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user\Desktop\Excel\Sales Project\"/>
    </mc:Choice>
  </mc:AlternateContent>
  <xr:revisionPtr revIDLastSave="0" documentId="13_ncr:1_{46F2E36E-2863-44E4-8B74-00FC288E4DC0}" xr6:coauthVersionLast="47" xr6:coauthVersionMax="47" xr10:uidLastSave="{00000000-0000-0000-0000-000000000000}"/>
  <bookViews>
    <workbookView xWindow="-120" yWindow="-120" windowWidth="20730" windowHeight="11160" firstSheet="1" activeTab="8"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YOY" sheetId="9" r:id="rId7"/>
    <sheet name="Data" sheetId="1" r:id="rId8"/>
    <sheet name="layout" sheetId="2"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Chart'!$E$6:$E$54</definedName>
    <definedName name="_xlchart.v5.3" hidden="1">'Map Chart'!$D$5</definedName>
    <definedName name="_xlchart.v5.4" hidden="1">'Map Chart'!$D$6:$D$54</definedName>
    <definedName name="_xlchart.v5.5" hidden="1">'Map Chart'!$E$3</definedName>
    <definedName name="_xlchart.v5.6" hidden="1">'Map Chart'!$E$6:$E$54</definedName>
    <definedName name="_xlchart.v5.7" hidden="1">'Map Chart'!$D$5</definedName>
    <definedName name="_xlchart.v5.8" hidden="1">'Map Chart'!$D$6:$D$54</definedName>
    <definedName name="_xlchart.v5.9" hidden="1">'Map Chart'!$E$3</definedName>
    <definedName name="Slicer_Region">#N/A</definedName>
    <definedName name="Slicer_Segment">#N/A</definedName>
    <definedName name="Slicer_Year">#N/A</definedName>
  </definedNames>
  <calcPr calcId="191029"/>
  <pivotCaches>
    <pivotCache cacheId="7"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2" i="6" l="1"/>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14" i="6"/>
  <c r="D13" i="6"/>
  <c r="D12" i="6"/>
  <c r="D11" i="6"/>
  <c r="D10" i="6"/>
  <c r="D9" i="6"/>
  <c r="D8" i="6"/>
  <c r="D7" i="6"/>
  <c r="D6" i="6"/>
  <c r="D5" i="6"/>
  <c r="D4" i="6"/>
  <c r="D7" i="4"/>
  <c r="D6" i="4"/>
  <c r="D5"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1" i="9"/>
  <c r="F11" i="9"/>
  <c r="E11" i="9"/>
  <c r="D11" i="9"/>
  <c r="C11" i="9"/>
  <c r="O17" i="8"/>
  <c r="L17" i="8"/>
  <c r="I17" i="8"/>
  <c r="F17" i="8"/>
  <c r="B17" i="8"/>
  <c r="E52" i="6"/>
  <c r="E36" i="6"/>
  <c r="E20" i="6"/>
  <c r="E29" i="6"/>
  <c r="E43" i="6"/>
  <c r="E27" i="6"/>
  <c r="E50" i="6"/>
  <c r="E34" i="6"/>
  <c r="E18" i="6"/>
  <c r="E21" i="6"/>
  <c r="E8" i="6"/>
  <c r="E12" i="6"/>
  <c r="E4" i="6"/>
  <c r="E4" i="4"/>
  <c r="E35" i="6"/>
  <c r="E42" i="6"/>
  <c r="E33" i="6"/>
  <c r="E10" i="6"/>
  <c r="E6" i="4"/>
  <c r="E37" i="6"/>
  <c r="E49" i="6"/>
  <c r="E38" i="6"/>
  <c r="E25" i="6"/>
  <c r="E6" i="6"/>
  <c r="E5" i="4"/>
  <c r="E48" i="6"/>
  <c r="E32" i="6"/>
  <c r="E16" i="6"/>
  <c r="E17" i="6"/>
  <c r="E39" i="6"/>
  <c r="E23" i="6"/>
  <c r="E46" i="6"/>
  <c r="E30" i="6"/>
  <c r="E45" i="6"/>
  <c r="E15" i="6"/>
  <c r="E14" i="6"/>
  <c r="E13" i="6"/>
  <c r="E7" i="4"/>
  <c r="E28" i="6"/>
  <c r="E41" i="6"/>
  <c r="E51" i="6"/>
  <c r="E19" i="6"/>
  <c r="E26" i="6"/>
  <c r="E11" i="6"/>
  <c r="E9" i="6"/>
  <c r="E24" i="6"/>
  <c r="E47" i="6"/>
  <c r="E31" i="6"/>
  <c r="E22" i="6"/>
  <c r="E7" i="6"/>
  <c r="E5" i="6"/>
  <c r="E44" i="6"/>
  <c r="E40" i="6"/>
</calcChain>
</file>

<file path=xl/sharedStrings.xml><?xml version="1.0" encoding="utf-8"?>
<sst xmlns="http://schemas.openxmlformats.org/spreadsheetml/2006/main" count="130135" uniqueCount="10959">
  <si>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</si>
  <si>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</si>
  <si>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</si>
  <si>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</si>
  <si>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</si>
  <si>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</si>
  <si>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</si>
  <si>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</si>
  <si>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</si>
  <si>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</si>
  <si>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</si>
  <si>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</si>
  <si>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</si>
  <si>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</si>
  <si>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</si>
  <si>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</si>
  <si>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</si>
  <si>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</si>
  <si>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</si>
  <si>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</si>
  <si>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</si>
  <si>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</si>
  <si>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</si>
  <si>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</si>
  <si>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</si>
  <si>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</si>
  <si>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</si>
  <si>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</si>
  <si>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</si>
  <si>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</si>
  <si>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</si>
  <si>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</si>
  <si>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</si>
  <si>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</si>
  <si>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</si>
  <si>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</si>
  <si>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</si>
  <si>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</si>
  <si>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</si>
  <si>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</si>
  <si>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</si>
  <si>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</si>
  <si>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</si>
  <si>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</si>
  <si>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</si>
  <si>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</si>
  <si>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</si>
  <si>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</si>
  <si>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</si>
  <si>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</si>
  <si>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</si>
  <si>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</si>
  <si>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</si>
  <si>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</si>
  <si>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</si>
  <si>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</si>
  <si>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</si>
  <si>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</si>
  <si>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</si>
  <si>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</si>
  <si>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</si>
  <si>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</si>
  <si>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</si>
  <si>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</si>
  <si>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</si>
  <si>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</si>
  <si>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</si>
  <si>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</si>
  <si>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</si>
  <si>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</si>
  <si>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</si>
  <si>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</si>
  <si>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</si>
  <si>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</si>
  <si>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</si>
  <si>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</si>
  <si>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</si>
  <si>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</si>
  <si>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</si>
  <si>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</si>
  <si>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</si>
  <si>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</si>
  <si>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</si>
  <si>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</si>
  <si>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</si>
  <si>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</si>
  <si>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</si>
  <si>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</si>
  <si>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</si>
  <si>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</si>
  <si>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</si>
  <si>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</si>
  <si>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</si>
  <si>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</si>
  <si>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</si>
  <si>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</si>
  <si>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</si>
  <si>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</si>
  <si>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</si>
  <si>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</si>
  <si>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</si>
  <si>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</si>
  <si>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</si>
  <si>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</si>
  <si>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</si>
  <si>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</si>
  <si>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</si>
  <si>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</si>
  <si>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</si>
  <si>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</si>
  <si>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</si>
  <si>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</si>
  <si>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</si>
  <si>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</si>
  <si>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</si>
  <si>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</si>
  <si>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</si>
  <si>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</si>
  <si>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</si>
  <si>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</si>
  <si>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</si>
  <si>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</si>
  <si>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</si>
  <si>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</si>
  <si>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</si>
  <si>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</si>
  <si>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</si>
  <si>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</si>
  <si>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</si>
  <si>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</si>
  <si>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</si>
  <si>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</si>
  <si>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</si>
  <si>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</si>
  <si>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</si>
  <si>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</si>
  <si>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</si>
  <si>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</si>
  <si>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</si>
  <si>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</si>
  <si>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</si>
  <si>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</si>
  <si>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</si>
  <si>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</si>
  <si>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</si>
  <si>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</si>
  <si>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</si>
  <si>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</si>
  <si>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</si>
  <si>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</si>
  <si>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</si>
  <si>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</si>
  <si>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</si>
  <si>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</si>
  <si>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</si>
  <si>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</si>
  <si>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</si>
  <si>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</si>
  <si>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</si>
  <si>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</si>
  <si>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</si>
  <si>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</si>
  <si>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</si>
  <si>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</si>
  <si>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</si>
  <si>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</si>
  <si>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</si>
  <si>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</si>
  <si>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</si>
  <si>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</si>
  <si>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</si>
  <si>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</si>
  <si>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</si>
  <si>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</si>
  <si>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</si>
  <si>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</si>
  <si>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</si>
  <si>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</si>
  <si>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</si>
  <si>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</si>
  <si>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</si>
  <si>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</si>
  <si>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</si>
  <si>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</si>
  <si>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</si>
  <si>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</si>
  <si>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</si>
  <si>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</si>
  <si>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</si>
  <si>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</si>
  <si>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</si>
  <si>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</si>
  <si>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</si>
  <si>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</si>
  <si>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</si>
  <si>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</si>
  <si>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</si>
  <si>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</si>
  <si>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</si>
  <si>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</si>
  <si>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</si>
  <si>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</si>
  <si>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</si>
  <si>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</si>
  <si>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</si>
  <si>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</si>
  <si>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</si>
  <si>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</si>
  <si>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</si>
  <si>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</si>
  <si>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</si>
  <si>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</si>
  <si>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</si>
  <si>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</si>
  <si>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</si>
  <si>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</si>
  <si>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</si>
  <si>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</si>
  <si>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</si>
  <si>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</si>
  <si>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</si>
  <si>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</si>
  <si>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</si>
  <si>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</si>
  <si>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</si>
  <si>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</si>
  <si>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</si>
  <si>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</si>
  <si>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</si>
  <si>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</si>
  <si>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</si>
  <si>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</si>
  <si>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</si>
  <si>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</si>
  <si>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</si>
  <si>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</si>
  <si>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</si>
  <si>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</si>
  <si>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</si>
  <si>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</si>
  <si>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</si>
  <si>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</si>
  <si>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</si>
  <si>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</si>
  <si>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</si>
  <si>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</si>
  <si>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</si>
  <si>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</si>
  <si>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</si>
  <si>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</si>
  <si>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</si>
  <si>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</si>
  <si>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</si>
  <si>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</si>
  <si>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</si>
  <si>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</si>
  <si>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</si>
  <si>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</si>
  <si>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</si>
  <si>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</si>
  <si>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</si>
  <si>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</si>
  <si>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</si>
  <si>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</si>
  <si>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</si>
  <si>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</si>
  <si>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</si>
  <si>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</si>
  <si>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</si>
  <si>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</si>
  <si>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</si>
  <si>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</si>
  <si>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</si>
  <si>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</si>
  <si>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</si>
  <si>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</si>
  <si>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</si>
  <si>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</si>
  <si>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</si>
  <si>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</si>
  <si>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</si>
  <si>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</si>
  <si>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</si>
  <si>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</si>
  <si>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</si>
  <si>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</si>
  <si>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</si>
  <si>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</si>
  <si>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</si>
  <si>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</si>
  <si>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</si>
  <si>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</si>
  <si>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</si>
  <si>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</si>
  <si>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</si>
  <si>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</si>
  <si>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</si>
  <si>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</si>
  <si>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</si>
  <si>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</si>
  <si>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</si>
  <si>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</si>
  <si>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</si>
  <si>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</si>
  <si>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</si>
  <si>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</si>
  <si>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</si>
  <si>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</si>
  <si>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</si>
  <si>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</si>
  <si>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</si>
  <si>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</si>
  <si>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</si>
  <si>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</si>
  <si>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</si>
  <si>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</si>
  <si>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</si>
  <si>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</si>
  <si>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</si>
  <si>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</si>
  <si>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</si>
  <si>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</si>
  <si>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</si>
  <si>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</si>
  <si>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</si>
  <si>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</si>
  <si>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</si>
  <si>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</si>
  <si>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</si>
  <si>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</si>
  <si>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</si>
  <si>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</si>
  <si>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</si>
  <si>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</si>
  <si>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</si>
  <si>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</si>
  <si>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</si>
  <si>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</si>
  <si>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</si>
  <si>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</si>
  <si>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</si>
  <si>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</si>
  <si>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</si>
  <si>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</si>
  <si>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</si>
  <si>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</si>
  <si>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</si>
  <si>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</si>
  <si>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</si>
  <si>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</si>
  <si>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</si>
  <si>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</si>
  <si>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</si>
  <si>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</si>
  <si>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</si>
  <si>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</si>
  <si>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</si>
  <si>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</si>
  <si>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</si>
  <si>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</si>
  <si>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</si>
  <si>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</si>
  <si>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</si>
  <si>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</si>
  <si>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</si>
  <si>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</si>
  <si>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</si>
  <si>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</si>
  <si>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</si>
  <si>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</si>
  <si>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</si>
  <si>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</si>
  <si>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</si>
  <si>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</si>
  <si>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</si>
  <si>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</si>
  <si>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</si>
  <si>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</si>
  <si>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</si>
  <si>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</si>
  <si>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</si>
  <si>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</si>
  <si>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</si>
  <si>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</si>
  <si>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</si>
  <si>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</si>
  <si>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</si>
  <si>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</si>
  <si>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</si>
  <si>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</si>
  <si>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</si>
  <si>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</si>
  <si>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</si>
  <si>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</si>
  <si>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</si>
  <si>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</si>
  <si>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</si>
  <si>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</si>
  <si>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</si>
  <si>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</si>
  <si>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</si>
  <si>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</si>
  <si>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</si>
  <si>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</si>
  <si>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</si>
  <si>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</si>
  <si>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</si>
  <si>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</si>
  <si>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</si>
  <si>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</si>
  <si>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</si>
  <si>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</si>
  <si>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</si>
  <si>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</si>
  <si>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</si>
  <si>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</si>
  <si>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</si>
  <si>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</si>
  <si>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</si>
  <si>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</si>
  <si>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</si>
  <si>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</si>
  <si>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</si>
  <si>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</si>
  <si>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</si>
  <si>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</si>
  <si>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</si>
  <si>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</si>
  <si>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</si>
  <si>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</si>
  <si>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</si>
  <si>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</si>
  <si>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</si>
  <si>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</si>
  <si>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</si>
  <si>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</si>
  <si>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</si>
  <si>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</si>
  <si>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</si>
  <si>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</si>
  <si>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</si>
  <si>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</si>
  <si>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</si>
  <si>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</si>
  <si>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</si>
  <si>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</si>
  <si>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</si>
  <si>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</si>
  <si>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</si>
  <si>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</si>
  <si>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</si>
  <si>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</si>
  <si>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</si>
  <si>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</si>
  <si>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</si>
  <si>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</si>
  <si>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</si>
  <si>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</si>
  <si>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</si>
  <si>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</si>
  <si>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</si>
  <si>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</si>
  <si>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</si>
  <si>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</si>
  <si>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</si>
  <si>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</si>
  <si>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</si>
  <si>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</si>
  <si>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</si>
  <si>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</si>
  <si>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</si>
  <si>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</si>
  <si>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</si>
  <si>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</si>
  <si>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</si>
  <si>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</si>
  <si>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</si>
  <si>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</si>
  <si>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</si>
  <si>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</si>
  <si>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</si>
  <si>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</si>
  <si>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</si>
  <si>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</si>
  <si>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</si>
  <si>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</si>
  <si>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</si>
  <si>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</si>
  <si>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</si>
  <si>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</si>
  <si>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</si>
  <si>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</si>
  <si>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</si>
  <si>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</si>
  <si>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</si>
  <si>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</si>
  <si>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</si>
  <si>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</si>
  <si>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</si>
  <si>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</si>
  <si>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</si>
  <si>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</si>
  <si>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</si>
  <si>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</si>
  <si>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</si>
  <si>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</si>
  <si>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</si>
  <si>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</si>
  <si>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</si>
  <si>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</si>
  <si>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</si>
  <si>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</si>
  <si>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</si>
  <si>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</si>
  <si>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</si>
  <si>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</si>
  <si>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</si>
  <si>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</si>
  <si>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</si>
  <si>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</si>
  <si>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</si>
  <si>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</si>
  <si>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</si>
  <si>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</si>
  <si>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</si>
  <si>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</si>
  <si>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</si>
  <si>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</si>
  <si>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</si>
  <si>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</si>
  <si>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</si>
  <si>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</si>
  <si>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</si>
  <si>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</si>
  <si>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</si>
  <si>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</si>
  <si>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</si>
  <si>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</si>
  <si>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</si>
  <si>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</si>
  <si>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</si>
  <si>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</si>
  <si>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</si>
  <si>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</si>
  <si>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</si>
  <si>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</si>
  <si>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</si>
  <si>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</si>
  <si>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</si>
  <si>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</si>
  <si>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</si>
  <si>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</si>
  <si>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</si>
  <si>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</si>
  <si>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</si>
  <si>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</si>
  <si>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</si>
  <si>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</si>
  <si>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</si>
  <si>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</si>
  <si>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</si>
  <si>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</si>
  <si>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</si>
  <si>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</si>
  <si>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</si>
  <si>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</si>
  <si>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</si>
  <si>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</si>
  <si>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</si>
  <si>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</si>
  <si>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</si>
  <si>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</si>
  <si>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</si>
  <si>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</si>
  <si>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</si>
  <si>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</si>
  <si>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</si>
  <si>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</si>
  <si>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</si>
  <si>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</si>
  <si>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</si>
  <si>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</si>
  <si>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</si>
  <si>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</si>
  <si>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</si>
  <si>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</si>
  <si>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</si>
  <si>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</si>
  <si>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</si>
  <si>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</si>
  <si>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</si>
  <si>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</si>
  <si>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</si>
  <si>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</si>
  <si>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</si>
  <si>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</si>
  <si>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</si>
  <si>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</si>
  <si>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</si>
  <si>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</si>
  <si>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</si>
  <si>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</si>
  <si>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</si>
  <si>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</si>
  <si>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</si>
  <si>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</si>
  <si>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</si>
  <si>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</si>
  <si>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</si>
  <si>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</si>
  <si>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</si>
  <si>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</si>
  <si>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</si>
  <si>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</si>
  <si>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</si>
  <si>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</si>
  <si>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</si>
  <si>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</si>
  <si>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</si>
  <si>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</si>
  <si>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</si>
  <si>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</si>
  <si>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</si>
  <si>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</si>
  <si>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</si>
  <si>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</si>
  <si>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</si>
  <si>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</si>
  <si>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</si>
  <si>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</si>
  <si>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</si>
  <si>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</si>
  <si>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</si>
  <si>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</si>
  <si>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</si>
  <si>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</si>
  <si>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</si>
  <si>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</si>
  <si>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</si>
  <si>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</si>
  <si>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</si>
  <si>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</si>
  <si>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</si>
  <si>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</si>
  <si>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</si>
  <si>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</si>
  <si>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</si>
  <si>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</si>
  <si>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</si>
  <si>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</si>
  <si>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</si>
  <si>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</si>
  <si>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</si>
  <si>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</si>
  <si>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</si>
  <si>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</si>
  <si>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</si>
  <si>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</si>
  <si>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</si>
  <si>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</si>
  <si>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</si>
  <si>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</si>
  <si>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</si>
  <si>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</si>
  <si>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</si>
  <si>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</si>
  <si>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</si>
  <si>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</si>
  <si>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</si>
  <si>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</si>
  <si>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</si>
  <si>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</si>
  <si>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</si>
  <si>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</si>
  <si>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</si>
  <si>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</si>
  <si>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</si>
  <si>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</si>
  <si>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</si>
  <si>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</si>
  <si>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</si>
  <si>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</si>
  <si>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</si>
  <si>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</si>
  <si>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</si>
  <si>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</si>
  <si>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</si>
  <si>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</si>
  <si>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</si>
  <si>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</si>
  <si>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</si>
  <si>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</si>
  <si>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</si>
  <si>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</si>
  <si>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</si>
  <si>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</si>
  <si>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</si>
  <si>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</si>
  <si>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</si>
  <si>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</si>
  <si>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</si>
  <si>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</si>
  <si>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</si>
  <si>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</si>
  <si>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</si>
  <si>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</si>
  <si>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</si>
  <si>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</si>
  <si>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</si>
  <si>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</si>
  <si>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</si>
  <si>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</si>
  <si>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</si>
  <si>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</si>
  <si>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</si>
  <si>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</si>
  <si>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</si>
  <si>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</si>
  <si>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</si>
  <si>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</si>
  <si>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</si>
  <si>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</si>
  <si>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</si>
  <si>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</si>
  <si>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</si>
  <si>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</si>
  <si>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</si>
  <si>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</si>
  <si>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</si>
  <si>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</si>
  <si>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</si>
  <si>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</si>
  <si>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</si>
  <si>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</si>
  <si>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</si>
  <si>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</si>
  <si>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</si>
  <si>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</si>
  <si>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</si>
  <si>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</si>
  <si>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</si>
  <si>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</si>
  <si>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</si>
  <si>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</si>
  <si>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</si>
  <si>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</si>
  <si>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</si>
  <si>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</si>
  <si>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</si>
  <si>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</si>
  <si>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</si>
  <si>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</si>
  <si>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</si>
  <si>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</si>
  <si>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</si>
  <si>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</si>
  <si>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</si>
  <si>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</si>
  <si>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</si>
  <si>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</si>
  <si>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</si>
  <si>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</si>
  <si>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</si>
  <si>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</si>
  <si>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</si>
  <si>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</si>
  <si>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</si>
  <si>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</si>
  <si>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</si>
  <si>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</si>
  <si>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</si>
  <si>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</si>
  <si>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</si>
  <si>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</si>
  <si>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</si>
  <si>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</si>
  <si>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</si>
  <si>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</si>
  <si>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</si>
  <si>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</si>
  <si>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</si>
  <si>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</si>
  <si>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</si>
  <si>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</si>
  <si>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</si>
  <si>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</si>
  <si>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</si>
  <si>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</si>
  <si>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</si>
  <si>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</si>
  <si>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</si>
  <si>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</si>
  <si>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</si>
  <si>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</si>
  <si>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</si>
  <si>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</si>
  <si>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</si>
  <si>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</si>
  <si>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</si>
  <si>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</si>
  <si>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</si>
  <si>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</si>
  <si>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</si>
  <si>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</si>
  <si>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</si>
  <si>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</si>
  <si>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</si>
  <si>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</si>
  <si>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</si>
  <si>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</si>
  <si>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</si>
  <si>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</si>
  <si>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</si>
  <si>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</si>
  <si>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</si>
  <si>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</si>
  <si>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</si>
  <si>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</si>
  <si>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</si>
  <si>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</si>
  <si>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</si>
  <si>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</si>
  <si>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</si>
  <si>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</si>
  <si>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</si>
  <si>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</si>
  <si>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</si>
  <si>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</si>
  <si>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</si>
  <si>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</si>
  <si>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</si>
  <si>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</si>
  <si>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</si>
  <si>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</si>
  <si>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</si>
  <si>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</si>
  <si>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</si>
  <si>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</si>
  <si>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</si>
  <si>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</si>
  <si>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</si>
  <si>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</si>
  <si>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</si>
  <si>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</si>
  <si>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</si>
  <si>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</si>
  <si>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</si>
  <si>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</si>
  <si>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</si>
  <si>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</si>
  <si>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</si>
  <si>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</si>
  <si>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</si>
  <si>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</si>
  <si>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</si>
  <si>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</si>
  <si>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</si>
  <si>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</si>
  <si>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</si>
  <si>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</si>
  <si>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</si>
  <si>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</si>
  <si>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</si>
  <si>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</si>
  <si>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</si>
  <si>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</si>
  <si>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</si>
  <si>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</si>
  <si>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</si>
  <si>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</si>
  <si>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</si>
  <si>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</si>
  <si>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</si>
  <si>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</si>
  <si>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</si>
  <si>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</si>
  <si>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</si>
  <si>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</si>
  <si>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</si>
  <si>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</si>
  <si>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</si>
  <si>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</si>
  <si>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</si>
  <si>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</si>
  <si>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</si>
  <si>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</si>
  <si>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</si>
  <si>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</si>
  <si>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</si>
  <si>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</si>
  <si>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</si>
  <si>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</si>
  <si>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</si>
  <si>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</si>
  <si>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</si>
  <si>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</si>
  <si>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</si>
  <si>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</si>
  <si>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</si>
  <si>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</si>
  <si>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</si>
  <si>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</si>
  <si>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</si>
  <si>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</si>
  <si>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</si>
  <si>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</si>
  <si>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</si>
  <si>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</si>
  <si>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</si>
  <si>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</si>
  <si>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</si>
  <si>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</si>
  <si>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</si>
  <si>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</si>
  <si>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</si>
  <si>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</si>
  <si>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</si>
  <si>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</si>
  <si>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</si>
  <si>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</si>
  <si>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</si>
  <si>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</si>
  <si>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</si>
  <si>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</si>
  <si>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</si>
  <si>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</si>
  <si>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</si>
  <si>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</si>
  <si>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</si>
  <si>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</si>
  <si>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</si>
  <si>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</si>
  <si>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</si>
  <si>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</si>
  <si>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</si>
  <si>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</si>
  <si>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</si>
  <si>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</si>
  <si>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</si>
  <si>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</si>
  <si>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</si>
  <si>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</si>
  <si>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</si>
  <si>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</si>
  <si>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</si>
  <si>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</si>
  <si>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</si>
  <si>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</si>
  <si>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</si>
  <si>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</si>
  <si>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</si>
  <si>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</si>
  <si>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</si>
  <si>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</si>
  <si>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</si>
  <si>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</si>
  <si>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</si>
  <si>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</si>
  <si>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</si>
  <si>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</si>
  <si>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</si>
  <si>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</si>
  <si>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</si>
  <si>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</si>
  <si>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</si>
  <si>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</si>
  <si>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</si>
  <si>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</si>
  <si>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</si>
  <si>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</si>
  <si>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</si>
  <si>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</si>
  <si>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</si>
  <si>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</si>
  <si>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</si>
  <si>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</si>
  <si>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</si>
  <si>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</si>
  <si>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</si>
  <si>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</si>
  <si>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</si>
  <si>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</si>
  <si>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</si>
  <si>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</si>
  <si>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</si>
  <si>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</si>
  <si>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</si>
  <si>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</si>
  <si>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</si>
  <si>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</si>
  <si>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</si>
  <si>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</si>
  <si>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</si>
  <si>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</si>
  <si>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</si>
  <si>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</si>
  <si>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</si>
  <si>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</si>
  <si>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</si>
  <si>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</si>
  <si>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</si>
  <si>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</si>
  <si>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</si>
  <si>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</si>
  <si>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</si>
  <si>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</si>
  <si>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</si>
  <si>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</si>
  <si>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</si>
  <si>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</si>
  <si>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</si>
  <si>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</si>
  <si>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</si>
  <si>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</si>
  <si>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</si>
  <si>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</si>
  <si>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</si>
  <si>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</si>
  <si>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</si>
  <si>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</si>
  <si>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</si>
  <si>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</si>
  <si>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</si>
  <si>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</si>
  <si>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</si>
  <si>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</si>
  <si>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</si>
  <si>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</si>
  <si>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</si>
  <si>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</si>
  <si>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</si>
  <si>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</si>
  <si>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</si>
  <si>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</si>
  <si>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</si>
  <si>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</si>
  <si>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</si>
  <si>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</si>
  <si>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</si>
  <si>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</si>
  <si>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</si>
  <si>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</si>
  <si>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</si>
  <si>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</si>
  <si>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</si>
  <si>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</si>
  <si>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</si>
  <si>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</si>
  <si>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</si>
  <si>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</si>
  <si>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</si>
  <si>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</si>
  <si>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</si>
  <si>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</si>
  <si>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</si>
  <si>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</si>
  <si>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</si>
  <si>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</si>
  <si>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</si>
  <si>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</si>
  <si>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</si>
  <si>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</si>
  <si>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</si>
  <si>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</si>
  <si>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</si>
  <si>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</si>
  <si>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</si>
  <si>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</si>
  <si>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</si>
  <si>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</si>
  <si>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</si>
  <si>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</si>
  <si>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</si>
  <si>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</si>
  <si>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</si>
  <si>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</si>
  <si>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</si>
  <si>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</si>
  <si>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</si>
  <si>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</si>
  <si>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</si>
  <si>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</si>
  <si>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</si>
  <si>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</si>
  <si>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</si>
  <si>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</si>
  <si>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</si>
  <si>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</si>
  <si>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</si>
  <si>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</si>
  <si>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</si>
  <si>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</si>
  <si>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</si>
  <si>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</si>
  <si>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</si>
  <si>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</si>
  <si>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</si>
  <si>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</si>
  <si>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</si>
  <si>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</si>
  <si>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</si>
  <si>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</si>
  <si>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</si>
  <si>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</si>
  <si>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</si>
  <si>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</si>
  <si>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</si>
  <si>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</si>
  <si>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</si>
  <si>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</si>
  <si>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</si>
  <si>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</si>
  <si>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</si>
  <si>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</si>
  <si>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</si>
  <si>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</si>
  <si>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</si>
  <si>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</si>
  <si>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</si>
  <si>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</si>
  <si>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</si>
  <si>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</si>
  <si>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</si>
  <si>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</si>
  <si>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</si>
  <si>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</si>
  <si>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</si>
  <si>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</si>
  <si>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</si>
  <si>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</si>
  <si>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</si>
  <si>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</si>
  <si>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</si>
  <si>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</si>
  <si>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</si>
  <si>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</si>
  <si>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</si>
  <si>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</si>
  <si>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</si>
  <si>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</si>
  <si>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</si>
  <si>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</si>
  <si>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</si>
  <si>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</si>
  <si>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</si>
  <si>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</si>
  <si>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</si>
  <si>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</si>
  <si>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</si>
  <si>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</si>
  <si>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</si>
  <si>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</si>
  <si>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</si>
  <si>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</si>
  <si>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</si>
  <si>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</si>
  <si>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</si>
  <si>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</si>
  <si>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</si>
  <si>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</si>
  <si>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</si>
  <si>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</si>
  <si>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</si>
  <si>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</si>
  <si>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</si>
  <si>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</si>
  <si>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</si>
  <si>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</si>
  <si>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</si>
  <si>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</si>
  <si>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</si>
  <si>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</si>
  <si>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</si>
  <si>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</si>
  <si>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</si>
  <si>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</si>
  <si>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</si>
  <si>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</si>
  <si>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</si>
  <si>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</si>
  <si>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</si>
  <si>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</si>
  <si>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</si>
  <si>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</si>
  <si>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</si>
  <si>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</si>
  <si>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</si>
  <si>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</si>
  <si>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</si>
  <si>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</si>
  <si>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</si>
  <si>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</si>
  <si>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</si>
  <si>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</si>
  <si>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</si>
  <si>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</si>
  <si>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</si>
  <si>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</si>
  <si>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</si>
  <si>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</si>
  <si>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</si>
  <si>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</si>
  <si>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</si>
  <si>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</si>
  <si>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</si>
  <si>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</si>
  <si>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</si>
  <si>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</si>
  <si>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</si>
  <si>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</si>
  <si>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</si>
  <si>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</si>
  <si>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</si>
  <si>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</si>
  <si>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</si>
  <si>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</si>
  <si>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</si>
  <si>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</si>
  <si>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</si>
  <si>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</si>
  <si>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</si>
  <si>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</si>
  <si>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</si>
  <si>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</si>
  <si>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</si>
  <si>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</si>
  <si>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</si>
  <si>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</si>
  <si>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</si>
  <si>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</si>
  <si>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</si>
  <si>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</si>
  <si>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</si>
  <si>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</si>
  <si>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</si>
  <si>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</si>
  <si>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</si>
  <si>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</si>
  <si>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</si>
  <si>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</si>
  <si>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</si>
  <si>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</si>
  <si>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</si>
  <si>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</si>
  <si>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</si>
  <si>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</si>
  <si>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</si>
  <si>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</si>
  <si>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</si>
  <si>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</si>
  <si>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</si>
  <si>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</si>
  <si>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</si>
  <si>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</si>
  <si>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</si>
  <si>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</si>
  <si>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</si>
  <si>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</si>
  <si>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</si>
  <si>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</si>
  <si>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</si>
  <si>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</si>
  <si>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</si>
  <si>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</si>
  <si>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</si>
  <si>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</si>
  <si>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</si>
  <si>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</si>
  <si>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</si>
  <si>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</si>
  <si>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</si>
  <si>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</si>
  <si>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</si>
  <si>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</si>
  <si>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</si>
  <si>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</si>
  <si>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</si>
  <si>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</si>
  <si>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</si>
  <si>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</si>
  <si>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</si>
  <si>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</si>
  <si>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</si>
  <si>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</si>
  <si>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</si>
  <si>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</si>
  <si>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</si>
  <si>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</si>
  <si>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</si>
  <si>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</si>
  <si>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</si>
  <si>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</si>
  <si>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</si>
  <si>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</si>
  <si>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</si>
  <si>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</si>
  <si>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</si>
  <si>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</si>
  <si>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</si>
  <si>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</si>
  <si>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</si>
  <si>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</si>
  <si>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</si>
  <si>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</si>
  <si>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</si>
  <si>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</si>
  <si>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</si>
  <si>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</si>
  <si>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</si>
  <si>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</si>
  <si>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</si>
  <si>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</si>
  <si>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</si>
  <si>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</si>
  <si>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</si>
  <si>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</si>
  <si>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</si>
  <si>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</si>
  <si>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</si>
  <si>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</si>
  <si>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</si>
  <si>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</si>
  <si>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</si>
  <si>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</si>
  <si>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</si>
  <si>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</si>
  <si>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</si>
  <si>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</si>
  <si>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</si>
  <si>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</si>
  <si>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</si>
  <si>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</si>
  <si>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</si>
  <si>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</si>
  <si>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</si>
  <si>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</si>
  <si>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</si>
  <si>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</si>
  <si>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</si>
  <si>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</si>
  <si>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</si>
  <si>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</si>
  <si>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</si>
  <si>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</si>
  <si>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</si>
  <si>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</si>
  <si>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</si>
  <si>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</si>
  <si>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</si>
  <si>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</si>
  <si>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</si>
  <si>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</si>
  <si>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</si>
  <si>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</si>
  <si>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</si>
  <si>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</si>
  <si>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</si>
  <si>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</si>
  <si>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</si>
  <si>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</si>
  <si>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</si>
  <si>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</si>
  <si>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</si>
  <si>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</si>
  <si>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</si>
  <si>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</si>
  <si>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</si>
  <si>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</si>
  <si>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</si>
  <si>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</si>
  <si>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</si>
  <si>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</si>
  <si>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</si>
  <si>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</si>
  <si>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</si>
  <si>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</si>
  <si>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</si>
  <si>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</si>
  <si>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</si>
  <si>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</si>
  <si>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</si>
  <si>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</si>
  <si>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</si>
  <si>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</si>
  <si>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</si>
  <si>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</si>
  <si>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</si>
  <si>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</si>
  <si>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</si>
  <si>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</si>
  <si>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</si>
  <si>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</si>
  <si>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</si>
  <si>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</si>
  <si>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</si>
  <si>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</si>
  <si>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</si>
  <si>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</si>
  <si>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</si>
  <si>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</si>
  <si>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</si>
  <si>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</si>
  <si>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</si>
  <si>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</si>
  <si>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</si>
  <si>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</si>
  <si>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</si>
  <si>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</si>
  <si>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</si>
  <si>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</si>
  <si>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</si>
  <si>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</si>
  <si>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</si>
  <si>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</si>
  <si>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</si>
  <si>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</si>
  <si>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</si>
  <si>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</si>
  <si>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</si>
  <si>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</si>
  <si>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</si>
  <si>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</si>
  <si>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</si>
  <si>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</si>
  <si>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</si>
  <si>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</si>
  <si>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</si>
  <si>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</si>
  <si>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</si>
  <si>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</si>
  <si>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</si>
  <si>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</si>
  <si>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</si>
  <si>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</si>
  <si>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</si>
  <si>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</si>
  <si>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</si>
  <si>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</si>
  <si>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</si>
  <si>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</si>
  <si>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</si>
  <si>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</si>
  <si>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</si>
  <si>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</si>
  <si>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</si>
  <si>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</si>
  <si>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</si>
  <si>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</si>
  <si>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</si>
  <si>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</si>
  <si>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</si>
  <si>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</si>
  <si>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</si>
  <si>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</si>
  <si>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</si>
  <si>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</si>
  <si>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</si>
  <si>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</si>
  <si>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</si>
  <si>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</si>
  <si>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</si>
  <si>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</si>
  <si>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</si>
  <si>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</si>
  <si>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</si>
  <si>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</si>
  <si>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</si>
  <si>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</si>
  <si>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</si>
  <si>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</si>
  <si>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</si>
  <si>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</si>
  <si>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</si>
  <si>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</si>
  <si>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</si>
  <si>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</si>
  <si>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</si>
  <si>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</si>
  <si>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</si>
  <si>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</si>
  <si>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</si>
  <si>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</si>
  <si>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</si>
  <si>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</si>
  <si>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</si>
  <si>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</si>
  <si>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</si>
  <si>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</si>
  <si>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</si>
  <si>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</si>
  <si>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</si>
  <si>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</si>
  <si>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</si>
  <si>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</si>
  <si>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</si>
  <si>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</si>
  <si>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</si>
  <si>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</si>
  <si>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</si>
  <si>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</si>
  <si>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</si>
  <si>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</si>
  <si>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</si>
  <si>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</si>
  <si>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</si>
  <si>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</si>
  <si>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</si>
  <si>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</si>
  <si>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</si>
  <si>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</si>
  <si>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</si>
  <si>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</si>
  <si>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</si>
  <si>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</si>
  <si>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</si>
  <si>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</si>
  <si>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</si>
  <si>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</si>
  <si>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</si>
  <si>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</si>
  <si>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</si>
  <si>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</si>
  <si>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</si>
  <si>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</si>
  <si>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</si>
  <si>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</si>
  <si>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</si>
  <si>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</si>
  <si>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</si>
  <si>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</si>
  <si>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</si>
  <si>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</si>
  <si>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</si>
  <si>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</si>
  <si>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</si>
  <si>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</si>
  <si>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</si>
  <si>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</si>
  <si>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</si>
  <si>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</si>
  <si>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</si>
  <si>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</si>
  <si>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</si>
  <si>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</si>
  <si>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</si>
  <si>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</si>
  <si>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</si>
  <si>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</si>
  <si>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</si>
  <si>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</si>
  <si>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</si>
  <si>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</si>
  <si>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</si>
  <si>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</si>
  <si>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</si>
  <si>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</si>
  <si>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</si>
  <si>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</si>
  <si>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</si>
  <si>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</si>
  <si>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</si>
  <si>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</si>
  <si>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</si>
  <si>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</si>
  <si>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</si>
  <si>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</si>
  <si>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</si>
  <si>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</si>
  <si>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</si>
  <si>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</si>
  <si>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</si>
  <si>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</si>
  <si>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</si>
  <si>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</si>
  <si>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</si>
  <si>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</si>
  <si>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</si>
  <si>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</si>
  <si>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</si>
  <si>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</si>
  <si>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</si>
  <si>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</si>
  <si>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</si>
  <si>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</si>
  <si>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</si>
  <si>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</si>
  <si>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</si>
  <si>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</si>
  <si>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</si>
  <si>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</si>
  <si>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</si>
  <si>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</si>
  <si>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</si>
  <si>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</si>
  <si>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</si>
  <si>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</si>
  <si>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</si>
  <si>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</si>
  <si>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</si>
  <si>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</si>
  <si>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</si>
  <si>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</si>
  <si>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</si>
  <si>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</si>
  <si>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</si>
  <si>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</si>
  <si>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</si>
  <si>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</si>
  <si>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</si>
  <si>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</si>
  <si>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</si>
  <si>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</si>
  <si>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</si>
  <si>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</si>
  <si>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</si>
  <si>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</si>
  <si>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</si>
  <si>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</si>
  <si>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</si>
  <si>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</si>
  <si>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</si>
  <si>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</si>
  <si>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</si>
  <si>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</si>
  <si>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</si>
  <si>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</si>
  <si>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</si>
  <si>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</si>
  <si>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</si>
  <si>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</si>
  <si>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</si>
  <si>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</si>
  <si>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</si>
  <si>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</si>
  <si>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</si>
  <si>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</si>
  <si>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</si>
  <si>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</si>
  <si>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</si>
  <si>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</si>
  <si>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</si>
  <si>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</si>
  <si>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</si>
  <si>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</si>
  <si>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</si>
  <si>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</si>
  <si>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</si>
  <si>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</si>
  <si>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</si>
  <si>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</si>
  <si>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</si>
  <si>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</si>
  <si>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</si>
  <si>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</si>
  <si>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</si>
  <si>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</si>
  <si>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</si>
  <si>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</si>
  <si>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</si>
  <si>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</si>
  <si>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</si>
  <si>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</si>
  <si>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</si>
  <si>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</si>
  <si>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</si>
  <si>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</si>
  <si>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</si>
  <si>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</si>
  <si>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</si>
  <si>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</si>
  <si>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</si>
  <si>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</si>
  <si>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</si>
  <si>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</si>
  <si>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</si>
  <si>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</si>
  <si>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</si>
  <si>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</si>
  <si>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</si>
  <si>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</si>
  <si>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</si>
  <si>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</si>
  <si>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</si>
  <si>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</si>
  <si>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</si>
  <si>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</si>
  <si>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</si>
  <si>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</si>
  <si>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</si>
  <si>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</si>
  <si>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</si>
  <si>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</si>
  <si>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</si>
  <si>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</si>
  <si>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</si>
  <si>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</si>
  <si>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</si>
  <si>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</si>
  <si>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</si>
  <si>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</si>
  <si>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</si>
  <si>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</si>
  <si>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</si>
  <si>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</si>
  <si>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</si>
  <si>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</si>
  <si>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</si>
  <si>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</si>
  <si>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</si>
  <si>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</si>
  <si>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</si>
  <si>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</si>
  <si>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</si>
  <si>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</si>
  <si>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</si>
  <si>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</si>
  <si>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</si>
  <si>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</si>
  <si>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</si>
  <si>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</si>
  <si>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</si>
  <si>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</si>
  <si>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</si>
  <si>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</si>
  <si>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</si>
  <si>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</si>
  <si>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</si>
  <si>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</si>
  <si>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</si>
  <si>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</si>
  <si>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</si>
  <si>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</si>
  <si>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</si>
  <si>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</si>
  <si>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</si>
  <si>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</si>
  <si>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</si>
  <si>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</si>
  <si>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</si>
  <si>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</si>
  <si>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</si>
  <si>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</si>
  <si>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</si>
  <si>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</si>
  <si>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</si>
  <si>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</si>
  <si>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</si>
  <si>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</si>
  <si>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</si>
  <si>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</si>
  <si>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</si>
  <si>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</si>
  <si>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</si>
  <si>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</si>
  <si>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</si>
  <si>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</si>
  <si>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</si>
  <si>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</si>
  <si>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</si>
  <si>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</si>
  <si>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</si>
  <si>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</si>
  <si>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</si>
  <si>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</si>
  <si>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</si>
  <si>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</si>
  <si>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</si>
  <si>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</si>
  <si>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</si>
  <si>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</si>
  <si>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</si>
  <si>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</si>
  <si>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</si>
  <si>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</si>
  <si>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</si>
  <si>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</si>
  <si>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</si>
  <si>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</si>
  <si>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</si>
  <si>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</si>
  <si>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</si>
  <si>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</si>
  <si>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</si>
  <si>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</si>
  <si>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</si>
  <si>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</si>
  <si>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</si>
  <si>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</si>
  <si>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</si>
  <si>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</si>
  <si>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</si>
  <si>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</si>
  <si>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</si>
  <si>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</si>
  <si>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</si>
  <si>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</si>
  <si>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</si>
  <si>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</si>
  <si>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</si>
  <si>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</si>
  <si>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</si>
  <si>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</si>
  <si>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</si>
  <si>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</si>
  <si>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</si>
  <si>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</si>
  <si>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</si>
  <si>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</si>
  <si>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</si>
  <si>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</si>
  <si>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</si>
  <si>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</si>
  <si>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</si>
  <si>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</si>
  <si>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</si>
  <si>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</si>
  <si>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</si>
  <si>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</si>
  <si>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</si>
  <si>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</si>
  <si>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</si>
  <si>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</si>
  <si>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</si>
  <si>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</si>
  <si>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</si>
  <si>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</si>
  <si>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</si>
  <si>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</si>
  <si>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</si>
  <si>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</si>
  <si>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</si>
  <si>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</si>
  <si>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</si>
  <si>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</si>
  <si>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</si>
  <si>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</si>
  <si>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</si>
  <si>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</si>
  <si>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</si>
  <si>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</si>
  <si>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</si>
  <si>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</si>
  <si>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</si>
  <si>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</si>
  <si>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</si>
  <si>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</si>
  <si>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</si>
  <si>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</si>
  <si>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</si>
  <si>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</si>
  <si>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</si>
  <si>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</si>
  <si>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</si>
  <si>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</si>
  <si>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</si>
  <si>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</si>
  <si>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</si>
  <si>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</si>
  <si>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</si>
  <si>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</si>
  <si>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</si>
  <si>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</si>
  <si>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</si>
  <si>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</si>
  <si>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</si>
  <si>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</si>
  <si>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</si>
  <si>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</si>
  <si>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</si>
  <si>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</si>
  <si>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</si>
  <si>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</si>
  <si>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</si>
  <si>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</si>
  <si>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</si>
  <si>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</si>
  <si>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</si>
  <si>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</si>
  <si>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</si>
  <si>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</si>
  <si>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</si>
  <si>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</si>
  <si>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</si>
  <si>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</si>
  <si>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</si>
  <si>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</si>
  <si>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</si>
  <si>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</si>
  <si>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</si>
  <si>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</si>
  <si>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</si>
  <si>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</si>
  <si>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</si>
  <si>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</si>
  <si>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</si>
  <si>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</si>
  <si>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</si>
  <si>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</si>
  <si>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</si>
  <si>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</si>
  <si>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</si>
  <si>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</si>
  <si>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</si>
  <si>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</si>
  <si>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</si>
  <si>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</si>
  <si>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</si>
  <si>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</si>
  <si>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</si>
  <si>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</si>
  <si>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</si>
  <si>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</si>
  <si>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</si>
  <si>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</si>
  <si>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</si>
  <si>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</si>
  <si>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</si>
  <si>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</si>
  <si>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</si>
  <si>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</si>
  <si>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</si>
  <si>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</si>
  <si>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</si>
  <si>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</si>
  <si>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</si>
  <si>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</si>
  <si>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</si>
  <si>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</si>
  <si>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</si>
  <si>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</si>
  <si>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</si>
  <si>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</si>
  <si>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</si>
  <si>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</si>
  <si>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</si>
  <si>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</si>
  <si>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</si>
  <si>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</si>
  <si>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</si>
  <si>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</si>
  <si>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</si>
  <si>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</si>
  <si>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</si>
  <si>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</si>
  <si>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</si>
  <si>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</si>
  <si>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</si>
  <si>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</si>
  <si>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</si>
  <si>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</si>
  <si>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</si>
  <si>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</si>
  <si>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</si>
  <si>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</si>
  <si>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</si>
  <si>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</si>
  <si>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</si>
  <si>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</si>
  <si>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</si>
  <si>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</si>
  <si>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</si>
  <si>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</si>
  <si>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</si>
  <si>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</si>
  <si>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</si>
  <si>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</si>
  <si>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</si>
  <si>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</si>
  <si>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</si>
  <si>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</si>
  <si>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</si>
  <si>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</si>
  <si>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</si>
  <si>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</si>
  <si>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</si>
  <si>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</si>
  <si>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</si>
  <si>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</si>
  <si>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</si>
  <si>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</si>
  <si>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</si>
  <si>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</si>
  <si>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</si>
  <si>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</si>
  <si>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</si>
  <si>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</si>
  <si>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</si>
  <si>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</si>
  <si>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</si>
  <si>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</si>
  <si>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</si>
  <si>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</si>
  <si>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</si>
  <si>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</si>
  <si>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</si>
  <si>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</si>
  <si>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</si>
  <si>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</si>
  <si>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</si>
  <si>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</si>
  <si>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</si>
  <si>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</si>
  <si>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</si>
  <si>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</si>
  <si>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</si>
  <si>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</si>
  <si>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</si>
  <si>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</si>
  <si>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</si>
  <si>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</si>
  <si>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</si>
  <si>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</si>
  <si>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</si>
  <si>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</si>
  <si>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</si>
  <si>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</si>
  <si>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</si>
  <si>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</si>
  <si>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</si>
  <si>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</si>
  <si>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</si>
  <si>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</si>
  <si>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</si>
  <si>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</si>
  <si>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</si>
  <si>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</si>
  <si>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</si>
  <si>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</si>
  <si>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</si>
  <si>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</si>
  <si>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</si>
  <si>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</si>
  <si>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</si>
  <si>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</si>
  <si>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</si>
  <si>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</si>
  <si>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</si>
  <si>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</si>
  <si>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</si>
  <si>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</si>
  <si>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</si>
  <si>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</si>
  <si>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</si>
  <si>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</si>
  <si>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</si>
  <si>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</si>
  <si>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</si>
  <si>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</si>
  <si>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</si>
  <si>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</si>
  <si>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</si>
  <si>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</si>
  <si>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</si>
  <si>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</si>
  <si>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</si>
  <si>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</si>
  <si>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</si>
  <si>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</si>
  <si>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</si>
  <si>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</si>
  <si>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</si>
  <si>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</si>
  <si>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</si>
  <si>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</si>
  <si>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</si>
  <si>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</si>
  <si>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</si>
  <si>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</si>
  <si>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</si>
  <si>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</si>
  <si>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</si>
  <si>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</si>
  <si>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</si>
  <si>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</si>
  <si>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</si>
  <si>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</si>
  <si>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</si>
  <si>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</si>
  <si>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</si>
  <si>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</si>
  <si>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</si>
  <si>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</si>
  <si>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</si>
  <si>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</si>
  <si>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</si>
  <si>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</si>
  <si>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</si>
  <si>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</si>
  <si>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</si>
  <si>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</si>
  <si>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</si>
  <si>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</si>
  <si>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</si>
  <si>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</si>
  <si>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</si>
  <si>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</si>
  <si>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</si>
  <si>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</si>
  <si>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</si>
  <si>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</si>
  <si>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</si>
  <si>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</si>
  <si>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</si>
  <si>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</si>
  <si>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</si>
  <si>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</si>
  <si>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</si>
  <si>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</si>
  <si>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</si>
  <si>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</si>
  <si>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</si>
  <si>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</si>
  <si>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</si>
  <si>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</si>
  <si>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</si>
  <si>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</si>
  <si>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</si>
  <si>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</si>
  <si>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</si>
  <si>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</si>
  <si>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</si>
  <si>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</si>
  <si>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</si>
  <si>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</si>
  <si>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</si>
  <si>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</si>
  <si>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</si>
  <si>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</si>
  <si>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</si>
  <si>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</si>
  <si>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</si>
  <si>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</si>
  <si>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</si>
  <si>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</si>
  <si>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</si>
  <si>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</si>
  <si>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</si>
  <si>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</si>
  <si>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</si>
  <si>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</si>
  <si>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</si>
  <si>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</si>
  <si>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</si>
  <si>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</si>
  <si>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</si>
  <si>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</si>
  <si>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</si>
  <si>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</si>
  <si>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</si>
  <si>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</si>
  <si>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</si>
  <si>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</si>
  <si>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</si>
  <si>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</si>
  <si>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</si>
  <si>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</si>
  <si>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</si>
  <si>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</si>
  <si>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</si>
  <si>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</si>
  <si>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</si>
  <si>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</si>
  <si>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</si>
  <si>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</si>
  <si>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</si>
  <si>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</si>
  <si>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</si>
  <si>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</si>
  <si>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</si>
  <si>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</si>
  <si>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</si>
  <si>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</si>
  <si>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</si>
  <si>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</si>
  <si>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</si>
  <si>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</si>
  <si>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</si>
  <si>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</si>
  <si>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</si>
  <si>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</si>
  <si>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</si>
  <si>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</si>
  <si>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</si>
  <si>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</si>
  <si>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</si>
  <si>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</si>
  <si>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</si>
  <si>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</si>
  <si>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</si>
  <si>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</si>
  <si>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</si>
  <si>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</si>
  <si>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</si>
  <si>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</si>
  <si>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</si>
  <si>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</si>
  <si>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</si>
  <si>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</si>
  <si>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</si>
  <si>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</si>
  <si>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</si>
  <si>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</si>
  <si>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</si>
  <si>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</si>
  <si>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</si>
  <si>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</si>
  <si>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</si>
  <si>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</si>
  <si>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</si>
  <si>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</si>
  <si>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</si>
  <si>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</si>
  <si>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</si>
  <si>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</si>
  <si>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</si>
  <si>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</si>
  <si>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</si>
  <si>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</si>
  <si>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</si>
  <si>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</si>
  <si>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</si>
  <si>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</si>
  <si>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</si>
  <si>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</si>
  <si>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</si>
  <si>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</si>
  <si>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</si>
  <si>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</si>
  <si>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</si>
  <si>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</si>
  <si>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</si>
  <si>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</si>
  <si>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</si>
  <si>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</si>
  <si>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</si>
  <si>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</si>
  <si>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</si>
  <si>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</si>
  <si>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</si>
  <si>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</si>
  <si>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</si>
  <si>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</si>
  <si>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</si>
  <si>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</si>
  <si>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</si>
  <si>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</si>
  <si>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</si>
  <si>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</si>
  <si>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</si>
  <si>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</si>
  <si>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</si>
  <si>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</si>
  <si>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</si>
  <si>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</si>
  <si>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</si>
  <si>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</si>
  <si>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</si>
  <si>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</si>
  <si>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</si>
  <si>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</si>
  <si>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</si>
  <si>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</si>
  <si>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</si>
  <si>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</si>
  <si>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</si>
  <si>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</si>
  <si>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</si>
  <si>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</si>
  <si>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</si>
  <si>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</si>
  <si>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</si>
  <si>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</si>
  <si>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</si>
  <si>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</si>
  <si>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</si>
  <si>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</si>
  <si>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</si>
  <si>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</si>
  <si>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</si>
  <si>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</si>
  <si>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</si>
  <si>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</si>
  <si>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</si>
  <si>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</si>
  <si>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</si>
  <si>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</si>
  <si>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</si>
  <si>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</si>
  <si>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</si>
  <si>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</si>
  <si>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</si>
  <si>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</si>
  <si>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</si>
  <si>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</si>
  <si>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</si>
  <si>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</si>
  <si>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</si>
  <si>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</si>
  <si>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</si>
  <si>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</si>
  <si>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</si>
  <si>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</si>
  <si>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</si>
  <si>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</si>
  <si>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</si>
  <si>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</si>
  <si>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</si>
  <si>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</si>
  <si>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</si>
  <si>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</si>
  <si>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</si>
  <si>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</si>
  <si>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</si>
  <si>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</si>
  <si>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</si>
  <si>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</si>
  <si>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</si>
  <si>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</si>
  <si>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</si>
  <si>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</si>
  <si>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</si>
  <si>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</si>
  <si>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</si>
  <si>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</si>
  <si>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</si>
  <si>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</si>
  <si>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</si>
  <si>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</si>
  <si>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</si>
  <si>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</si>
  <si>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</si>
  <si>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</si>
  <si>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</si>
  <si>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</si>
  <si>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</si>
  <si>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</si>
  <si>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</si>
  <si>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</si>
  <si>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</si>
  <si>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</si>
  <si>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</si>
  <si>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</si>
  <si>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</si>
  <si>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</si>
  <si>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</si>
  <si>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</si>
  <si>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</si>
  <si>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</si>
  <si>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</si>
  <si>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</si>
  <si>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</si>
  <si>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</si>
  <si>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</si>
  <si>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</si>
  <si>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</si>
  <si>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</si>
  <si>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</si>
  <si>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</si>
  <si>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</si>
  <si>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</si>
  <si>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</si>
  <si>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</si>
  <si>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</si>
  <si>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</si>
  <si>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</si>
  <si>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</si>
  <si>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</si>
  <si>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</si>
  <si>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</si>
  <si>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</si>
  <si>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</si>
  <si>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</si>
  <si>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</si>
  <si>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</si>
  <si>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</si>
  <si>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</si>
  <si>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</si>
  <si>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</si>
  <si>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</si>
  <si>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</si>
  <si>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</si>
  <si>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</si>
  <si>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</si>
  <si>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</si>
  <si>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</si>
  <si>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</si>
  <si>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</si>
  <si>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</si>
  <si>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</si>
  <si>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</si>
  <si>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</si>
  <si>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</si>
  <si>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</si>
  <si>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</si>
  <si>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</si>
  <si>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</si>
  <si>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</si>
  <si>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</si>
  <si>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</si>
  <si>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</si>
  <si>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</si>
  <si>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</si>
  <si>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</si>
  <si>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</si>
  <si>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</si>
  <si>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</si>
  <si>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</si>
  <si>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</si>
  <si>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</si>
  <si>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</si>
  <si>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</si>
  <si>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</si>
  <si>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</si>
  <si>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</si>
  <si>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</si>
  <si>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</si>
  <si>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</si>
  <si>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</si>
  <si>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</si>
  <si>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</si>
  <si>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</si>
  <si>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</si>
  <si>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</si>
  <si>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</si>
  <si>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</si>
  <si>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</si>
  <si>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</si>
  <si>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</si>
  <si>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</si>
  <si>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</si>
  <si>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</si>
  <si>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</si>
  <si>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</si>
  <si>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</si>
  <si>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</si>
  <si>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</si>
  <si>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</si>
  <si>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</si>
  <si>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</si>
  <si>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</si>
  <si>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</si>
  <si>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</si>
  <si>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</si>
  <si>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</si>
  <si>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</si>
  <si>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</si>
  <si>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</si>
  <si>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</si>
  <si>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</si>
  <si>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</si>
  <si>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</si>
  <si>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</si>
  <si>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</si>
  <si>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</si>
  <si>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</si>
  <si>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</si>
  <si>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</si>
  <si>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</si>
  <si>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</si>
  <si>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</si>
  <si>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</si>
  <si>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</si>
  <si>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</si>
  <si>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</si>
  <si>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</si>
  <si>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</si>
  <si>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</si>
  <si>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</si>
  <si>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</si>
  <si>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</si>
  <si>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</si>
  <si>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</si>
  <si>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</si>
  <si>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</si>
  <si>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</si>
  <si>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</si>
  <si>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</si>
  <si>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</si>
  <si>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</si>
  <si>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</si>
  <si>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</si>
  <si>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</si>
  <si>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</si>
  <si>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</si>
  <si>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</si>
  <si>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</si>
  <si>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</si>
  <si>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</si>
  <si>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</si>
  <si>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</si>
  <si>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</si>
  <si>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</si>
  <si>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</si>
  <si>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</si>
  <si>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</si>
  <si>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</si>
  <si>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</si>
  <si>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</si>
  <si>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</si>
  <si>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</si>
  <si>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</si>
  <si>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</si>
  <si>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</si>
  <si>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</si>
  <si>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</si>
  <si>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</si>
  <si>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</si>
  <si>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</si>
  <si>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</si>
  <si>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</si>
  <si>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</si>
  <si>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</si>
  <si>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</si>
  <si>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</si>
  <si>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</si>
  <si>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</si>
  <si>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</si>
  <si>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</si>
  <si>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</si>
  <si>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</si>
  <si>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</si>
  <si>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</si>
  <si>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</si>
  <si>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</si>
  <si>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</si>
  <si>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</si>
  <si>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</si>
  <si>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</si>
  <si>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</si>
  <si>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</si>
  <si>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</si>
  <si>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</si>
  <si>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</si>
  <si>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</si>
  <si>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</si>
  <si>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</si>
  <si>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</si>
  <si>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</si>
  <si>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</si>
  <si>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</si>
  <si>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</si>
  <si>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</si>
  <si>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</si>
  <si>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</si>
  <si>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</si>
  <si>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</si>
  <si>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</si>
  <si>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</si>
  <si>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</si>
  <si>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</si>
  <si>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</si>
  <si>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</si>
  <si>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</si>
  <si>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</si>
  <si>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</si>
  <si>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</si>
  <si>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</si>
  <si>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</si>
  <si>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</si>
  <si>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</si>
  <si>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</si>
  <si>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</si>
  <si>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</si>
  <si>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</si>
  <si>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</si>
  <si>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</si>
  <si>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</si>
  <si>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</si>
  <si>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</si>
  <si>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</si>
  <si>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</si>
  <si>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</si>
  <si>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</si>
  <si>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</si>
  <si>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</si>
  <si>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</si>
  <si>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</si>
  <si>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</si>
  <si>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</si>
  <si>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</si>
  <si>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</si>
  <si>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</si>
  <si>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</si>
  <si>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</si>
  <si>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</si>
  <si>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</si>
  <si>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</si>
  <si>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</si>
  <si>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</si>
  <si>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</si>
  <si>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</si>
  <si>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</si>
  <si>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</si>
  <si>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</si>
  <si>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</si>
  <si>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</si>
  <si>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</si>
  <si>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</si>
  <si>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</si>
  <si>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</si>
  <si>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</si>
  <si>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</si>
  <si>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</si>
  <si>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</si>
  <si>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</si>
  <si>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</si>
  <si>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</si>
  <si>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</si>
  <si>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</si>
  <si>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</si>
  <si>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</si>
  <si>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</si>
  <si>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</si>
  <si>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</si>
  <si>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</si>
  <si>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</si>
  <si>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</si>
  <si>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</si>
  <si>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</si>
  <si>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</si>
  <si>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</si>
  <si>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</si>
  <si>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</si>
  <si>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</si>
  <si>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</si>
  <si>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</si>
  <si>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</si>
  <si>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</si>
  <si>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</si>
  <si>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</si>
  <si>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</si>
  <si>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</si>
  <si>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</si>
  <si>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</si>
  <si>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</si>
  <si>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</si>
  <si>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</si>
  <si>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</si>
  <si>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</si>
  <si>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</si>
  <si>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</si>
  <si>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</si>
  <si>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</si>
  <si>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</si>
  <si>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</si>
  <si>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</si>
  <si>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</si>
  <si>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</si>
  <si>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</si>
  <si>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</si>
  <si>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</si>
  <si>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</si>
  <si>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</si>
  <si>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</si>
  <si>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</si>
  <si>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</si>
  <si>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</si>
  <si>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</si>
  <si>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</si>
  <si>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</si>
  <si>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</si>
  <si>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</si>
  <si>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</si>
  <si>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</si>
  <si>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</si>
  <si>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</si>
  <si>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</si>
  <si>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</si>
  <si>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</si>
  <si>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</si>
  <si>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</si>
  <si>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</si>
  <si>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</si>
  <si>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</si>
  <si>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</si>
  <si>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</si>
  <si>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</si>
  <si>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</si>
  <si>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</si>
  <si>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</si>
  <si>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</si>
  <si>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</si>
  <si>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</si>
  <si>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</si>
  <si>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</si>
  <si>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</si>
  <si>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</si>
  <si>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</si>
  <si>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</si>
  <si>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</si>
  <si>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</si>
  <si>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</si>
  <si>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</si>
  <si>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</si>
  <si>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</si>
  <si>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</si>
  <si>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</si>
  <si>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</si>
  <si>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</si>
  <si>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</si>
  <si>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</si>
  <si>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</si>
  <si>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</si>
  <si>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</si>
  <si>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</si>
  <si>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</si>
  <si>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</si>
  <si>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</si>
  <si>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</si>
  <si>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</si>
  <si>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</si>
  <si>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</si>
  <si>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</si>
  <si>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</si>
  <si>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</si>
  <si>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</si>
  <si>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</si>
  <si>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</si>
  <si>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</si>
  <si>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</si>
  <si>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</si>
  <si>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</si>
  <si>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</si>
  <si>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</si>
  <si>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</si>
  <si>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</si>
  <si>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</si>
  <si>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</si>
  <si>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</si>
  <si>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</si>
  <si>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</si>
  <si>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</si>
  <si>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</si>
  <si>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</si>
  <si>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</si>
  <si>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</si>
  <si>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</si>
  <si>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</si>
  <si>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</si>
  <si>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</si>
  <si>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</si>
  <si>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</si>
  <si>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</si>
  <si>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</si>
  <si>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</si>
  <si>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</si>
  <si>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</si>
  <si>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</si>
  <si>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</si>
  <si>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</si>
  <si>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</si>
  <si>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</si>
  <si>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</si>
  <si>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</si>
  <si>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</si>
  <si>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</si>
  <si>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</si>
  <si>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</si>
  <si>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</si>
  <si>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</si>
  <si>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</si>
  <si>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</si>
  <si>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</si>
  <si>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</si>
  <si>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</si>
  <si>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</si>
  <si>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</si>
  <si>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</si>
  <si>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</si>
  <si>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</si>
  <si>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</si>
  <si>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</si>
  <si>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</si>
  <si>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</si>
  <si>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</si>
  <si>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</si>
  <si>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</si>
  <si>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</si>
  <si>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</si>
  <si>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</si>
  <si>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</si>
  <si>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</si>
  <si>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</si>
  <si>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</si>
  <si>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</si>
  <si>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</si>
  <si>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</si>
  <si>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</si>
  <si>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</si>
  <si>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</si>
  <si>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</si>
  <si>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</si>
  <si>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</si>
  <si>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</si>
  <si>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</si>
  <si>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</si>
  <si>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</si>
  <si>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</si>
  <si>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</si>
  <si>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</si>
  <si>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</si>
  <si>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</si>
  <si>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</si>
  <si>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</si>
  <si>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</si>
  <si>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</si>
  <si>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</si>
  <si>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</si>
  <si>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</si>
  <si>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</si>
  <si>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</si>
  <si>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</si>
  <si>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</si>
  <si>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</si>
  <si>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</si>
  <si>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</si>
  <si>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</si>
  <si>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</si>
  <si>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</si>
  <si>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</si>
  <si>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</si>
  <si>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</si>
  <si>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</si>
  <si>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</si>
  <si>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</si>
  <si>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</si>
  <si>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</si>
  <si>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</si>
  <si>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</si>
  <si>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</si>
  <si>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</si>
  <si>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</si>
  <si>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</si>
  <si>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</si>
  <si>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</si>
  <si>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</si>
  <si>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</si>
  <si>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</si>
  <si>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</si>
  <si>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</si>
  <si>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</si>
  <si>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</si>
  <si>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</si>
  <si>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</si>
  <si>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</si>
  <si>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</si>
  <si>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</si>
  <si>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</si>
  <si>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</si>
  <si>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</si>
  <si>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</si>
  <si>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</si>
  <si>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</si>
  <si>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</si>
  <si>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</si>
  <si>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</si>
  <si>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</si>
  <si>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</si>
  <si>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</si>
  <si>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</si>
  <si>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</si>
  <si>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</si>
  <si>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</si>
  <si>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</si>
  <si>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</si>
  <si>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</si>
  <si>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</si>
  <si>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</si>
  <si>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</si>
  <si>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</si>
  <si>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</si>
  <si>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</si>
  <si>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</si>
  <si>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</si>
  <si>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</si>
  <si>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</si>
  <si>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</si>
  <si>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</si>
  <si>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</si>
  <si>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</si>
  <si>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</si>
  <si>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</si>
  <si>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</si>
  <si>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</si>
  <si>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</si>
  <si>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</si>
  <si>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</si>
  <si>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</si>
  <si>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</si>
  <si>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</si>
  <si>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</si>
  <si>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</si>
  <si>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</si>
  <si>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</si>
  <si>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</si>
  <si>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</si>
  <si>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</si>
  <si>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</si>
  <si>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</si>
  <si>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</si>
  <si>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</si>
  <si>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</si>
  <si>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</si>
  <si>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</si>
  <si>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</si>
  <si>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</si>
  <si>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</si>
  <si>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</si>
  <si>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</si>
  <si>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</si>
  <si>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</si>
  <si>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</si>
  <si>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</si>
  <si>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</si>
  <si>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</si>
  <si>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</si>
  <si>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</si>
  <si>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</si>
  <si>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</si>
  <si>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</si>
  <si>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</si>
  <si>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</si>
  <si>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</si>
  <si>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</si>
  <si>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</si>
  <si>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</si>
  <si>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</si>
  <si>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</si>
  <si>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</si>
  <si>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</si>
  <si>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</si>
  <si>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</si>
  <si>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</si>
  <si>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</si>
  <si>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</si>
  <si>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</si>
  <si>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</si>
  <si>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</si>
  <si>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</si>
  <si>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</si>
  <si>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</si>
  <si>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</si>
  <si>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</si>
  <si>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</si>
  <si>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</si>
  <si>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</si>
  <si>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</si>
  <si>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</si>
  <si>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</si>
  <si>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</si>
  <si>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</si>
  <si>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</si>
  <si>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</si>
  <si>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</si>
  <si>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</si>
  <si>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</si>
  <si>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</si>
  <si>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</si>
  <si>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</si>
  <si>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</si>
  <si>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</si>
  <si>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</si>
  <si>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</si>
  <si>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</si>
  <si>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</si>
  <si>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</si>
  <si>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</si>
  <si>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</si>
  <si>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</si>
  <si>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</si>
  <si>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</si>
  <si>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</si>
  <si>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</si>
  <si>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</si>
  <si>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</si>
  <si>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</si>
  <si>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</si>
  <si>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</si>
  <si>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</si>
  <si>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</si>
  <si>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</si>
  <si>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</si>
  <si>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</si>
  <si>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</si>
  <si>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</si>
  <si>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</si>
  <si>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</si>
  <si>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</si>
  <si>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</si>
  <si>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</si>
  <si>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</si>
  <si>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</si>
  <si>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</si>
  <si>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</si>
  <si>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</si>
  <si>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</si>
  <si>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</si>
  <si>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</si>
  <si>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</si>
  <si>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</si>
  <si>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</si>
  <si>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</si>
  <si>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</si>
  <si>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</si>
  <si>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</si>
  <si>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</si>
  <si>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</si>
  <si>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</si>
  <si>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</si>
  <si>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</si>
  <si>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</si>
  <si>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</si>
  <si>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</si>
  <si>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</si>
  <si>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</si>
  <si>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</si>
  <si>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</si>
  <si>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</si>
  <si>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</si>
  <si>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</si>
  <si>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</si>
  <si>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</si>
  <si>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</si>
  <si>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</si>
  <si>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</si>
  <si>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</si>
  <si>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</si>
  <si>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</si>
  <si>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</si>
  <si>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</si>
  <si>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</si>
  <si>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</si>
  <si>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</si>
  <si>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</si>
  <si>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</si>
  <si>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</si>
  <si>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</si>
  <si>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</si>
  <si>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</si>
  <si>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</si>
  <si>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</si>
  <si>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</si>
  <si>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</si>
  <si>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</si>
  <si>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</si>
  <si>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</si>
  <si>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</si>
  <si>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</si>
  <si>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</si>
  <si>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</si>
  <si>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</si>
  <si>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</si>
  <si>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</si>
  <si>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</si>
  <si>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</si>
  <si>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</si>
  <si>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</si>
  <si>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</si>
  <si>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</si>
  <si>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</si>
  <si>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</si>
  <si>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</si>
  <si>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</si>
  <si>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</si>
  <si>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</si>
  <si>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</si>
  <si>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</si>
  <si>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</si>
  <si>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</si>
  <si>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</si>
  <si>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</si>
  <si>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</si>
  <si>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</si>
  <si>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</si>
  <si>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</si>
  <si>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</si>
  <si>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</si>
  <si>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</si>
  <si>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</si>
  <si>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</si>
  <si>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</si>
  <si>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</si>
  <si>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</si>
  <si>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</si>
  <si>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</si>
  <si>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</si>
  <si>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</si>
  <si>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</si>
  <si>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</si>
  <si>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</si>
  <si>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</si>
  <si>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</si>
  <si>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</si>
  <si>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</si>
  <si>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</si>
  <si>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</si>
  <si>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</si>
  <si>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</si>
  <si>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</si>
  <si>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</si>
  <si>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</si>
  <si>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</si>
  <si>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</si>
  <si>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</si>
  <si>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</si>
  <si>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</si>
  <si>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</si>
  <si>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</si>
  <si>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</si>
  <si>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</si>
  <si>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</si>
  <si>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</si>
  <si>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</si>
  <si>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</si>
  <si>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</si>
  <si>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</si>
  <si>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</si>
  <si>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</si>
  <si>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</si>
  <si>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</si>
  <si>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</si>
  <si>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</si>
  <si>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</si>
  <si>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</si>
  <si>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</si>
  <si>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</si>
  <si>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</si>
  <si>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</si>
  <si>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</si>
  <si>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</si>
  <si>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</si>
  <si>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</si>
  <si>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</si>
  <si>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</si>
  <si>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</si>
  <si>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</si>
  <si>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</si>
  <si>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</si>
  <si>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</si>
  <si>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</si>
  <si>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</si>
  <si>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</si>
  <si>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</si>
  <si>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</si>
  <si>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</si>
  <si>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</si>
  <si>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</si>
  <si>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</si>
  <si>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</si>
  <si>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</si>
  <si>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</si>
  <si>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</si>
  <si>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</si>
  <si>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</si>
  <si>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</si>
  <si>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</si>
  <si>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</si>
  <si>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</si>
  <si>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</si>
  <si>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</si>
  <si>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</si>
  <si>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</si>
  <si>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</si>
  <si>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</si>
  <si>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</si>
  <si>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</si>
  <si>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</si>
  <si>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</si>
  <si>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</si>
  <si>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</si>
  <si>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</si>
  <si>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</si>
  <si>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</si>
  <si>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</si>
  <si>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</si>
  <si>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</si>
  <si>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</si>
  <si>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</si>
  <si>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</si>
  <si>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</si>
  <si>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</si>
  <si>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</si>
  <si>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</si>
  <si>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</si>
  <si>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</si>
  <si>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</si>
  <si>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</si>
  <si>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</si>
  <si>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</si>
  <si>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</si>
  <si>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</si>
  <si>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</si>
  <si>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</si>
  <si>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</si>
  <si>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</si>
  <si>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</si>
  <si>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</si>
  <si>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</si>
  <si>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</si>
  <si>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</si>
  <si>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</si>
  <si>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</si>
  <si>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</si>
  <si>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</si>
  <si>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</si>
  <si>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</si>
  <si>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</si>
  <si>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</si>
  <si>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</si>
  <si>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</si>
  <si>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</si>
  <si>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</si>
  <si>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</si>
  <si>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</si>
  <si>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</si>
  <si>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</si>
  <si>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</si>
  <si>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</si>
  <si>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</si>
  <si>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</si>
  <si>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</si>
  <si>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</si>
  <si>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</si>
  <si>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</si>
  <si>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</si>
  <si>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</si>
  <si>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</si>
  <si>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</si>
  <si>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</si>
  <si>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</si>
  <si>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</si>
  <si>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</si>
  <si>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</si>
  <si>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</si>
  <si>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</si>
  <si>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</si>
  <si>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</si>
  <si>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</si>
  <si>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</si>
  <si>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</si>
  <si>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</si>
  <si>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</si>
  <si>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</si>
  <si>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</si>
  <si>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</si>
  <si>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</si>
  <si>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</si>
  <si>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</si>
  <si>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</si>
  <si>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</si>
  <si>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</si>
  <si>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</si>
  <si>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</si>
  <si>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</si>
  <si>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</si>
  <si>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</si>
  <si>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</si>
  <si>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</si>
  <si>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</si>
  <si>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</si>
  <si>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</si>
  <si>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</si>
  <si>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</si>
  <si>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</si>
  <si>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</si>
  <si>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</si>
  <si>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</si>
  <si>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</si>
  <si>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</si>
  <si>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</si>
  <si>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</si>
  <si>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</si>
  <si>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</si>
  <si>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</si>
  <si>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</si>
  <si>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</si>
  <si>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</si>
  <si>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</si>
  <si>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</si>
  <si>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</si>
  <si>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</si>
  <si>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</si>
  <si>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</si>
  <si>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</si>
  <si>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</si>
  <si>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</si>
  <si>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</si>
  <si>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</si>
  <si>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</si>
  <si>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</si>
  <si>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</si>
  <si>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</si>
  <si>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</si>
  <si>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</si>
  <si>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</si>
  <si>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</si>
  <si>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</si>
  <si>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</si>
  <si>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</si>
  <si>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</si>
  <si>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</si>
  <si>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</si>
  <si>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</si>
  <si>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</si>
  <si>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</si>
  <si>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</si>
  <si>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</si>
  <si>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</si>
  <si>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</si>
  <si>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</si>
  <si>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</si>
  <si>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</si>
  <si>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</si>
  <si>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</si>
  <si>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</si>
  <si>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</si>
  <si>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</si>
  <si>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</si>
  <si>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</si>
  <si>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</si>
  <si>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</si>
  <si>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</si>
  <si>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</si>
  <si>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</si>
  <si>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</si>
  <si>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</si>
  <si>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</si>
  <si>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</si>
  <si>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</si>
  <si>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</si>
  <si>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</si>
  <si>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</si>
  <si>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</si>
  <si>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</si>
  <si>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</si>
  <si>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</si>
  <si>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</si>
  <si>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</si>
  <si>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</si>
  <si>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</si>
  <si>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</si>
  <si>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</si>
  <si>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</si>
  <si>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</si>
  <si>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</si>
  <si>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</si>
  <si>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</si>
  <si>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</si>
  <si>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</si>
  <si>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</si>
  <si>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</si>
  <si>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</si>
  <si>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</si>
  <si>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</si>
  <si>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</si>
  <si>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</si>
  <si>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</si>
  <si>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</si>
  <si>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</si>
  <si>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</si>
  <si>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</si>
  <si>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</si>
  <si>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</si>
  <si>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</si>
  <si>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</si>
  <si>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</si>
  <si>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</si>
  <si>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</si>
  <si>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</si>
  <si>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</si>
  <si>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</si>
  <si>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</si>
  <si>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</si>
  <si>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</si>
  <si>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</si>
  <si>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</si>
  <si>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</si>
  <si>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</si>
  <si>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</si>
  <si>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</si>
  <si>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</si>
  <si>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</si>
  <si>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</si>
  <si>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</si>
  <si>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</si>
  <si>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</si>
  <si>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</si>
  <si>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</si>
  <si>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</si>
  <si>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</si>
  <si>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</si>
  <si>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</si>
  <si>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</si>
  <si>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</si>
  <si>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</si>
  <si>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</si>
  <si>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</si>
  <si>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</si>
  <si>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</si>
  <si>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</si>
  <si>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</si>
  <si>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</si>
  <si>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</si>
  <si>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</si>
  <si>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</si>
  <si>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</si>
  <si>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</si>
  <si>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</si>
  <si>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</si>
  <si>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</si>
  <si>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</si>
  <si>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</si>
  <si>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</si>
  <si>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</si>
  <si>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</si>
  <si>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</si>
  <si>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</si>
  <si>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</si>
  <si>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</si>
  <si>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</si>
  <si>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</si>
  <si>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</si>
  <si>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</si>
  <si>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</si>
  <si>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</si>
  <si>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</si>
  <si>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</si>
  <si>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</si>
  <si>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</si>
  <si>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</si>
  <si>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</si>
  <si>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</si>
  <si>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</si>
  <si>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</si>
  <si>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</si>
  <si>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</si>
  <si>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</si>
  <si>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</si>
  <si>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</si>
  <si>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</si>
  <si>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</si>
  <si>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</si>
  <si>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</si>
  <si>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</si>
  <si>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</si>
  <si>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</si>
  <si>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</si>
  <si>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</si>
  <si>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</si>
  <si>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</si>
  <si>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</si>
  <si>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</si>
  <si>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</si>
  <si>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</si>
  <si>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</si>
  <si>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</si>
  <si>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</si>
  <si>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</si>
  <si>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</si>
  <si>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</si>
  <si>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</si>
  <si>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</si>
  <si>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</si>
  <si>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</si>
  <si>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</si>
  <si>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</si>
  <si>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</si>
  <si>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</si>
  <si>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</si>
  <si>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</si>
  <si>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</si>
  <si>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</si>
  <si>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</si>
  <si>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</si>
  <si>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</si>
  <si>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</si>
  <si>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</si>
  <si>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</si>
  <si>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</si>
  <si>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</si>
  <si>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</si>
  <si>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</si>
  <si>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</si>
  <si>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</si>
  <si>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</si>
  <si>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</si>
  <si>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</si>
  <si>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</si>
  <si>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</si>
  <si>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</si>
  <si>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</si>
  <si>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</si>
  <si>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</si>
  <si>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</si>
  <si>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</si>
  <si>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</si>
  <si>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</si>
  <si>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</si>
  <si>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</si>
  <si>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</si>
  <si>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</si>
  <si>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</si>
  <si>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</si>
  <si>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</si>
  <si>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</si>
  <si>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</si>
  <si>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</si>
  <si>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</si>
  <si>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</si>
  <si>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</si>
  <si>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</si>
  <si>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</si>
  <si>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</si>
  <si>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</si>
  <si>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</si>
  <si>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</si>
  <si>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</si>
  <si>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</si>
  <si>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</si>
  <si>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</si>
  <si>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</si>
  <si>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</si>
  <si>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</si>
  <si>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</si>
  <si>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</si>
  <si>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</si>
  <si>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</si>
  <si>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</si>
  <si>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</si>
  <si>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</si>
  <si>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</si>
  <si>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</si>
  <si>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</si>
  <si>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</si>
  <si>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</si>
  <si>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</si>
  <si>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</si>
  <si>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</si>
  <si>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</si>
  <si>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</si>
  <si>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</si>
  <si>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</si>
  <si>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</si>
  <si>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</si>
  <si>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</si>
  <si>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</si>
  <si>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</si>
  <si>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</si>
  <si>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</si>
  <si>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</si>
  <si>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</si>
  <si>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</si>
  <si>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</si>
  <si>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</si>
  <si>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</si>
  <si>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</si>
  <si>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</si>
  <si>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</si>
  <si>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</si>
  <si>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</si>
  <si>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</si>
  <si>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</si>
  <si>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</si>
  <si>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</si>
  <si>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</si>
  <si>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</si>
  <si>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</si>
  <si>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</si>
  <si>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</si>
  <si>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</si>
  <si>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</si>
  <si>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</si>
  <si>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</si>
  <si>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</si>
  <si>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</si>
  <si>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</si>
  <si>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</si>
  <si>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</si>
  <si>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</si>
  <si>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</si>
  <si>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</si>
  <si>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</si>
  <si>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</si>
  <si>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</si>
  <si>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</si>
  <si>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</si>
  <si>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</si>
  <si>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</si>
  <si>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</si>
  <si>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</si>
  <si>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</si>
  <si>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</si>
  <si>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</si>
  <si>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</si>
  <si>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</si>
  <si>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</si>
  <si>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</si>
  <si>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</si>
  <si>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</si>
  <si>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</si>
  <si>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</si>
  <si>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</si>
  <si>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</si>
  <si>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</si>
  <si>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</si>
  <si>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</si>
  <si>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</si>
  <si>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</si>
  <si>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</si>
  <si>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</si>
  <si>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</si>
  <si>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</si>
  <si>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</si>
  <si>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</si>
  <si>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</si>
  <si>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</si>
  <si>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</si>
  <si>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</si>
  <si>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</si>
  <si>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</si>
  <si>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</si>
  <si>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</si>
  <si>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</si>
  <si>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</si>
  <si>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</si>
  <si>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</si>
  <si>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</si>
  <si>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</si>
  <si>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</si>
  <si>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</si>
  <si>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</si>
  <si>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</si>
  <si>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</si>
  <si>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</si>
  <si>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</si>
  <si>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</si>
  <si>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</si>
  <si>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</si>
  <si>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</si>
  <si>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</si>
  <si>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</si>
  <si>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</si>
  <si>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</si>
  <si>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</si>
  <si>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</si>
  <si>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</si>
  <si>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</si>
  <si>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</si>
  <si>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</si>
  <si>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</si>
  <si>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</si>
  <si>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</si>
  <si>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</si>
  <si>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</si>
  <si>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</si>
  <si>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</si>
  <si>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</si>
  <si>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</si>
  <si>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</si>
  <si>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</si>
  <si>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</si>
  <si>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</si>
  <si>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</si>
  <si>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</si>
  <si>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</si>
  <si>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</si>
  <si>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</si>
  <si>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</si>
  <si>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</si>
  <si>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</si>
  <si>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</si>
  <si>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</si>
  <si>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</si>
  <si>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</si>
  <si>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</si>
  <si>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</si>
  <si>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</si>
  <si>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</si>
  <si>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</si>
  <si>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</si>
  <si>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</si>
  <si>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</si>
  <si>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</si>
  <si>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</si>
  <si>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</si>
  <si>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</si>
  <si>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</si>
  <si>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</si>
  <si>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</si>
  <si>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</si>
  <si>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</si>
  <si>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</si>
  <si>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</si>
  <si>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</si>
  <si>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</si>
  <si>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</si>
  <si>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</si>
  <si>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</si>
  <si>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</si>
  <si>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</si>
  <si>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</si>
  <si>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</si>
  <si>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</si>
  <si>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</si>
  <si>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</si>
  <si>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</si>
  <si>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</si>
  <si>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</si>
  <si>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</si>
  <si>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</si>
  <si>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</si>
  <si>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</si>
  <si>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</si>
  <si>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</si>
  <si>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</si>
  <si>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</si>
  <si>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</si>
  <si>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</si>
  <si>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</si>
  <si>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</si>
  <si>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</si>
  <si>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</si>
  <si>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</si>
  <si>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</si>
  <si>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</si>
  <si>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</si>
  <si>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</si>
  <si>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</si>
  <si>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</si>
  <si>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</si>
  <si>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</si>
  <si>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</si>
  <si>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</si>
  <si>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</si>
  <si>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</si>
  <si>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</si>
  <si>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</si>
  <si>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</si>
  <si>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</si>
  <si>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</si>
  <si>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</si>
  <si>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</si>
  <si>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</si>
  <si>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</si>
  <si>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</si>
  <si>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</si>
  <si>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</si>
  <si>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</si>
  <si>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</si>
  <si>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</si>
  <si>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</si>
  <si>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</si>
  <si>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</si>
  <si>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</si>
  <si>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</si>
  <si>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</si>
  <si>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</si>
  <si>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</si>
  <si>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</si>
  <si>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</si>
  <si>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</si>
  <si>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</si>
  <si>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</si>
  <si>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</si>
  <si>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</si>
  <si>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</si>
  <si>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</si>
  <si>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</si>
  <si>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</si>
  <si>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</si>
  <si>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</si>
  <si>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</si>
  <si>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</si>
  <si>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</si>
  <si>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</si>
  <si>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</si>
  <si>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</si>
  <si>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</si>
  <si>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</si>
  <si>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</si>
  <si>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</si>
  <si>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</si>
  <si>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</si>
  <si>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</si>
  <si>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</si>
  <si>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</si>
  <si>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</si>
  <si>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</si>
  <si>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</si>
  <si>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</si>
  <si>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</si>
  <si>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</si>
  <si>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</si>
  <si>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</si>
  <si>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</si>
  <si>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</si>
  <si>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</si>
  <si>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</si>
  <si>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</si>
  <si>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</si>
  <si>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</si>
  <si>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</si>
  <si>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</si>
  <si>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</si>
  <si>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</si>
  <si>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</si>
  <si>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</si>
  <si>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</si>
  <si>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</si>
  <si>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</si>
  <si>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</si>
  <si>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</si>
  <si>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</si>
  <si>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</si>
  <si>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</si>
  <si>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</si>
  <si>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</si>
  <si>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</si>
  <si>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</si>
  <si>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</si>
  <si>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</si>
  <si>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</si>
  <si>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</si>
  <si>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</si>
  <si>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</si>
  <si>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</si>
  <si>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</si>
  <si>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</si>
  <si>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</si>
  <si>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</si>
  <si>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</si>
  <si>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</si>
  <si>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</si>
  <si>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</si>
  <si>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</si>
  <si>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</si>
  <si>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</si>
  <si>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</si>
  <si>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</si>
  <si>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</si>
  <si>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</si>
  <si>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</si>
  <si>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</si>
  <si>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</si>
  <si>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</si>
  <si>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</si>
  <si>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</si>
  <si>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</si>
  <si>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</si>
  <si>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</si>
  <si>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</si>
  <si>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</si>
  <si>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</si>
  <si>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</si>
  <si>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</si>
  <si>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</si>
  <si>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</si>
  <si>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</si>
  <si>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</si>
  <si>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</si>
  <si>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</si>
  <si>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</si>
  <si>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</si>
  <si>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</si>
  <si>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</si>
  <si>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</si>
  <si>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</si>
  <si>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</si>
  <si>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</si>
  <si>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</si>
  <si>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</si>
  <si>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</si>
  <si>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</si>
  <si>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</si>
  <si>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</si>
  <si>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</si>
  <si>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</si>
  <si>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</si>
  <si>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</si>
  <si>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</si>
  <si>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</si>
  <si>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</si>
  <si>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</si>
  <si>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</si>
  <si>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</si>
  <si>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</si>
  <si>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</si>
  <si>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</si>
  <si>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</si>
  <si>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</si>
  <si>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</si>
  <si>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</si>
  <si>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</si>
  <si>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</si>
  <si>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</si>
  <si>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</si>
  <si>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</si>
  <si>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</si>
  <si>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</si>
  <si>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</si>
  <si>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</si>
  <si>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</si>
  <si>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</si>
  <si>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</si>
  <si>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</si>
  <si>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</si>
  <si>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</si>
  <si>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</si>
  <si>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</si>
  <si>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</si>
  <si>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</si>
  <si>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</si>
  <si>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</si>
  <si>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</si>
  <si>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</si>
  <si>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</si>
  <si>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</si>
  <si>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</si>
  <si>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</si>
  <si>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</si>
  <si>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</si>
  <si>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</si>
  <si>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</si>
  <si>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</si>
  <si>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</si>
  <si>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</si>
  <si>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</si>
  <si>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</si>
  <si>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</si>
  <si>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</si>
  <si>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</si>
  <si>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</si>
  <si>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</si>
  <si>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</si>
  <si>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</si>
  <si>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</si>
  <si>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</si>
  <si>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</si>
  <si>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</si>
  <si>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</si>
  <si>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</si>
  <si>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</si>
  <si>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</si>
  <si>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</si>
  <si>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</si>
  <si>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</si>
  <si>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</si>
  <si>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</si>
  <si>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</si>
  <si>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</si>
  <si>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</si>
  <si>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</si>
  <si>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</si>
  <si>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</si>
  <si>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</si>
  <si>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</si>
  <si>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</si>
  <si>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</si>
  <si>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</si>
  <si>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</si>
  <si>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</si>
  <si>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</si>
  <si>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</si>
  <si>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</si>
  <si>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</si>
  <si>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</si>
  <si>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</si>
  <si>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</si>
  <si>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</si>
  <si>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</si>
  <si>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</si>
  <si>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</si>
  <si>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</si>
  <si>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</si>
  <si>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</si>
  <si>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</si>
  <si>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</si>
  <si>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</si>
  <si>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</si>
  <si>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</si>
  <si>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</si>
  <si>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</si>
  <si>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</si>
  <si>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</si>
  <si>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</si>
  <si>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</si>
  <si>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</si>
  <si>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</si>
  <si>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</si>
  <si>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</si>
  <si>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</si>
  <si>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</si>
  <si>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</si>
  <si>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</si>
  <si>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</si>
  <si>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</si>
  <si>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</si>
  <si>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</si>
  <si>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</si>
  <si>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</si>
  <si>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</si>
  <si>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</si>
  <si>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</si>
  <si>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</si>
  <si>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</si>
  <si>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</si>
  <si>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</si>
  <si>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</si>
  <si>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</si>
  <si>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</si>
  <si>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</si>
  <si>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</si>
  <si>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</si>
  <si>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</si>
  <si>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</si>
  <si>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</si>
  <si>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</si>
  <si>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</si>
  <si>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</si>
  <si>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</si>
  <si>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</si>
  <si>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</si>
  <si>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</si>
  <si>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</si>
  <si>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</si>
  <si>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</si>
  <si>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</si>
  <si>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</si>
  <si>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</si>
  <si>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</si>
  <si>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</si>
  <si>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</si>
  <si>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</si>
  <si>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</si>
  <si>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</si>
  <si>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</si>
  <si>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</si>
  <si>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</si>
  <si>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</si>
  <si>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</si>
  <si>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</si>
  <si>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</si>
  <si>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</si>
  <si>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</si>
  <si>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</si>
  <si>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</si>
  <si>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</si>
  <si>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</si>
  <si>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</si>
  <si>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</si>
  <si>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</si>
  <si>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</si>
  <si>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</si>
  <si>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</si>
  <si>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</si>
  <si>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</si>
  <si>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</si>
  <si>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</si>
  <si>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</si>
  <si>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</si>
  <si>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</si>
  <si>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</si>
  <si>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</si>
  <si>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</si>
  <si>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</si>
  <si>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</si>
  <si>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</si>
  <si>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</si>
  <si>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</si>
  <si>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</si>
  <si>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</si>
  <si>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</si>
  <si>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</si>
  <si>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</si>
  <si>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</si>
  <si>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</si>
  <si>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</si>
  <si>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</si>
  <si>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</si>
  <si>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</si>
  <si>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</si>
  <si>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</si>
  <si>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</si>
  <si>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</si>
  <si>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</si>
  <si>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</si>
  <si>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</si>
  <si>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</si>
  <si>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</si>
  <si>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</si>
  <si>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</si>
  <si>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</si>
  <si>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</si>
  <si>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</si>
  <si>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</si>
  <si>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</si>
  <si>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</si>
  <si>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</si>
  <si>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</si>
  <si>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</si>
  <si>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</si>
  <si>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</si>
  <si>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</si>
  <si>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</si>
  <si>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</si>
  <si>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</si>
  <si>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</si>
  <si>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</si>
  <si>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</si>
  <si>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</si>
  <si>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</si>
  <si>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</si>
  <si>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</si>
  <si>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</si>
  <si>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</si>
  <si>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</si>
  <si>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</si>
  <si>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</si>
  <si>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</si>
  <si>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</si>
  <si>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</si>
  <si>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</si>
  <si>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</si>
  <si>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</si>
  <si>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</si>
  <si>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</si>
  <si>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</si>
  <si>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</si>
  <si>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</si>
  <si>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</si>
  <si>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</si>
  <si>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</si>
  <si>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</si>
  <si>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</si>
  <si>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</si>
  <si>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</si>
  <si>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</si>
  <si>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</si>
  <si>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</si>
  <si>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</si>
  <si>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</si>
  <si>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</si>
  <si>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</si>
  <si>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</si>
  <si>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</si>
  <si>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</si>
  <si>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</si>
  <si>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</si>
  <si>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</si>
  <si>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</si>
  <si>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</si>
  <si>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</si>
  <si>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</si>
  <si>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</si>
  <si>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</si>
  <si>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</si>
  <si>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</si>
  <si>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</si>
  <si>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</si>
  <si>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</si>
  <si>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</si>
  <si>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</si>
  <si>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</si>
  <si>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</si>
  <si>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</si>
  <si>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</si>
  <si>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</si>
  <si>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</si>
  <si>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</si>
  <si>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</si>
  <si>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</si>
  <si>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</si>
  <si>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</si>
  <si>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</si>
  <si>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</si>
  <si>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</si>
  <si>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</si>
  <si>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</si>
  <si>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</si>
  <si>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</si>
  <si>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</si>
  <si>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</si>
  <si>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</si>
  <si>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</si>
  <si>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</si>
  <si>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</si>
  <si>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</si>
  <si>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</si>
  <si>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</si>
  <si>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</si>
  <si>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</si>
  <si>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</si>
  <si>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</si>
  <si>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</si>
  <si>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</si>
  <si>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</si>
  <si>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</si>
  <si>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</si>
  <si>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</si>
  <si>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</si>
  <si>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</si>
  <si>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</si>
  <si>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</si>
  <si>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</si>
  <si>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</si>
  <si>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</si>
  <si>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</si>
  <si>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</si>
  <si>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</si>
  <si>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</si>
  <si>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</si>
  <si>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</si>
  <si>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</si>
  <si>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</si>
  <si>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</si>
  <si>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</si>
  <si>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</si>
  <si>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</si>
  <si>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</si>
  <si>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</si>
  <si>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</si>
  <si>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</si>
  <si>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</si>
  <si>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</si>
  <si>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</si>
  <si>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</si>
  <si>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</si>
  <si>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</si>
  <si>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</si>
  <si>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</si>
  <si>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</si>
  <si>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</si>
  <si>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</si>
  <si>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</si>
  <si>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</si>
  <si>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</si>
  <si>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</si>
  <si>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</si>
  <si>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</si>
  <si>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</si>
  <si>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</si>
  <si>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</si>
  <si>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</si>
  <si>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</si>
  <si>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</si>
  <si>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</si>
  <si>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</si>
  <si>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</si>
  <si>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</si>
  <si>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</si>
  <si>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</si>
  <si>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</si>
  <si>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</si>
  <si>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</si>
  <si>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</si>
  <si>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</si>
  <si>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</si>
  <si>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</si>
  <si>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</si>
  <si>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</si>
  <si>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</si>
  <si>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</si>
  <si>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</si>
  <si>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</si>
  <si>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</si>
  <si>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</si>
  <si>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</si>
  <si>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</si>
  <si>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</si>
  <si>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</si>
  <si>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</si>
  <si>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</si>
  <si>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</si>
  <si>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</si>
  <si>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</si>
  <si>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</si>
  <si>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</si>
  <si>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</si>
  <si>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</si>
  <si>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</si>
  <si>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</si>
  <si>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</si>
  <si>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</si>
  <si>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</si>
  <si>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</si>
  <si>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</si>
  <si>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</si>
  <si>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</si>
  <si>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</si>
  <si>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</si>
  <si>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</si>
  <si>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</si>
  <si>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</si>
  <si>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</si>
  <si>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</si>
  <si>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</si>
  <si>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</si>
  <si>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</si>
  <si>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</si>
  <si>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</si>
  <si>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</si>
  <si>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</si>
  <si>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</si>
  <si>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</si>
  <si>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</si>
  <si>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</si>
  <si>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</si>
  <si>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</si>
  <si>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</si>
  <si>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</si>
  <si>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</si>
  <si>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</si>
  <si>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</si>
  <si>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</si>
  <si>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</si>
  <si>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</si>
  <si>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</si>
  <si>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</si>
  <si>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</si>
  <si>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</si>
  <si>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</si>
  <si>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</si>
  <si>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</si>
  <si>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</si>
  <si>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</si>
  <si>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</si>
  <si>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</si>
  <si>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</si>
  <si>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</si>
  <si>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</si>
  <si>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</si>
  <si>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</si>
  <si>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</si>
  <si>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</si>
  <si>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</si>
  <si>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</si>
  <si>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</si>
  <si>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</si>
  <si>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</si>
  <si>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</si>
  <si>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</si>
  <si>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</si>
  <si>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</si>
  <si>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</si>
  <si>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</si>
  <si>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</si>
  <si>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</si>
  <si>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</si>
  <si>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</si>
  <si>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</si>
  <si>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</si>
  <si>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</si>
  <si>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</si>
  <si>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</si>
  <si>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</si>
  <si>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</si>
  <si>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</si>
  <si>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</si>
  <si>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</si>
  <si>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</si>
  <si>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</si>
  <si>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</si>
  <si>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</si>
  <si>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</si>
  <si>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</si>
  <si>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</si>
  <si>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</si>
  <si>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</si>
  <si>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</si>
  <si>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</si>
  <si>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</si>
  <si>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</si>
  <si>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</si>
  <si>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</si>
  <si>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</si>
  <si>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</si>
  <si>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</si>
  <si>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</si>
  <si>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</si>
  <si>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</si>
  <si>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</si>
  <si>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</si>
  <si>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</si>
  <si>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</si>
  <si>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</si>
  <si>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</si>
  <si>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</si>
  <si>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</si>
  <si>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</si>
  <si>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</si>
  <si>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</si>
  <si>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</si>
  <si>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</si>
  <si>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</si>
  <si>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</si>
  <si>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</si>
  <si>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</si>
  <si>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</si>
  <si>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</si>
  <si>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</si>
  <si>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</si>
  <si>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</si>
  <si>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</si>
  <si>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</si>
  <si>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</si>
  <si>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</si>
  <si>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</si>
  <si>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</si>
  <si>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</si>
  <si>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</si>
  <si>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</si>
  <si>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</si>
  <si>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</si>
  <si>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</si>
  <si>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</si>
  <si>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</si>
  <si>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</si>
  <si>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</si>
  <si>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</si>
  <si>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</si>
  <si>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</si>
  <si>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</si>
  <si>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</si>
  <si>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</si>
  <si>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</si>
  <si>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</si>
  <si>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</si>
  <si>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</si>
  <si>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</si>
  <si>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</si>
  <si>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</si>
  <si>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</si>
  <si>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</si>
  <si>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</si>
  <si>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</si>
  <si>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</si>
  <si>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</si>
  <si>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</si>
  <si>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</si>
  <si>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</si>
  <si>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</si>
  <si>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</si>
  <si>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</si>
  <si>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</si>
  <si>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</si>
  <si>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</si>
  <si>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</si>
  <si>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</si>
  <si>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</si>
  <si>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</si>
  <si>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</si>
  <si>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</si>
  <si>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</si>
  <si>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</si>
  <si>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</si>
  <si>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</si>
  <si>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</si>
  <si>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</si>
  <si>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</si>
  <si>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</si>
  <si>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</si>
  <si>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</si>
  <si>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</si>
  <si>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</si>
  <si>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</si>
  <si>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</si>
  <si>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</si>
  <si>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</si>
  <si>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</si>
  <si>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</si>
  <si>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</si>
  <si>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</si>
  <si>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</si>
  <si>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</si>
  <si>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</si>
  <si>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</si>
  <si>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</si>
  <si>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</si>
  <si>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</si>
  <si>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</si>
  <si>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</si>
  <si>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</si>
  <si>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</si>
  <si>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</si>
  <si>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</si>
  <si>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</si>
  <si>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</si>
  <si>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</si>
  <si>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</si>
  <si>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</si>
  <si>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</si>
  <si>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</si>
  <si>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</si>
  <si>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</si>
  <si>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</si>
  <si>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</si>
  <si>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</si>
  <si>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</si>
  <si>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</si>
  <si>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</si>
  <si>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</si>
  <si>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</si>
  <si>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</si>
  <si>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</si>
  <si>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</si>
  <si>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</si>
  <si>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</si>
  <si>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</si>
  <si>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</si>
  <si>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</si>
  <si>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</si>
  <si>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</si>
  <si>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</si>
  <si>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</si>
  <si>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</si>
  <si>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</si>
  <si>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</si>
  <si>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</si>
  <si>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</si>
  <si>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</si>
  <si>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</si>
  <si>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</si>
  <si>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</si>
  <si>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</si>
  <si>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</si>
  <si>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</si>
  <si>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</si>
  <si>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</si>
  <si>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</si>
  <si>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</si>
  <si>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</si>
  <si>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</si>
  <si>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</si>
  <si>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</si>
  <si>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</si>
  <si>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</si>
  <si>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</si>
  <si>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</si>
  <si>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</si>
  <si>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</si>
  <si>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</si>
  <si>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</si>
  <si>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</si>
  <si>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</si>
  <si>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</si>
  <si>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</si>
  <si>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</si>
  <si>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</si>
  <si>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</si>
  <si>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</si>
  <si>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</si>
  <si>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</si>
  <si>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</si>
  <si>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</si>
  <si>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</si>
  <si>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</si>
  <si>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</si>
  <si>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</si>
  <si>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</si>
  <si>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</si>
  <si>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</si>
  <si>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</si>
  <si>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</si>
  <si>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</si>
  <si>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</si>
  <si>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</si>
  <si>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</si>
  <si>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</si>
  <si>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</si>
  <si>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</si>
  <si>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</si>
  <si>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</si>
  <si>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</si>
  <si>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</si>
  <si>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</si>
  <si>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</si>
  <si>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</si>
  <si>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</si>
  <si>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</si>
  <si>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</si>
  <si>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</si>
  <si>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</si>
  <si>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</si>
  <si>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</si>
  <si>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</si>
  <si>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</si>
  <si>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</si>
  <si>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</si>
  <si>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</si>
  <si>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</si>
  <si>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</si>
  <si>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</si>
  <si>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</si>
  <si>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</si>
  <si>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</si>
  <si>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</si>
  <si>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</si>
  <si>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</si>
  <si>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</si>
  <si>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</si>
  <si>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</si>
  <si>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</si>
  <si>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</si>
  <si>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</si>
  <si>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</si>
  <si>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</si>
  <si>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</si>
  <si>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</si>
  <si>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</si>
  <si>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</si>
  <si>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</si>
  <si>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</si>
  <si>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</si>
  <si>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</si>
  <si>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</si>
  <si>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</si>
  <si>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</si>
  <si>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</si>
  <si>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</si>
  <si>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</si>
  <si>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</si>
  <si>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</si>
  <si>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</si>
  <si>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</si>
  <si>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</si>
  <si>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</si>
  <si>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</si>
  <si>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</si>
  <si>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</si>
  <si>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</si>
  <si>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</si>
  <si>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</si>
  <si>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</si>
  <si>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</si>
  <si>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</si>
  <si>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</si>
  <si>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</si>
  <si>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</si>
  <si>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</si>
  <si>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</si>
  <si>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</si>
  <si>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</si>
  <si>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</si>
  <si>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</si>
  <si>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</si>
  <si>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</si>
  <si>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</si>
  <si>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</si>
  <si>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</si>
  <si>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</si>
  <si>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</si>
  <si>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</si>
  <si>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</si>
  <si>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</si>
  <si>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</si>
  <si>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</si>
  <si>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</si>
  <si>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</si>
  <si>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</si>
  <si>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</si>
  <si>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</si>
  <si>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</si>
  <si>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</si>
  <si>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</si>
  <si>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</si>
  <si>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</si>
  <si>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</si>
  <si>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</si>
  <si>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</si>
  <si>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</si>
  <si>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</si>
  <si>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</si>
  <si>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</si>
  <si>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</si>
  <si>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</si>
  <si>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</si>
  <si>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</si>
  <si>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</si>
  <si>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</si>
  <si>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</si>
  <si>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</si>
  <si>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</si>
  <si>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</si>
  <si>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</si>
  <si>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</si>
  <si>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</si>
  <si>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</si>
  <si>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</si>
  <si>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</si>
  <si>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</si>
  <si>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</si>
  <si>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</si>
  <si>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</si>
  <si>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</si>
  <si>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</si>
  <si>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</si>
  <si>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</si>
  <si>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</si>
  <si>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</si>
  <si>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</si>
  <si>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</si>
  <si>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</si>
  <si>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</si>
  <si>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</si>
  <si>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</si>
  <si>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</si>
  <si>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</si>
  <si>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</si>
  <si>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</si>
  <si>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</si>
  <si>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</si>
  <si>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</si>
  <si>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</si>
  <si>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</si>
  <si>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</si>
  <si>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</si>
  <si>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</si>
  <si>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</si>
  <si>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</si>
  <si>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</si>
  <si>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</si>
  <si>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</si>
  <si>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</si>
  <si>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</si>
  <si>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</si>
  <si>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</si>
  <si>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</si>
  <si>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</si>
  <si>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</si>
  <si>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</si>
  <si>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</si>
  <si>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</si>
  <si>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</si>
  <si>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</si>
  <si>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</si>
  <si>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</si>
  <si>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</si>
  <si>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</si>
  <si>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</si>
  <si>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</si>
  <si>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</si>
  <si>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</si>
  <si>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</si>
  <si>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</si>
  <si>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</si>
  <si>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</si>
  <si>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</si>
  <si>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</si>
  <si>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</si>
  <si>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</si>
  <si>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</si>
  <si>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</si>
  <si>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</si>
  <si>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</si>
  <si>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</si>
  <si>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</si>
  <si>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</si>
  <si>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</si>
  <si>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</si>
  <si>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</si>
  <si>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</si>
  <si>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</si>
  <si>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</si>
  <si>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</si>
  <si>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</si>
  <si>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</si>
  <si>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</si>
  <si>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</si>
  <si>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</si>
  <si>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</si>
  <si>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</si>
  <si>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</si>
  <si>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</si>
  <si>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</si>
  <si>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</si>
  <si>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</si>
  <si>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</si>
  <si>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</si>
  <si>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</si>
  <si>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</si>
  <si>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</si>
  <si>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</si>
  <si>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</si>
  <si>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</si>
  <si>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</si>
  <si>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</si>
  <si>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</si>
  <si>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</si>
  <si>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</si>
  <si>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</si>
  <si>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</si>
  <si>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</si>
  <si>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</si>
  <si>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</si>
  <si>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</si>
  <si>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</si>
  <si>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</si>
  <si>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</si>
  <si>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</si>
  <si>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</si>
  <si>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</si>
  <si>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</si>
  <si>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</si>
  <si>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</si>
  <si>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</si>
  <si>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</si>
  <si>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</si>
  <si>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</si>
  <si>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</si>
  <si>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</si>
  <si>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</si>
  <si>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</si>
  <si>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</si>
  <si>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</si>
  <si>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</si>
  <si>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</si>
  <si>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</si>
  <si>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</si>
  <si>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</si>
  <si>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</si>
  <si>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</si>
  <si>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</si>
  <si>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</si>
  <si>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</si>
  <si>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</si>
  <si>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</si>
  <si>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</si>
  <si>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</si>
  <si>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</si>
  <si>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</si>
  <si>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</si>
  <si>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</si>
  <si>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</si>
  <si>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</si>
  <si>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</si>
  <si>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</si>
  <si>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</si>
  <si>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</si>
  <si>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</si>
  <si>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</si>
  <si>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</si>
  <si>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</si>
  <si>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</si>
  <si>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</si>
  <si>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</si>
  <si>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</si>
  <si>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</si>
  <si>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</si>
  <si>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</si>
  <si>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</si>
  <si>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</si>
  <si>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</si>
  <si>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</si>
  <si>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</si>
  <si>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</si>
  <si>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</si>
  <si>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</si>
  <si>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</si>
  <si>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</si>
  <si>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</si>
  <si>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</si>
  <si>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</si>
  <si>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</si>
  <si>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</si>
  <si>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</si>
  <si>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</si>
  <si>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</si>
  <si>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</si>
  <si>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</si>
  <si>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</si>
  <si>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</si>
  <si>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</si>
  <si>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</si>
  <si>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</si>
  <si>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</si>
  <si>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</si>
  <si>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</si>
  <si>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</si>
  <si>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</si>
  <si>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</si>
  <si>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</si>
  <si>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</si>
  <si>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</si>
  <si>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</si>
  <si>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</si>
  <si>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</si>
  <si>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</si>
  <si>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</si>
  <si>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</si>
  <si>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</si>
  <si>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</si>
  <si>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</si>
  <si>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</si>
  <si>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</si>
  <si>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</si>
  <si>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</si>
  <si>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</si>
  <si>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</si>
  <si>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</si>
  <si>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</si>
  <si>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</si>
  <si>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</si>
  <si>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</si>
  <si>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</si>
  <si>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</si>
  <si>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</si>
  <si>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</si>
  <si>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</si>
  <si>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</si>
  <si>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</si>
  <si>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</si>
  <si>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</si>
  <si>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</si>
  <si>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</si>
  <si>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</si>
  <si>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</si>
  <si>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</si>
  <si>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</si>
  <si>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</si>
  <si>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</si>
  <si>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</si>
  <si>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</si>
  <si>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</si>
  <si>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</si>
  <si>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</si>
  <si>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</si>
  <si>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</si>
  <si>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</si>
  <si>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</si>
  <si>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</si>
  <si>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</si>
  <si>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</si>
  <si>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</si>
  <si>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</si>
  <si>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</si>
  <si>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</si>
  <si>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</si>
  <si>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</si>
  <si>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</si>
  <si>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</si>
  <si>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</si>
  <si>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</si>
  <si>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</si>
  <si>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</si>
  <si>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</si>
  <si>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</si>
  <si>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</si>
  <si>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</si>
  <si>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</si>
  <si>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</si>
  <si>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</si>
  <si>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</si>
  <si>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</si>
  <si>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</si>
  <si>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</si>
  <si>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</si>
  <si>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</si>
  <si>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</si>
  <si>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</si>
  <si>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</si>
  <si>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</si>
  <si>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</si>
  <si>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</si>
  <si>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</si>
  <si>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</si>
  <si>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</si>
  <si>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</si>
  <si>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</si>
  <si>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</si>
  <si>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</si>
  <si>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</si>
  <si>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</si>
  <si>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</si>
  <si>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</si>
  <si>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</si>
  <si>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</si>
  <si>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</si>
  <si>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</si>
  <si>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</si>
  <si>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</si>
  <si>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</si>
  <si>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</si>
  <si>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</si>
  <si>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</si>
  <si>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</si>
  <si>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</si>
  <si>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</si>
  <si>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</si>
  <si>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</si>
  <si>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</si>
  <si>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</si>
  <si>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</si>
  <si>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</si>
  <si>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</si>
  <si>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</si>
  <si>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</si>
  <si>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</si>
  <si>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</si>
  <si>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</si>
  <si>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</si>
  <si>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</si>
  <si>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</si>
  <si>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</si>
  <si>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</si>
  <si>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</si>
  <si>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</si>
  <si>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</si>
  <si>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</si>
  <si>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</si>
  <si>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</si>
  <si>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</si>
  <si>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</si>
  <si>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</si>
  <si>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</si>
  <si>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</si>
  <si>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</si>
  <si>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</si>
  <si>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</si>
  <si>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</si>
  <si>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</si>
  <si>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</si>
  <si>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</si>
  <si>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</si>
  <si>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</si>
  <si>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</si>
  <si>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</si>
  <si>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</si>
  <si>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</si>
  <si>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</si>
  <si>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</si>
  <si>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</si>
  <si>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</si>
  <si>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</si>
  <si>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</si>
  <si>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</si>
  <si>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</si>
  <si>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</si>
  <si>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</si>
  <si>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</si>
  <si>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</si>
  <si>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</si>
  <si>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</si>
  <si>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</si>
  <si>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</si>
  <si>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</si>
  <si>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</si>
  <si>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</si>
  <si>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</si>
  <si>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</si>
  <si>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</si>
  <si>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</si>
  <si>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</si>
  <si>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</si>
  <si>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</si>
  <si>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</si>
  <si>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</si>
  <si>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</si>
  <si>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</si>
  <si>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</si>
  <si>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</si>
  <si>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</si>
  <si>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</si>
  <si>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</si>
  <si>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</si>
  <si>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</si>
  <si>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</si>
  <si>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</si>
  <si>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</si>
  <si>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</si>
  <si>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</si>
  <si>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</si>
  <si>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</si>
  <si>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</si>
  <si>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</si>
  <si>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</si>
  <si>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</si>
  <si>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</si>
  <si>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</si>
  <si>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</si>
  <si>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</si>
  <si>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</si>
  <si>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</si>
  <si>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</si>
  <si>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</si>
  <si>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</si>
  <si>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</si>
  <si>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</si>
  <si>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</si>
  <si>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</si>
  <si>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</si>
  <si>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</si>
  <si>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</si>
  <si>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</si>
  <si>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</si>
  <si>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</si>
  <si>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</si>
  <si>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</si>
  <si>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</si>
  <si>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</si>
  <si>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</si>
  <si>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</si>
  <si>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</si>
  <si>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</si>
  <si>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</si>
  <si>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</si>
  <si>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</si>
  <si>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</si>
  <si>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</si>
  <si>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</si>
  <si>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</si>
  <si>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</si>
  <si>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</si>
  <si>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</si>
  <si>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</si>
  <si>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</si>
  <si>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</si>
  <si>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</si>
  <si>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</si>
  <si>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</si>
  <si>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</si>
  <si>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</si>
  <si>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</si>
  <si>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</si>
  <si>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</si>
  <si>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</si>
  <si>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</si>
  <si>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</si>
  <si>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</si>
  <si>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</si>
  <si>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</si>
  <si>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</si>
  <si>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</si>
  <si>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</si>
  <si>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</si>
  <si>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</si>
  <si>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</si>
  <si>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</si>
  <si>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</si>
  <si>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</si>
  <si>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</si>
  <si>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</si>
  <si>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</si>
  <si>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</si>
  <si>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</si>
  <si>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</si>
  <si>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</si>
  <si>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</si>
  <si>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</si>
  <si>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</si>
  <si>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</si>
  <si>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</si>
  <si>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</si>
  <si>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</si>
  <si>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</si>
  <si>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</si>
  <si>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</si>
  <si>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</si>
  <si>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</si>
  <si>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</si>
  <si>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</si>
  <si>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</si>
  <si>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</si>
  <si>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</si>
  <si>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</si>
  <si>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</si>
  <si>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</si>
  <si>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</si>
  <si>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</si>
  <si>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</si>
  <si>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</si>
  <si>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</si>
  <si>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</si>
  <si>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</si>
  <si>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</si>
  <si>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</si>
  <si>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</si>
  <si>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</si>
  <si>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</si>
  <si>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</si>
  <si>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</si>
  <si>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</si>
  <si>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</si>
  <si>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</si>
  <si>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</si>
  <si>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</si>
  <si>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</si>
  <si>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</si>
  <si>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</si>
  <si>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</si>
  <si>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</si>
  <si>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</si>
  <si>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</si>
  <si>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</si>
  <si>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</si>
  <si>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</si>
  <si>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</si>
  <si>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</si>
  <si>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</si>
  <si>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</si>
  <si>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</si>
  <si>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</si>
  <si>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</si>
  <si>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</si>
  <si>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</si>
  <si>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</si>
  <si>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</si>
  <si>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</si>
  <si>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</si>
  <si>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</si>
  <si>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</si>
  <si>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</si>
  <si>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</si>
  <si>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</si>
  <si>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</si>
  <si>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</si>
  <si>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</si>
  <si>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</si>
  <si>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</si>
  <si>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</si>
  <si>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</si>
  <si>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</si>
  <si>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</si>
  <si>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</si>
  <si>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</si>
  <si>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</si>
  <si>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</si>
  <si>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</si>
  <si>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</si>
  <si>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</si>
  <si>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</si>
  <si>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</si>
  <si>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</si>
  <si>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</si>
  <si>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</si>
  <si>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</si>
  <si>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</si>
  <si>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</si>
  <si>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</si>
  <si>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</si>
  <si>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</si>
  <si>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</si>
  <si>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</si>
  <si>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</si>
  <si>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</si>
  <si>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</si>
  <si>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</si>
  <si>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</si>
  <si>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</si>
  <si>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</si>
  <si>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</si>
  <si>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</si>
  <si>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</si>
  <si>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</si>
  <si>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</si>
  <si>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</si>
  <si>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</si>
  <si>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</si>
  <si>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</si>
  <si>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</si>
  <si>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</si>
  <si>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</si>
  <si>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</si>
  <si>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</si>
  <si>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</si>
  <si>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</si>
  <si>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</si>
  <si>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</si>
  <si>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</si>
  <si>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</si>
  <si>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</si>
  <si>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</si>
  <si>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</si>
  <si>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</si>
  <si>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</si>
  <si>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</si>
  <si>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</si>
  <si>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</si>
  <si>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</si>
  <si>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</si>
  <si>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</si>
  <si>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</si>
  <si>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</si>
  <si>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</si>
  <si>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</si>
  <si>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</si>
  <si>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</si>
  <si>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</si>
  <si>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</si>
  <si>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</si>
  <si>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</si>
  <si>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</si>
  <si>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</si>
  <si>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</si>
  <si>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</si>
  <si>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</si>
  <si>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</si>
  <si>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</si>
  <si>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</si>
  <si>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</si>
  <si>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</si>
  <si>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</si>
  <si>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</si>
  <si>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</si>
  <si>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</si>
  <si>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</si>
  <si>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</si>
  <si>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</si>
  <si>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</si>
  <si>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</si>
  <si>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</si>
  <si>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</si>
  <si>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</si>
  <si>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</si>
  <si>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</si>
  <si>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</si>
  <si>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</si>
  <si>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</si>
  <si>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</si>
  <si>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</si>
  <si>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</si>
  <si>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</si>
  <si>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</si>
  <si>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</si>
  <si>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</si>
  <si>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</si>
  <si>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</si>
  <si>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</si>
  <si>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</si>
  <si>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</si>
  <si>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</si>
  <si>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</si>
  <si>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</si>
  <si>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</si>
  <si>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</si>
  <si>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</si>
  <si>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</si>
  <si>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</si>
  <si>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</si>
  <si>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</si>
  <si>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</si>
  <si>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</si>
  <si>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</si>
  <si>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</si>
  <si>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</si>
  <si>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</si>
  <si>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</si>
  <si>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</si>
  <si>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</si>
  <si>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</si>
  <si>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</si>
  <si>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</si>
  <si>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</si>
  <si>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</si>
  <si>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</si>
  <si>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</si>
  <si>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</si>
  <si>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</si>
  <si>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</si>
  <si>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</si>
  <si>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</si>
  <si>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</si>
  <si>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</si>
  <si>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</si>
  <si>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</si>
  <si>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</si>
  <si>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</si>
  <si>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</si>
  <si>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</si>
  <si>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</si>
  <si>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</si>
  <si>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</si>
  <si>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</si>
  <si>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</si>
  <si>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</si>
  <si>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</si>
  <si>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</si>
  <si>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</si>
  <si>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</si>
  <si>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</si>
  <si>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</si>
  <si>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</si>
  <si>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</si>
  <si>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</si>
  <si>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</si>
  <si>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</si>
  <si>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</si>
  <si>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</si>
  <si>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</si>
  <si>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</si>
  <si>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</si>
  <si>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</si>
  <si>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</si>
  <si>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</si>
  <si>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</si>
  <si>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</si>
  <si>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</si>
  <si>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</si>
  <si>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</si>
  <si>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</si>
  <si>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</si>
  <si>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</si>
  <si>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</si>
  <si>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</si>
  <si>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</si>
  <si>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</si>
  <si>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</si>
  <si>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</si>
  <si>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</si>
  <si>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</si>
  <si>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</si>
  <si>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</si>
  <si>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</si>
  <si>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</si>
  <si>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</si>
  <si>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</si>
  <si>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</si>
  <si>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</si>
  <si>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</si>
  <si>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</si>
  <si>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</si>
  <si>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</si>
  <si>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</si>
  <si>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</si>
  <si>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</si>
  <si>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</si>
  <si>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</si>
  <si>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</si>
  <si>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</si>
  <si>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</si>
  <si>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</si>
  <si>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</si>
  <si>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</si>
  <si>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</si>
  <si>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</si>
  <si>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</si>
  <si>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</si>
  <si>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</si>
  <si>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</si>
  <si>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</si>
  <si>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</si>
  <si>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</si>
  <si>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</si>
  <si>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</si>
  <si>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</si>
  <si>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</si>
  <si>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</si>
  <si>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</si>
  <si>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</si>
  <si>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</si>
  <si>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</si>
  <si>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</si>
  <si>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</si>
  <si>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</si>
  <si>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</si>
  <si>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</si>
  <si>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</si>
  <si>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</si>
  <si>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</si>
  <si>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</si>
  <si>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</si>
  <si>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</si>
  <si>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</si>
  <si>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</si>
  <si>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</si>
  <si>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</si>
  <si>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</si>
  <si>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</si>
  <si>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</si>
  <si>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</si>
  <si>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</si>
  <si>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</si>
  <si>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</si>
  <si>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</si>
  <si>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</si>
  <si>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</si>
  <si>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</si>
  <si>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</si>
  <si>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</si>
  <si>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</si>
  <si>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</si>
  <si>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</si>
  <si>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</si>
  <si>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</si>
  <si>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</si>
  <si>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</si>
  <si>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</si>
  <si>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</si>
  <si>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</si>
  <si>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</si>
  <si>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</si>
  <si>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</si>
  <si>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</si>
  <si>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</si>
  <si>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</si>
  <si>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</si>
  <si>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</si>
  <si>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</si>
  <si>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</si>
  <si>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</si>
  <si>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</si>
  <si>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</si>
  <si>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</si>
  <si>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</si>
  <si>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</si>
  <si>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</si>
  <si>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</si>
  <si>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</si>
  <si>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</si>
  <si>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</si>
  <si>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</si>
  <si>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</si>
  <si>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</si>
  <si>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</si>
  <si>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</si>
  <si>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</si>
  <si>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</si>
  <si>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</si>
  <si>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</si>
  <si>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</si>
  <si>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</si>
  <si>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</si>
  <si>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</si>
  <si>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</si>
  <si>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</si>
  <si>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</si>
  <si>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</si>
  <si>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</si>
  <si>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</si>
  <si>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</si>
  <si>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</si>
  <si>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</si>
  <si>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</si>
  <si>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</si>
  <si>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</si>
  <si>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</si>
  <si>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</si>
  <si>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</si>
  <si>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</si>
  <si>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</si>
  <si>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</si>
  <si>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</si>
  <si>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</si>
  <si>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</si>
  <si>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</si>
  <si>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</si>
  <si>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</si>
  <si>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</si>
  <si>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</si>
  <si>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</si>
  <si>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</si>
  <si>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</si>
  <si>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</si>
  <si>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</si>
  <si>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</si>
  <si>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</si>
  <si>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</si>
  <si>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</si>
  <si>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</si>
  <si>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</si>
  <si>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</si>
  <si>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</si>
  <si>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</si>
  <si>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</si>
  <si>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</si>
  <si>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</si>
  <si>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</si>
  <si>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</si>
  <si>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</si>
  <si>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</si>
  <si>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</si>
  <si>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</si>
  <si>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</si>
  <si>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</si>
  <si>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</si>
  <si>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</si>
  <si>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</si>
  <si>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</si>
  <si>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</si>
  <si>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</si>
  <si>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</si>
  <si>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</si>
  <si>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</si>
  <si>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</si>
  <si>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</si>
  <si>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</si>
  <si>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</si>
  <si>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</si>
  <si>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</si>
  <si>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</si>
  <si>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</si>
  <si>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</si>
  <si>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</si>
  <si>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</si>
  <si>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</si>
  <si>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</si>
  <si>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</si>
  <si>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</si>
  <si>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</si>
  <si>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</si>
  <si>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</si>
  <si>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</si>
  <si>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</si>
  <si>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</si>
  <si>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</si>
  <si>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</si>
  <si>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</si>
  <si>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</si>
  <si>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</si>
  <si>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</si>
  <si>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</si>
  <si>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</si>
  <si>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</si>
  <si>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</si>
  <si>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</si>
  <si>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</si>
  <si>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</si>
  <si>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</si>
  <si>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</si>
  <si>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</si>
  <si>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</si>
  <si>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</si>
  <si>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</si>
  <si>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</si>
  <si>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</si>
  <si>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</si>
  <si>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</si>
  <si>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</si>
  <si>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</si>
  <si>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</si>
  <si>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</si>
  <si>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</si>
  <si>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</si>
  <si>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</si>
  <si>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</si>
  <si>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</si>
  <si>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</si>
  <si>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</si>
  <si>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</si>
  <si>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</si>
  <si>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</si>
  <si>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</si>
  <si>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</si>
  <si>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</si>
  <si>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</si>
  <si>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</si>
  <si>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</si>
  <si>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</si>
  <si>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</si>
  <si>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</si>
  <si>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</si>
  <si>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</si>
  <si>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</si>
  <si>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</si>
  <si>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</si>
  <si>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</si>
  <si>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</si>
  <si>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</si>
  <si>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</si>
  <si>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</si>
  <si>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</si>
  <si>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</si>
  <si>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</si>
  <si>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</si>
  <si>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</si>
  <si>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</si>
  <si>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</si>
  <si>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</si>
  <si>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</si>
  <si>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</si>
  <si>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</si>
  <si>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</si>
  <si>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</si>
  <si>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</si>
  <si>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</si>
  <si>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</si>
  <si>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</si>
  <si>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</si>
  <si>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</si>
  <si>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</si>
  <si>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</si>
  <si>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</si>
  <si>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</si>
  <si>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</si>
  <si>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</si>
  <si>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</si>
  <si>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</si>
  <si>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</si>
  <si>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</si>
  <si>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</si>
  <si>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</si>
  <si>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</si>
  <si>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</si>
  <si>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</si>
  <si>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</si>
  <si>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</si>
  <si>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</si>
  <si>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</si>
  <si>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</si>
  <si>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</si>
  <si>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</si>
  <si>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</si>
  <si>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</si>
  <si>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</si>
  <si>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</si>
  <si>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</si>
  <si>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</si>
  <si>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</si>
  <si>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</si>
  <si>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</si>
  <si>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</si>
  <si>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</si>
  <si>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</si>
  <si>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</si>
  <si>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</si>
  <si>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</si>
  <si>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</si>
  <si>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</si>
  <si>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</si>
  <si>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</si>
  <si>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</si>
  <si>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</si>
  <si>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</si>
  <si>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</si>
  <si>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</si>
  <si>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</si>
  <si>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</si>
  <si>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</si>
  <si>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</si>
  <si>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</si>
  <si>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</si>
  <si>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</si>
  <si>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</si>
  <si>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</si>
  <si>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</si>
  <si>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</si>
  <si>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</si>
  <si>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</si>
  <si>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</si>
  <si>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</si>
  <si>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</si>
  <si>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</si>
  <si>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</si>
  <si>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</si>
  <si>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</si>
  <si>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</si>
  <si>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</si>
  <si>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</si>
  <si>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</si>
  <si>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</si>
  <si>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</si>
  <si>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</si>
  <si>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</si>
  <si>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</si>
  <si>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</si>
  <si>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</si>
  <si>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</si>
  <si>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</si>
  <si>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</si>
  <si>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</si>
  <si>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</si>
  <si>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</si>
  <si>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</si>
  <si>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</si>
  <si>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</si>
  <si>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</si>
  <si>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</si>
  <si>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</si>
  <si>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</si>
  <si>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</si>
  <si>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</si>
  <si>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</si>
  <si>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</si>
  <si>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</si>
  <si>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</si>
  <si>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</si>
  <si>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</si>
  <si>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</si>
  <si>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</si>
  <si>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</si>
  <si>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</si>
  <si>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</si>
  <si>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</si>
  <si>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</si>
  <si>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</si>
  <si>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</si>
  <si>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</si>
  <si>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</si>
  <si>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</si>
  <si>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</si>
  <si>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</si>
  <si>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</si>
  <si>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</si>
  <si>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</si>
  <si>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</si>
  <si>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</si>
  <si>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</si>
  <si>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</si>
  <si>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</si>
  <si>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</si>
  <si>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</si>
  <si>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</si>
  <si>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</si>
  <si>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</si>
  <si>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</si>
  <si>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</si>
  <si>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</si>
  <si>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</si>
  <si>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</si>
  <si>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</si>
  <si>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</si>
  <si>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</si>
  <si>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</si>
  <si>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</si>
  <si>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</si>
  <si>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</si>
  <si>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</si>
  <si>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</si>
  <si>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</si>
  <si>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</si>
  <si>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</si>
  <si>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</si>
  <si>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</si>
  <si>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</si>
  <si>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</si>
  <si>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</si>
  <si>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</si>
  <si>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</si>
  <si>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</si>
  <si>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</si>
  <si>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</si>
  <si>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</si>
  <si>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</si>
  <si>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</si>
  <si>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</si>
  <si>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</si>
  <si>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</si>
  <si>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</si>
  <si>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</si>
  <si>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</si>
  <si>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</si>
  <si>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</si>
  <si>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</si>
  <si>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</si>
  <si>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</si>
  <si>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</si>
  <si>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</si>
  <si>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</si>
  <si>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</si>
  <si>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</si>
  <si>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</si>
  <si>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</si>
  <si>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</si>
  <si>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</si>
  <si>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</si>
  <si>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</si>
  <si>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</si>
  <si>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</si>
  <si>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</si>
  <si>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</si>
  <si>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</si>
  <si>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</si>
  <si>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</si>
  <si>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</si>
  <si>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</si>
  <si>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</si>
  <si>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</si>
  <si>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</si>
  <si>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</si>
  <si>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</si>
  <si>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</si>
  <si>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</si>
  <si>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</si>
  <si>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</si>
  <si>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</si>
  <si>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</si>
  <si>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</si>
  <si>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</si>
  <si>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</si>
  <si>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</si>
  <si>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</si>
  <si>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</si>
  <si>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</si>
  <si>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</si>
  <si>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</si>
  <si>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</si>
  <si>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</si>
  <si>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</si>
  <si>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</si>
  <si>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</si>
  <si>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</si>
  <si>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</si>
  <si>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</si>
  <si>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</si>
  <si>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</si>
  <si>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</si>
  <si>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</si>
  <si>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</si>
  <si>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</si>
  <si>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</si>
  <si>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</si>
  <si>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</si>
  <si>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</si>
  <si>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</si>
  <si>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</si>
  <si>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</si>
  <si>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</si>
  <si>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</si>
  <si>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</si>
  <si>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</si>
  <si>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</si>
  <si>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</si>
  <si>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</si>
  <si>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</si>
  <si>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</si>
  <si>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</si>
  <si>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</si>
  <si>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</si>
  <si>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</si>
  <si>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</si>
  <si>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</si>
  <si>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</si>
  <si>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</si>
  <si>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</si>
  <si>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</si>
  <si>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</si>
  <si>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</si>
  <si>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</si>
  <si>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</si>
  <si>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</si>
  <si>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</si>
  <si>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</si>
  <si>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</si>
  <si>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</si>
  <si>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</si>
  <si>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</si>
  <si>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</si>
  <si>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</si>
  <si>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</si>
  <si>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</si>
  <si>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</si>
  <si>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</si>
  <si>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</si>
  <si>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</si>
  <si>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</si>
  <si>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</si>
  <si>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</si>
  <si>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</si>
  <si>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</si>
  <si>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</si>
  <si>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</si>
  <si>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</si>
  <si>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</si>
  <si>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</si>
  <si>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</si>
  <si>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</si>
  <si>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</si>
  <si>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</si>
  <si>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</si>
  <si>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</si>
  <si>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</si>
  <si>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</si>
  <si>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</si>
  <si>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</si>
  <si>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</si>
  <si>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</si>
  <si>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</si>
  <si>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</si>
  <si>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</si>
  <si>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</si>
  <si>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</si>
  <si>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</si>
  <si>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</si>
  <si>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</si>
  <si>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</si>
  <si>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</si>
  <si>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</si>
  <si>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</si>
  <si>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</si>
  <si>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</si>
  <si>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</si>
  <si>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</si>
  <si>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</si>
  <si>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</si>
  <si>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</si>
  <si>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</si>
  <si>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</si>
  <si>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</si>
  <si>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</si>
  <si>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</si>
  <si>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</si>
  <si>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</si>
  <si>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</si>
  <si>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</si>
  <si>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</si>
  <si>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</si>
  <si>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</si>
  <si>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</si>
  <si>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</si>
  <si>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</si>
  <si>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</si>
  <si>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</si>
  <si>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</si>
  <si>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</si>
  <si>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</si>
  <si>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</si>
  <si>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</si>
  <si>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</si>
  <si>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</si>
  <si>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</si>
  <si>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</si>
  <si>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</si>
  <si>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</si>
  <si>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</si>
  <si>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</si>
  <si>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</si>
  <si>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</si>
  <si>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</si>
  <si>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</si>
  <si>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</si>
  <si>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</si>
  <si>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</si>
  <si>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</si>
  <si>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</si>
  <si>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</si>
  <si>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</si>
  <si>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</si>
  <si>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</si>
  <si>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</si>
  <si>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</si>
  <si>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</si>
  <si>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</si>
  <si>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</si>
  <si>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</si>
  <si>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</si>
  <si>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</si>
  <si>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</si>
  <si>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</si>
  <si>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</si>
  <si>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</si>
  <si>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</si>
  <si>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</si>
  <si>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</si>
  <si>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</si>
  <si>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</si>
  <si>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</si>
  <si>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</si>
  <si>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</si>
  <si>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</si>
  <si>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</si>
  <si>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</si>
  <si>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</si>
  <si>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</si>
  <si>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</si>
  <si>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</si>
  <si>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</si>
  <si>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</si>
  <si>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</si>
  <si>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</si>
  <si>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</si>
  <si>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</si>
  <si>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</si>
  <si>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</si>
  <si>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</si>
  <si>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</si>
  <si>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</si>
  <si>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</si>
  <si>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</si>
  <si>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</si>
  <si>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</si>
  <si>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</si>
  <si>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</si>
  <si>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</si>
  <si>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</si>
  <si>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</si>
  <si>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</si>
  <si>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</si>
  <si>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</si>
  <si>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</si>
  <si>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</si>
  <si>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</si>
  <si>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</si>
  <si>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</si>
  <si>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</si>
  <si>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</si>
  <si>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</si>
  <si>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</si>
  <si>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</si>
  <si>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</si>
  <si>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</si>
  <si>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</si>
  <si>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</si>
  <si>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</si>
  <si>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</si>
  <si>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</si>
  <si>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</si>
  <si>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</si>
  <si>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</si>
  <si>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</si>
  <si>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</si>
  <si>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</si>
  <si>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</si>
  <si>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</si>
  <si>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</si>
  <si>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</si>
  <si>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</si>
  <si>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</si>
  <si>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</si>
  <si>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</si>
  <si>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</si>
  <si>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</si>
  <si>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</si>
  <si>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</si>
  <si>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</si>
  <si>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</si>
  <si>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</si>
  <si>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</si>
  <si>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</si>
  <si>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</si>
  <si>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</si>
  <si>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</si>
  <si>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</si>
  <si>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</si>
  <si>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</si>
  <si>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</si>
  <si>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</si>
  <si>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</si>
  <si>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</si>
  <si>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</si>
  <si>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</si>
  <si>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</si>
  <si>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</si>
  <si>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</si>
  <si>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</si>
  <si>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</si>
  <si>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</si>
  <si>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</si>
  <si>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</si>
  <si>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</si>
  <si>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</si>
  <si>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</si>
  <si>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</si>
  <si>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</si>
  <si>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</si>
  <si>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</si>
  <si>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</si>
  <si>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</si>
  <si>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</si>
  <si>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</si>
  <si>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</si>
  <si>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</si>
  <si>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</si>
  <si>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</si>
  <si>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</si>
  <si>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</si>
  <si>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</si>
  <si>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</si>
  <si>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</si>
  <si>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</si>
  <si>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</si>
  <si>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</si>
  <si>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</si>
  <si>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</si>
  <si>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</si>
  <si>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</si>
  <si>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</si>
  <si>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</si>
  <si>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</si>
  <si>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</si>
  <si>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</si>
  <si>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</si>
  <si>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</si>
  <si>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</si>
  <si>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</si>
  <si>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</si>
  <si>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</si>
  <si>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</si>
  <si>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</si>
  <si>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</si>
  <si>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</si>
  <si>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</si>
  <si>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</si>
  <si>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</si>
  <si>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</si>
  <si>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</si>
  <si>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</si>
  <si>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</si>
  <si>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</si>
  <si>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</si>
  <si>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</si>
  <si>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</si>
  <si>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</si>
  <si>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</si>
  <si>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</si>
  <si>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</si>
  <si>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</si>
  <si>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</si>
  <si>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</si>
  <si>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</si>
  <si>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</si>
  <si>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</si>
  <si>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</si>
  <si>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</si>
  <si>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</si>
  <si>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</si>
  <si>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</si>
  <si>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</si>
  <si>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</si>
  <si>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</si>
  <si>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</si>
  <si>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</si>
  <si>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</si>
  <si>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</si>
  <si>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</si>
  <si>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</si>
  <si>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</si>
  <si>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</si>
  <si>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</si>
  <si>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</si>
  <si>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</si>
  <si>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</si>
  <si>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</si>
  <si>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</si>
  <si>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</si>
  <si>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</si>
  <si>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</si>
  <si>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</si>
  <si>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</si>
  <si>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</si>
  <si>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</si>
  <si>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</si>
  <si>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</si>
  <si>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</si>
  <si>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</si>
  <si>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</si>
  <si>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</si>
  <si>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</si>
  <si>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</si>
  <si>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</si>
  <si>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</si>
  <si>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</si>
  <si>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</si>
  <si>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</si>
  <si>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</si>
  <si>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</si>
  <si>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</si>
  <si>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</si>
  <si>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</si>
  <si>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</si>
  <si>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</si>
  <si>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</si>
  <si>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</si>
  <si>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</si>
  <si>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</si>
  <si>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</si>
  <si>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</si>
  <si>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</si>
  <si>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</si>
  <si>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</si>
  <si>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</si>
  <si>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</si>
  <si>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</si>
  <si>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</si>
  <si>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</si>
  <si>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</si>
  <si>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</si>
  <si>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</si>
  <si>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</si>
  <si>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</si>
  <si>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</si>
  <si>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</si>
  <si>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</si>
  <si>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</si>
  <si>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</si>
  <si>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</si>
  <si>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</si>
  <si>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</si>
  <si>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</si>
  <si>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</si>
  <si>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</si>
  <si>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</si>
  <si>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</si>
  <si>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</si>
  <si>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</si>
  <si>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</si>
  <si>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</si>
  <si>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</si>
  <si>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</si>
  <si>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</si>
  <si>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</si>
  <si>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</si>
  <si>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</si>
  <si>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</si>
  <si>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</si>
  <si>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</si>
  <si>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</si>
  <si>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</si>
  <si>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</si>
  <si>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</si>
  <si>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</si>
  <si>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</si>
  <si>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</si>
  <si>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</si>
  <si>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</si>
  <si>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</si>
  <si>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</si>
  <si>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</si>
  <si>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</si>
  <si>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</si>
  <si>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</si>
  <si>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</si>
  <si>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</si>
  <si>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</si>
  <si>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</si>
  <si>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</si>
  <si>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</si>
  <si>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</si>
  <si>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</si>
  <si>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</si>
  <si>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</si>
  <si>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</si>
  <si>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</si>
  <si>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</si>
  <si>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</si>
  <si>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</si>
  <si>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</si>
  <si>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</si>
  <si>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</si>
  <si>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</si>
  <si>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</si>
  <si>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</si>
  <si>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</si>
  <si>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</si>
  <si>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</si>
  <si>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</si>
  <si>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</si>
  <si>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</si>
  <si>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</si>
  <si>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</si>
  <si>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</si>
  <si>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</si>
  <si>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</si>
  <si>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</si>
  <si>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</si>
  <si>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</si>
  <si>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</si>
  <si>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</si>
  <si>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</si>
  <si>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</si>
  <si>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</si>
  <si>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</si>
  <si>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</si>
  <si>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</si>
  <si>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</si>
  <si>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</si>
  <si>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</si>
  <si>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</si>
  <si>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</si>
  <si>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</si>
  <si>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</si>
  <si>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</si>
  <si>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</si>
  <si>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</si>
  <si>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</si>
  <si>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</si>
  <si>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</si>
  <si>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</si>
  <si>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</si>
  <si>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</si>
  <si>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</si>
  <si>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</si>
  <si>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</si>
  <si>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</si>
  <si>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</si>
  <si>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</si>
  <si>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</si>
  <si>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</si>
  <si>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</si>
  <si>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</si>
  <si>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</si>
  <si>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</si>
  <si>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</si>
  <si>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</si>
  <si>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</si>
  <si>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</si>
  <si>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</si>
  <si>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</si>
  <si>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</si>
  <si>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</si>
  <si>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</si>
  <si>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</si>
  <si>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</si>
  <si>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</si>
  <si>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</si>
  <si>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</si>
  <si>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</si>
  <si>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</si>
  <si>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</si>
  <si>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</si>
  <si>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</si>
  <si>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</si>
  <si>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</si>
  <si>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</si>
  <si>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</si>
  <si>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</si>
  <si>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</si>
  <si>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</si>
  <si>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</si>
  <si>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</si>
  <si>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</si>
  <si>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</si>
  <si>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</si>
  <si>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</si>
  <si>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</si>
  <si>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</si>
  <si>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</si>
  <si>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</si>
  <si>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</si>
  <si>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</si>
  <si>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</si>
  <si>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</si>
  <si>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</si>
  <si>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</si>
  <si>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</si>
  <si>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</si>
  <si>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</si>
  <si>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</si>
  <si>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</si>
  <si>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</si>
  <si>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</si>
  <si>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</si>
  <si>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</si>
  <si>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</si>
  <si>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</si>
  <si>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</si>
  <si>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</si>
  <si>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</si>
  <si>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</si>
  <si>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</si>
  <si>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</si>
  <si>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</si>
  <si>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</si>
  <si>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</si>
  <si>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</si>
  <si>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</si>
  <si>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</si>
  <si>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</si>
  <si>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</si>
  <si>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</si>
  <si>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</si>
  <si>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</si>
  <si>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</si>
  <si>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</si>
  <si>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</si>
  <si>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</si>
  <si>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</si>
  <si>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</si>
  <si>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</si>
  <si>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</si>
  <si>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</si>
  <si>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</si>
  <si>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</si>
  <si>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</si>
  <si>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</si>
  <si>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</si>
  <si>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</si>
  <si>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</si>
  <si>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</si>
  <si>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</si>
  <si>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</si>
  <si>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</si>
  <si>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</si>
  <si>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</si>
  <si>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</si>
  <si>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</si>
  <si>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</si>
  <si>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</si>
  <si>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</si>
  <si>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</si>
  <si>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</si>
  <si>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</si>
  <si>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</si>
  <si>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</si>
  <si>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</si>
  <si>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</si>
  <si>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</si>
  <si>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</si>
  <si>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</si>
  <si>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</si>
  <si>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</si>
  <si>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</si>
  <si>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</si>
  <si>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</si>
  <si>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</si>
  <si>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</si>
  <si>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</si>
  <si>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</si>
  <si>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</si>
  <si>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</si>
  <si>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</si>
  <si>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</si>
  <si>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</si>
  <si>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</si>
  <si>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</si>
  <si>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</si>
  <si>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</si>
  <si>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</si>
  <si>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</si>
  <si>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</si>
  <si>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</si>
  <si>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</si>
  <si>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</si>
  <si>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</si>
  <si>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</si>
  <si>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</si>
  <si>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</si>
  <si>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</si>
  <si>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</si>
  <si>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</si>
  <si>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</si>
  <si>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</si>
  <si>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</si>
  <si>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</si>
  <si>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</si>
  <si>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</si>
  <si>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</si>
  <si>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</si>
  <si>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</si>
  <si>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</si>
  <si>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</si>
  <si>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</si>
  <si>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</si>
  <si>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</si>
  <si>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</si>
  <si>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</si>
  <si>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</si>
  <si>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</si>
  <si>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</si>
  <si>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</si>
  <si>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</si>
  <si>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</si>
  <si>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</si>
  <si>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</si>
  <si>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</si>
  <si>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</si>
  <si>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</si>
  <si>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</si>
  <si>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</si>
  <si>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</si>
  <si>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</si>
  <si>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</si>
  <si>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</si>
  <si>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</si>
  <si>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</si>
  <si>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</si>
  <si>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</si>
  <si>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</si>
  <si>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</si>
  <si>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</si>
  <si>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</si>
  <si>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</si>
  <si>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</si>
  <si>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</si>
  <si>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</si>
  <si>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</si>
  <si>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</si>
  <si>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</si>
  <si>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</si>
  <si>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</si>
  <si>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</si>
  <si>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</si>
  <si>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</si>
  <si>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</si>
  <si>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</si>
  <si>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</si>
  <si>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</si>
  <si>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</si>
  <si>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</si>
  <si>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</si>
  <si>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</si>
  <si>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</si>
  <si>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</si>
  <si>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</si>
  <si>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</si>
  <si>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</si>
  <si>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</si>
  <si>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</si>
  <si>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</si>
  <si>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</si>
  <si>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</si>
  <si>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</si>
  <si>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</si>
  <si>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</si>
  <si>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</si>
  <si>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</si>
  <si>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</si>
  <si>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</si>
  <si>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</si>
  <si>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</si>
  <si>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</si>
  <si>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</si>
  <si>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</si>
  <si>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</si>
  <si>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</si>
  <si>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</si>
  <si>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</si>
  <si>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</si>
  <si>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</si>
  <si>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</si>
  <si>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</si>
  <si>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</si>
  <si>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</si>
  <si>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</si>
  <si>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</si>
  <si>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</si>
  <si>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</si>
  <si>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</si>
  <si>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</si>
  <si>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</si>
  <si>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</si>
  <si>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</si>
  <si>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</si>
  <si>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</si>
  <si>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</si>
  <si>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</si>
  <si>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</si>
  <si>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</si>
  <si>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</si>
  <si>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</si>
  <si>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</si>
  <si>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</si>
  <si>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</si>
  <si>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</si>
  <si>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</si>
  <si>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</si>
  <si>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</si>
  <si>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</si>
  <si>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</si>
  <si>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</si>
  <si>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</si>
  <si>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</si>
  <si>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</si>
  <si>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</si>
  <si>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</si>
  <si>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</si>
  <si>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</si>
  <si>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</si>
  <si>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</si>
  <si>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</si>
  <si>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</si>
  <si>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</si>
  <si>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</si>
  <si>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</si>
  <si>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</si>
  <si>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</si>
  <si>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</si>
  <si>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</si>
  <si>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</si>
  <si>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</si>
  <si>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</si>
  <si>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</si>
  <si>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</si>
  <si>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</si>
  <si>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</si>
  <si>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</si>
  <si>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</si>
  <si>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</si>
  <si>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</si>
  <si>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</si>
  <si>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</si>
  <si>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</si>
  <si>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</si>
  <si>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</si>
  <si>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</si>
  <si>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</si>
  <si>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</si>
  <si>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</si>
  <si>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</si>
  <si>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</si>
  <si>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</si>
  <si>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</si>
  <si>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</si>
  <si>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</si>
  <si>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</si>
  <si>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</si>
  <si>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</si>
  <si>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</si>
  <si>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</si>
  <si>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</si>
  <si>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</si>
  <si>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</si>
  <si>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</si>
  <si>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</si>
  <si>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</si>
  <si>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</si>
  <si>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</si>
  <si>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</si>
  <si>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</si>
  <si>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</si>
  <si>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</si>
  <si>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</si>
  <si>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</si>
  <si>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</si>
  <si>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</si>
  <si>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</si>
  <si>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</si>
  <si>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</si>
  <si>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</si>
  <si>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</si>
  <si>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</si>
  <si>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</si>
  <si>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</si>
  <si>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</si>
  <si>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</si>
  <si>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</si>
  <si>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</si>
  <si>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</si>
  <si>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</si>
  <si>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</si>
  <si>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</si>
  <si>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</si>
  <si>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</si>
  <si>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</si>
  <si>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</si>
  <si>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</si>
  <si>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</si>
  <si>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</si>
  <si>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</si>
  <si>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</si>
  <si>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</si>
  <si>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</si>
  <si>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</si>
  <si>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</si>
  <si>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</si>
  <si>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</si>
  <si>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</si>
  <si>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</si>
  <si>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</si>
  <si>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</si>
  <si>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</si>
  <si>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</si>
  <si>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</si>
  <si>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</si>
  <si>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</si>
  <si>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</si>
  <si>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</si>
  <si>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</si>
  <si>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</si>
  <si>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</si>
  <si>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</si>
  <si>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</si>
  <si>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</si>
  <si>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</si>
  <si>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</si>
  <si>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</si>
  <si>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</si>
  <si>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</si>
  <si>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</si>
  <si>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</si>
  <si>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</si>
  <si>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</si>
  <si>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</si>
  <si>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</si>
  <si>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</si>
  <si>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</si>
  <si>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</si>
  <si>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</si>
  <si>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</si>
  <si>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</si>
  <si>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</si>
  <si>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</si>
  <si>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</si>
  <si>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</si>
  <si>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</si>
  <si>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</si>
  <si>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</si>
  <si>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</si>
  <si>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</si>
  <si>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</si>
  <si>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</si>
  <si>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</si>
  <si>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</si>
  <si>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</si>
  <si>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</si>
  <si>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</si>
  <si>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</si>
  <si>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</si>
  <si>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</si>
  <si>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</si>
  <si>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</si>
  <si>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</si>
  <si>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</si>
  <si>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</si>
  <si>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</si>
  <si>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</si>
  <si>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</si>
  <si>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</si>
  <si>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</si>
  <si>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</si>
  <si>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</si>
  <si>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</si>
  <si>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</si>
  <si>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</si>
  <si>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</si>
  <si>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</si>
  <si>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</si>
  <si>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</si>
  <si>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</si>
  <si>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</si>
  <si>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</si>
  <si>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</si>
  <si>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</si>
  <si>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</si>
  <si>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</si>
  <si>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</si>
  <si>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</si>
  <si>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</si>
  <si>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</si>
  <si>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</si>
  <si>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</si>
  <si>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</si>
  <si>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</si>
  <si>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</si>
  <si>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</si>
  <si>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</si>
  <si>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</si>
  <si>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</si>
  <si>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</si>
  <si>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</si>
  <si>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</si>
  <si>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</si>
  <si>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</si>
  <si>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</si>
  <si>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</si>
  <si>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</si>
  <si>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</si>
  <si>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</si>
  <si>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</si>
  <si>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</si>
  <si>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</si>
  <si>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</si>
  <si>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</si>
  <si>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</si>
  <si>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</si>
  <si>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</si>
  <si>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</si>
  <si>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</si>
  <si>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</si>
  <si>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</si>
  <si>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</si>
  <si>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</si>
  <si>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</si>
  <si>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</si>
  <si>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</si>
  <si>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</si>
  <si>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</si>
  <si>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</si>
  <si>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</si>
  <si>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</si>
  <si>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</si>
  <si>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</si>
  <si>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</si>
  <si>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</si>
  <si>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</si>
  <si>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</si>
  <si>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</si>
  <si>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</si>
  <si>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</si>
  <si>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</si>
  <si>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</si>
  <si>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</si>
  <si>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</si>
  <si>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</si>
  <si>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</si>
  <si>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</si>
  <si>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</si>
  <si>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</si>
  <si>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</si>
  <si>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</si>
  <si>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</si>
  <si>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</si>
  <si>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</si>
  <si>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</si>
  <si>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</si>
  <si>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</si>
  <si>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</si>
  <si>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</si>
  <si>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</si>
  <si>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</si>
  <si>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</si>
  <si>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</si>
  <si>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</si>
  <si>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</si>
  <si>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</si>
  <si>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</si>
  <si>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</si>
  <si>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</si>
  <si>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</si>
  <si>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</si>
  <si>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</si>
  <si>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</si>
  <si>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</si>
  <si>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</si>
  <si>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</si>
  <si>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</si>
  <si>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</si>
  <si>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</si>
  <si>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</si>
  <si>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</si>
  <si>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</si>
  <si>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</si>
  <si>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</si>
  <si>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</si>
  <si>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</si>
  <si>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</si>
  <si>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</si>
  <si>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</si>
  <si>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</si>
  <si>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</si>
  <si>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</si>
  <si>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</si>
  <si>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</si>
  <si>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</si>
  <si>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</si>
  <si>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</si>
  <si>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</si>
  <si>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</si>
  <si>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</si>
  <si>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</si>
  <si>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</si>
  <si>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</si>
  <si>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</si>
  <si>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</si>
  <si>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</si>
  <si>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</si>
  <si>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</si>
  <si>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</si>
  <si>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</si>
  <si>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</si>
  <si>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</si>
  <si>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</si>
  <si>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</si>
  <si>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</si>
  <si>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</si>
  <si>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</si>
  <si>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</si>
  <si>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</si>
  <si>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</si>
  <si>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</si>
  <si>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</si>
  <si>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</si>
  <si>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</si>
  <si>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</si>
  <si>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</si>
  <si>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</si>
  <si>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</si>
  <si>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</si>
  <si>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</si>
  <si>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</si>
  <si>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</si>
  <si>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</si>
  <si>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</si>
  <si>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</si>
  <si>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</si>
  <si>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</si>
  <si>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</si>
  <si>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</si>
  <si>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</si>
  <si>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</si>
  <si>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</si>
  <si>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</si>
  <si>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</si>
  <si>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</si>
  <si>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</si>
  <si>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</si>
  <si>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</si>
  <si>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</si>
  <si>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</si>
  <si>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</si>
  <si>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</si>
  <si>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</si>
  <si>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</si>
  <si>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</si>
  <si>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</si>
  <si>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</si>
  <si>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</si>
  <si>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</si>
  <si>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</si>
  <si>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</si>
  <si>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</si>
  <si>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</si>
  <si>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</si>
  <si>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</si>
  <si>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</si>
  <si>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</si>
  <si>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</si>
  <si>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</si>
  <si>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</si>
  <si>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</si>
  <si>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</si>
  <si>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</si>
  <si>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</si>
  <si>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</si>
  <si>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</si>
  <si>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</si>
  <si>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</si>
  <si>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</si>
  <si>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</si>
  <si>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</si>
  <si>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</si>
  <si>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</si>
  <si>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</si>
  <si>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</si>
  <si>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</si>
  <si>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</si>
  <si>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</si>
  <si>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</si>
  <si>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</si>
  <si>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</si>
  <si>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</si>
  <si>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</si>
  <si>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</si>
  <si>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</si>
  <si>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</si>
  <si>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</si>
  <si>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</si>
  <si>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</si>
  <si>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</si>
  <si>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</si>
  <si>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</si>
  <si>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</si>
  <si>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</si>
  <si>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</si>
  <si>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</si>
  <si>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</si>
  <si>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</si>
  <si>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</si>
  <si>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</si>
  <si>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</si>
  <si>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</si>
  <si>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</si>
  <si>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</si>
  <si>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</si>
  <si>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</si>
  <si>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</si>
  <si>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</si>
  <si>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</si>
  <si>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</si>
  <si>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</si>
  <si>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</si>
  <si>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</si>
  <si>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</si>
  <si>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</si>
  <si>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</si>
  <si>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</si>
  <si>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</si>
  <si>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</si>
  <si>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</si>
  <si>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</si>
  <si>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</si>
  <si>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</si>
  <si>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</si>
  <si>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</si>
  <si>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</si>
  <si>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</si>
  <si>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</si>
  <si>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</si>
  <si>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</si>
  <si>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</si>
  <si>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</si>
  <si>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</si>
  <si>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</si>
  <si>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</si>
  <si>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</si>
  <si>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</si>
  <si>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</si>
  <si>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</si>
  <si>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</si>
  <si>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</si>
  <si>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</si>
  <si>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</si>
  <si>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</si>
  <si>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</si>
  <si>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</si>
  <si>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</si>
  <si>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</si>
  <si>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</si>
  <si>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</si>
  <si>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</si>
  <si>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</si>
  <si>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</si>
  <si>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</si>
  <si>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</si>
  <si>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</si>
  <si>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</si>
  <si>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</si>
  <si>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</si>
  <si>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</si>
  <si>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</si>
  <si>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</si>
  <si>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</si>
  <si>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</si>
  <si>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</si>
  <si>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</si>
  <si>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</si>
  <si>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</si>
  <si>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</si>
  <si>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</si>
  <si>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</si>
  <si>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</si>
  <si>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</si>
  <si>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</si>
  <si>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</si>
  <si>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</si>
  <si>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</si>
  <si>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</si>
  <si>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</si>
  <si>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</si>
  <si>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</si>
  <si>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</si>
  <si>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</si>
  <si>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</si>
  <si>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</si>
  <si>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</si>
  <si>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</si>
  <si>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</si>
  <si>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</si>
  <si>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</si>
  <si>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</si>
  <si>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</si>
  <si>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</si>
  <si>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</si>
  <si>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</si>
  <si>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</si>
  <si>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</si>
  <si>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</si>
  <si>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</si>
  <si>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</si>
  <si>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</si>
  <si>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</si>
  <si>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</si>
  <si>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</si>
  <si>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</si>
  <si>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</si>
  <si>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</si>
  <si>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</si>
  <si>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</si>
  <si>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</si>
  <si>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</si>
  <si>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</si>
  <si>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</si>
  <si>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</si>
  <si>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</si>
  <si>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</si>
  <si>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</si>
  <si>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</si>
  <si>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</si>
  <si>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</si>
  <si>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</si>
  <si>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</si>
  <si>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</si>
  <si>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</si>
  <si>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</si>
  <si>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</si>
  <si>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</si>
  <si>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</si>
  <si>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</si>
  <si>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</si>
  <si>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</si>
  <si>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</si>
  <si>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</si>
  <si>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</si>
  <si>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</si>
  <si>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</si>
  <si>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</si>
  <si>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</si>
  <si>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</si>
  <si>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</si>
  <si>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</si>
  <si>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</si>
  <si>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</si>
  <si>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</si>
  <si>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</si>
  <si>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</si>
  <si>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</si>
  <si>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</si>
  <si>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</si>
  <si>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</si>
  <si>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</si>
  <si>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</si>
  <si>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</si>
  <si>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</si>
  <si>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</si>
  <si>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</si>
  <si>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</si>
  <si>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</si>
  <si>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</si>
  <si>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</si>
  <si>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</si>
  <si>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</si>
  <si>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</si>
  <si>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</si>
  <si>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</si>
  <si>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</si>
  <si>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</si>
  <si>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</si>
  <si>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</si>
  <si>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</si>
  <si>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</si>
  <si>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</si>
  <si>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</si>
  <si>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</si>
  <si>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</si>
  <si>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</si>
  <si>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</si>
  <si>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</si>
  <si>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</si>
  <si>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</si>
  <si>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</si>
  <si>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</si>
  <si>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</si>
  <si>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</si>
  <si>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</si>
  <si>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</si>
  <si>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</si>
  <si>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</si>
  <si>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</si>
  <si>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</si>
  <si>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</si>
  <si>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</si>
  <si>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</si>
  <si>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</si>
  <si>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</si>
  <si>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</si>
  <si>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</si>
  <si>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</si>
  <si>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</si>
  <si>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</si>
  <si>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</si>
  <si>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</si>
  <si>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</si>
  <si>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</si>
  <si>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</si>
  <si>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</si>
  <si>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</si>
  <si>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</si>
  <si>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</si>
  <si>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</si>
  <si>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</si>
  <si>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</si>
  <si>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</si>
  <si>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</si>
  <si>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</si>
  <si>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</si>
  <si>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</si>
  <si>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</si>
  <si>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</si>
  <si>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</si>
  <si>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</si>
  <si>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</si>
  <si>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</si>
  <si>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</si>
  <si>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</si>
  <si>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</si>
  <si>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</si>
  <si>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</si>
  <si>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</si>
  <si>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</si>
  <si>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</si>
  <si>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</si>
  <si>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</si>
  <si>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</si>
  <si>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</si>
  <si>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</si>
  <si>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</si>
  <si>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</si>
  <si>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</si>
  <si>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</si>
  <si>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</si>
  <si>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</si>
  <si>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</si>
  <si>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</si>
  <si>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</si>
  <si>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</si>
  <si>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</si>
  <si>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</si>
  <si>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</si>
  <si>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</si>
  <si>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</si>
  <si>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</si>
  <si>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</si>
  <si>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</si>
  <si>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</si>
  <si>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</si>
  <si>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</si>
  <si>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</si>
  <si>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</si>
  <si>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</si>
  <si>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</si>
  <si>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</si>
  <si>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</si>
  <si>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</si>
  <si>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</si>
  <si>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</si>
  <si>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</si>
  <si>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</si>
  <si>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</si>
  <si>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</si>
  <si>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</si>
  <si>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</si>
  <si>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</si>
  <si>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</si>
  <si>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</si>
  <si>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</si>
  <si>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</si>
  <si>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</si>
  <si>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</si>
  <si>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</si>
  <si>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</si>
  <si>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</si>
  <si>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</si>
  <si>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</si>
  <si>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</si>
  <si>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</si>
  <si>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</si>
  <si>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</si>
  <si>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</si>
  <si>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</si>
  <si>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</si>
  <si>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</si>
  <si>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</si>
  <si>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</si>
  <si>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</si>
  <si>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</si>
  <si>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</si>
  <si>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</si>
  <si>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</si>
  <si>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</si>
  <si>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</si>
  <si>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</si>
  <si>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</si>
  <si>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</si>
  <si>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</si>
  <si>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</si>
  <si>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</si>
  <si>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</si>
  <si>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</si>
  <si>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</si>
  <si>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</si>
  <si>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</si>
  <si>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</si>
  <si>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</si>
  <si>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</si>
  <si>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</si>
  <si>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</si>
  <si>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</si>
  <si>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</si>
  <si>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</si>
  <si>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</si>
  <si>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</si>
  <si>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</si>
  <si>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</si>
  <si>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</si>
  <si>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</si>
  <si>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</si>
  <si>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</si>
  <si>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</si>
  <si>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</si>
  <si>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</si>
  <si>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</si>
  <si>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</si>
  <si>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</si>
  <si>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</si>
  <si>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</si>
  <si>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</si>
  <si>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</si>
  <si>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</si>
  <si>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</si>
  <si>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</si>
  <si>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</si>
  <si>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</si>
  <si>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</si>
  <si>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</si>
  <si>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</si>
  <si>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</si>
  <si>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</si>
  <si>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</si>
  <si>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</si>
  <si>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</si>
  <si>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</si>
  <si>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</si>
  <si>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</si>
  <si>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</si>
  <si>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</si>
  <si>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</si>
  <si>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</si>
  <si>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</si>
  <si>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</si>
  <si>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</si>
  <si>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</si>
  <si>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</si>
  <si>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</si>
  <si>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</si>
  <si>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</si>
  <si>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</si>
  <si>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</si>
  <si>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</si>
  <si>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</si>
  <si>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</si>
  <si>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</si>
  <si>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</si>
  <si>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</si>
  <si>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</si>
  <si>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</si>
  <si>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</si>
  <si>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</si>
  <si>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</si>
  <si>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</si>
  <si>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</si>
  <si>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</si>
  <si>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</si>
  <si>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</si>
  <si>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</si>
  <si>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</si>
  <si>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</si>
  <si>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</si>
  <si>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</si>
  <si>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</si>
  <si>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</si>
  <si>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</si>
  <si>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</si>
  <si>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</si>
  <si>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</si>
  <si>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</si>
  <si>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</si>
  <si>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</si>
  <si>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</si>
  <si>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</si>
  <si>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</si>
  <si>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</si>
  <si>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</si>
  <si>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</si>
  <si>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</si>
  <si>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</si>
  <si>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</si>
  <si>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</si>
  <si>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</si>
  <si>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</si>
  <si>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</si>
  <si>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</si>
  <si>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</si>
  <si>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</si>
  <si>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</si>
  <si>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</si>
  <si>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</si>
  <si>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</si>
  <si>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</si>
  <si>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</si>
  <si>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</si>
  <si>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</si>
  <si>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</si>
  <si>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</si>
  <si>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</si>
  <si>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</si>
  <si>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</si>
  <si>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</si>
  <si>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</si>
  <si>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</si>
  <si>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</si>
  <si>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</si>
  <si>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</si>
  <si>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</si>
  <si>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</si>
  <si>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</si>
  <si>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</si>
  <si>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</si>
  <si>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</si>
  <si>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</si>
  <si>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</si>
  <si>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</si>
  <si>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</si>
  <si>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</si>
  <si>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</si>
  <si>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</si>
  <si>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</si>
  <si>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</si>
  <si>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</si>
  <si>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</si>
  <si>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</si>
  <si>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</si>
  <si>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</si>
  <si>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</si>
  <si>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</si>
  <si>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</si>
  <si>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</si>
  <si>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</si>
  <si>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</si>
  <si>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</si>
  <si>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</si>
  <si>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</si>
  <si>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</si>
  <si>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</si>
  <si>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</si>
  <si>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</si>
  <si>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</si>
  <si>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</si>
  <si>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</si>
  <si>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</si>
  <si>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</si>
  <si>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</si>
  <si>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</si>
  <si>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</si>
  <si>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</si>
  <si>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</si>
  <si>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</si>
  <si>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</si>
  <si>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</si>
  <si>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</si>
  <si>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</si>
  <si>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</si>
  <si>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</si>
  <si>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</si>
  <si>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</si>
  <si>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</si>
  <si>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</si>
  <si>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</si>
  <si>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</si>
  <si>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</si>
  <si>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</si>
  <si>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</si>
  <si>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</si>
  <si>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</si>
  <si>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</si>
  <si>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</si>
  <si>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</si>
  <si>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</si>
  <si>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</si>
  <si>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</si>
  <si>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</si>
  <si>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</si>
  <si>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</si>
  <si>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</si>
  <si>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</si>
  <si>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</si>
  <si>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</si>
  <si>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</si>
  <si>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</si>
  <si>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</si>
  <si>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</si>
  <si>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</si>
  <si>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</si>
  <si>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</si>
  <si>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</si>
  <si>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</si>
  <si>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</si>
  <si>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</si>
  <si>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</si>
  <si>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</si>
  <si>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</si>
  <si>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</si>
  <si>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</si>
  <si>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</si>
  <si>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</si>
  <si>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</si>
  <si>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</si>
  <si>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</si>
  <si>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</si>
  <si>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</si>
  <si>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</si>
  <si>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</si>
  <si>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</si>
  <si>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</si>
  <si>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</si>
  <si>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</si>
  <si>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</si>
  <si>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</si>
  <si>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</si>
  <si>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</si>
  <si>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</si>
  <si>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</si>
  <si>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</si>
  <si>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</si>
  <si>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</si>
  <si>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</si>
  <si>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</si>
  <si>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</si>
  <si>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</si>
  <si>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</si>
  <si>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</si>
  <si>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</si>
  <si>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</si>
  <si>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</si>
  <si>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</si>
  <si>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</si>
  <si>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</si>
  <si>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</si>
  <si>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</si>
  <si>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</si>
  <si>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</si>
  <si>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</si>
  <si>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</si>
  <si>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</si>
  <si>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</si>
  <si>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</si>
  <si>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</si>
  <si>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</si>
  <si>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</si>
  <si>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</si>
  <si>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</si>
  <si>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</si>
  <si>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</si>
  <si>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</si>
  <si>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</si>
  <si>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</si>
  <si>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</si>
  <si>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</si>
  <si>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</si>
  <si>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</si>
  <si>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</si>
  <si>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</si>
  <si>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</si>
  <si>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</si>
  <si>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</si>
  <si>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</si>
  <si>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</si>
  <si>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</si>
  <si>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</si>
  <si>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</si>
  <si>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</si>
  <si>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</si>
  <si>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</si>
  <si>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</si>
  <si>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</si>
  <si>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</si>
  <si>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</si>
  <si>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</si>
  <si>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</si>
  <si>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</si>
  <si>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</si>
  <si>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</si>
  <si>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</si>
  <si>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</si>
  <si>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</si>
  <si>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</si>
  <si>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</si>
  <si>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</si>
  <si>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</si>
  <si>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</si>
  <si>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</si>
  <si>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</si>
  <si>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</si>
  <si>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</si>
  <si>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</si>
  <si>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</si>
  <si>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</si>
  <si>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</si>
  <si>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</si>
  <si>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</si>
  <si>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</si>
  <si>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</si>
  <si>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</si>
  <si>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</si>
  <si>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</si>
  <si>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</si>
  <si>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</si>
  <si>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</si>
  <si>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</si>
  <si>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</si>
  <si>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</si>
  <si>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</si>
  <si>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</si>
  <si>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</si>
  <si>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</si>
  <si>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</si>
  <si>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</si>
  <si>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</si>
  <si>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</si>
  <si>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</si>
  <si>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</si>
  <si>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</si>
  <si>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</si>
  <si>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</si>
  <si>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</si>
  <si>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</si>
  <si>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</si>
  <si>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</si>
  <si>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</si>
  <si>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</si>
  <si>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</si>
  <si>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</si>
  <si>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</si>
  <si>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</si>
  <si>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</si>
  <si>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</si>
  <si>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</si>
  <si>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</si>
  <si>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</si>
  <si>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</si>
  <si>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</si>
  <si>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</si>
  <si>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</si>
  <si>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</si>
  <si>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</si>
  <si>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</si>
  <si>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</si>
  <si>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</si>
  <si>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</si>
  <si>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</si>
  <si>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</si>
  <si>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</si>
  <si>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</si>
  <si>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</si>
  <si>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</si>
  <si>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</si>
  <si>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</si>
  <si>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</si>
  <si>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</si>
  <si>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</si>
  <si>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</si>
  <si>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</si>
  <si>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</si>
  <si>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</si>
  <si>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</si>
  <si>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</si>
  <si>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</si>
  <si>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</si>
  <si>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</si>
  <si>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</si>
  <si>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</si>
  <si>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</si>
  <si>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</si>
  <si>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</si>
  <si>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</si>
  <si>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</si>
  <si>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</si>
  <si>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</si>
  <si>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</si>
  <si>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</si>
  <si>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</si>
  <si>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</si>
  <si>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</si>
  <si>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</si>
  <si>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</si>
  <si>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</si>
  <si>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</si>
  <si>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</si>
  <si>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</si>
  <si>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</si>
  <si>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</si>
  <si>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</si>
  <si>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</si>
  <si>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</si>
  <si>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</si>
  <si>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</si>
  <si>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</si>
  <si>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</si>
  <si>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</si>
  <si>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</si>
  <si>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</si>
  <si>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</si>
  <si>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</si>
  <si>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</si>
  <si>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</si>
  <si>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</si>
  <si>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</si>
  <si>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</si>
  <si>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</si>
  <si>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</si>
  <si>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</si>
  <si>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</si>
  <si>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</si>
  <si>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</si>
  <si>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</si>
  <si>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</si>
  <si>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</si>
  <si>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</si>
  <si>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</si>
  <si>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</si>
  <si>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</si>
  <si>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</si>
  <si>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</si>
  <si>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</si>
  <si>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</si>
  <si>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</si>
  <si>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</si>
  <si>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</si>
  <si>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</si>
  <si>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</si>
  <si>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</si>
  <si>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</si>
  <si>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</si>
  <si>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</si>
  <si>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</si>
  <si>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</si>
  <si>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</si>
  <si>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</si>
  <si>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</si>
  <si>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</si>
  <si>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</si>
  <si>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</si>
  <si>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</si>
  <si>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</si>
  <si>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</si>
  <si>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</si>
  <si>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</si>
  <si>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</si>
  <si>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</si>
  <si>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</si>
  <si>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</si>
  <si>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</si>
  <si>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</si>
  <si>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</si>
  <si>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</si>
  <si>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</si>
  <si>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</si>
  <si>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</si>
  <si>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</si>
  <si>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</si>
  <si>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</si>
  <si>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</si>
  <si>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</si>
  <si>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</si>
  <si>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</si>
  <si>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</si>
  <si>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</si>
  <si>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</si>
  <si>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</si>
  <si>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</si>
  <si>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</si>
  <si>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</si>
  <si>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</si>
  <si>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</si>
  <si>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</si>
  <si>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</si>
  <si>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</si>
  <si>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</si>
  <si>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</si>
  <si>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</si>
  <si>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</si>
  <si>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</si>
  <si>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</si>
  <si>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</si>
  <si>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</si>
  <si>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</si>
  <si>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</si>
  <si>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</si>
  <si>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</si>
  <si>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</si>
  <si>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</si>
  <si>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</si>
  <si>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</si>
  <si>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</si>
  <si>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</si>
  <si>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</si>
  <si>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</si>
  <si>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</si>
  <si>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</si>
  <si>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</si>
  <si>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</si>
  <si>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</si>
  <si>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</si>
  <si>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</si>
  <si>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</si>
  <si>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</si>
  <si>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</si>
  <si>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</si>
  <si>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</si>
  <si>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</si>
  <si>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</si>
  <si>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</si>
  <si>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</si>
  <si>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</si>
  <si>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</si>
  <si>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</si>
  <si>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</si>
  <si>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</si>
  <si>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</si>
  <si>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</si>
  <si>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</si>
  <si>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</si>
  <si>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</si>
  <si>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</si>
  <si>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</si>
  <si>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</si>
  <si>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</si>
  <si>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</si>
  <si>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</si>
  <si>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</si>
  <si>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</si>
  <si>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</si>
  <si>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</si>
  <si>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</si>
  <si>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</si>
  <si>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</si>
  <si>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</si>
  <si>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</si>
  <si>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</si>
  <si>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</si>
  <si>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</si>
  <si>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</si>
  <si>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</si>
  <si>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</si>
  <si>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</si>
  <si>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</si>
  <si>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</si>
  <si>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</si>
  <si>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</si>
  <si>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</si>
  <si>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</si>
  <si>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</si>
  <si>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</si>
  <si>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</si>
  <si>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</si>
  <si>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</si>
  <si>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</si>
  <si>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</si>
  <si>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</si>
  <si>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</si>
  <si>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</si>
  <si>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</si>
  <si>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</si>
  <si>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</si>
  <si>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</si>
  <si>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</si>
  <si>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</si>
  <si>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</si>
  <si>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</si>
  <si>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</si>
  <si>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</si>
  <si>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</si>
  <si>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</si>
  <si>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</si>
  <si>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</si>
  <si>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</si>
  <si>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</si>
  <si>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</si>
  <si>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</si>
  <si>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</si>
  <si>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</si>
  <si>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</si>
  <si>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</si>
  <si>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</si>
  <si>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</si>
  <si>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</si>
  <si>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</si>
  <si>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</si>
  <si>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</si>
  <si>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</si>
  <si>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</si>
  <si>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</si>
  <si>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</si>
  <si>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</si>
  <si>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</si>
  <si>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</si>
  <si>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</si>
  <si>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</si>
  <si>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</si>
  <si>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</si>
  <si>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</si>
  <si>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</si>
  <si>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</si>
  <si>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</si>
  <si>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</si>
  <si>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</si>
  <si>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</si>
  <si>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</si>
  <si>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</si>
  <si>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</si>
  <si>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</si>
  <si>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</si>
  <si>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</si>
  <si>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</si>
  <si>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</si>
  <si>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</si>
  <si>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</si>
  <si>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</si>
  <si>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</si>
  <si>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</si>
  <si>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</si>
  <si>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</si>
  <si>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</si>
  <si>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</si>
  <si>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</si>
  <si>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</si>
  <si>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</si>
  <si>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</si>
  <si>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</si>
  <si>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</si>
  <si>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</si>
  <si>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</si>
  <si>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</si>
  <si>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</si>
  <si>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</si>
  <si>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</si>
  <si>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</si>
  <si>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</si>
  <si>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</si>
  <si>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</si>
  <si>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</si>
  <si>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</si>
  <si>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</si>
  <si>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</si>
  <si>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</si>
  <si>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</si>
  <si>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</si>
  <si>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</si>
  <si>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</si>
  <si>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</si>
  <si>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</si>
  <si>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</si>
  <si>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</si>
  <si>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</si>
  <si>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</si>
  <si>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</si>
  <si>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</si>
  <si>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</si>
  <si>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</si>
  <si>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</si>
  <si>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</si>
  <si>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</si>
  <si>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</si>
  <si>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</si>
  <si>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</si>
  <si>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</si>
  <si>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</si>
  <si>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</si>
  <si>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</si>
  <si>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</si>
  <si>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</si>
  <si>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</si>
  <si>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</si>
  <si>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</si>
  <si>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</si>
  <si>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</si>
  <si>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</si>
  <si>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</si>
  <si>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</si>
  <si>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</si>
  <si>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</si>
  <si>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</si>
  <si>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</si>
  <si>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</si>
  <si>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</si>
  <si>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</si>
  <si>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</si>
  <si>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</si>
  <si>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</si>
  <si>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</si>
  <si>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</si>
  <si>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</si>
  <si>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</si>
  <si>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</si>
  <si>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</si>
  <si>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</si>
  <si>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</si>
  <si>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</si>
  <si>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</si>
  <si>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</si>
  <si>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</si>
  <si>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</si>
  <si>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</si>
  <si>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</si>
  <si>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</si>
  <si>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</si>
  <si>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</si>
  <si>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</si>
  <si>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</si>
  <si>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</si>
  <si>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</si>
  <si>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</si>
  <si>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</si>
  <si>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</si>
  <si>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</si>
  <si>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</si>
  <si>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</si>
  <si>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</si>
  <si>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</si>
  <si>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</si>
  <si>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</si>
  <si>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</si>
  <si>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</si>
  <si>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</si>
  <si>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</si>
  <si>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</si>
  <si>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</si>
  <si>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</si>
  <si>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</si>
  <si>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</si>
  <si>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</si>
  <si>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</si>
  <si>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</si>
  <si>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</si>
  <si>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</si>
  <si>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</si>
  <si>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</si>
  <si>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</si>
  <si>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</si>
  <si>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</si>
  <si>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</si>
  <si>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</si>
  <si>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</si>
  <si>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</si>
  <si>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</si>
  <si>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</si>
  <si>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</si>
  <si>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</si>
  <si>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</si>
  <si>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</si>
  <si>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</si>
  <si>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</si>
  <si>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</si>
  <si>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</si>
  <si>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</si>
  <si>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</si>
  <si>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</si>
  <si>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</si>
  <si>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</si>
  <si>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</si>
  <si>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</si>
  <si>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</si>
  <si>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</si>
  <si>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</si>
  <si>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</si>
  <si>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</si>
  <si>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</si>
  <si>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</si>
  <si>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</si>
  <si>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</si>
  <si>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</si>
  <si>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</si>
  <si>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</si>
  <si>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</si>
  <si>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</si>
  <si>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</si>
  <si>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</si>
  <si>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</si>
  <si>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</si>
  <si>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</si>
  <si>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</si>
  <si>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</si>
  <si>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</si>
  <si>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</si>
  <si>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</si>
  <si>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</si>
  <si>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</si>
  <si>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</si>
  <si>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</si>
  <si>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</si>
  <si>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</si>
  <si>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</si>
  <si>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</si>
  <si>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</si>
  <si>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</si>
  <si>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</si>
  <si>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</si>
  <si>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</si>
  <si>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</si>
  <si>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</si>
  <si>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</si>
  <si>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</si>
  <si>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</si>
  <si>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</si>
  <si>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</si>
  <si>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</si>
  <si>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</si>
  <si>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</si>
  <si>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</si>
  <si>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</si>
  <si>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</si>
  <si>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</si>
  <si>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</si>
  <si>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</si>
  <si>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</si>
  <si>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</si>
  <si>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</si>
  <si>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</si>
  <si>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</si>
  <si>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</si>
  <si>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</si>
  <si>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</si>
  <si>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</si>
  <si>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</si>
  <si>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</si>
  <si>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</si>
  <si>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</si>
  <si>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</si>
  <si>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</si>
  <si>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</si>
  <si>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</si>
  <si>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</si>
  <si>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</si>
  <si>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</si>
  <si>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</si>
  <si>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</si>
  <si>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</si>
  <si>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</si>
  <si>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</si>
  <si>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</si>
  <si>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</si>
  <si>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</si>
  <si>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</si>
  <si>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</si>
  <si>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</si>
  <si>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</si>
  <si>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</si>
  <si>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</si>
  <si>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</si>
  <si>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</si>
  <si>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</si>
  <si>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</si>
  <si>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</si>
  <si>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</si>
  <si>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</si>
  <si>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</si>
  <si>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</si>
  <si>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</si>
  <si>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</si>
  <si>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</si>
  <si>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</si>
  <si>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</si>
  <si>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</si>
  <si>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</si>
  <si>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</si>
  <si>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</si>
  <si>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</si>
  <si>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</si>
  <si>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</si>
  <si>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</si>
  <si>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</si>
  <si>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</si>
  <si>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</si>
  <si>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</si>
  <si>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</si>
  <si>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</si>
  <si>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</si>
  <si>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</si>
  <si>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</si>
  <si>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</si>
  <si>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</si>
  <si>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</si>
  <si>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</si>
  <si>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</si>
  <si>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</si>
  <si>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</si>
  <si>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</si>
  <si>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</si>
  <si>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</si>
  <si>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</si>
  <si>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</si>
  <si>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</si>
  <si>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</si>
  <si>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</si>
  <si>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</si>
  <si>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</si>
  <si>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</si>
  <si>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</si>
  <si>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</si>
  <si>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</si>
  <si>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</si>
  <si>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</si>
  <si>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</si>
  <si>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</si>
  <si>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</si>
  <si>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</si>
  <si>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</si>
  <si>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</si>
  <si>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</si>
  <si>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</si>
  <si>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</si>
  <si>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</si>
  <si>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</si>
  <si>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</si>
  <si>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</si>
  <si>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</si>
  <si>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</si>
  <si>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</si>
  <si>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</si>
  <si>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</si>
  <si>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</si>
  <si>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</si>
  <si>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</si>
  <si>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</si>
  <si>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</si>
  <si>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</si>
  <si>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</si>
  <si>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</si>
  <si>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</si>
  <si>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</si>
  <si>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</si>
  <si>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</si>
  <si>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</si>
  <si>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</si>
  <si>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</si>
  <si>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</si>
  <si>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</si>
  <si>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</si>
  <si>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</si>
  <si>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</si>
  <si>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</si>
  <si>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</si>
  <si>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</si>
  <si>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</si>
  <si>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</si>
  <si>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</si>
  <si>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</si>
  <si>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</si>
  <si>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</si>
  <si>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</si>
  <si>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</si>
  <si>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</si>
  <si>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</si>
  <si>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</si>
  <si>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</si>
  <si>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</si>
  <si>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</si>
  <si>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</si>
  <si>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</si>
  <si>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</si>
  <si>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</si>
  <si>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</si>
  <si>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</si>
  <si>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</si>
  <si>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</si>
  <si>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</si>
  <si>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</si>
  <si>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</si>
  <si>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</si>
  <si>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</si>
  <si>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</si>
  <si>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</si>
  <si>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</si>
  <si>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</si>
  <si>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</si>
  <si>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</si>
  <si>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</si>
  <si>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</si>
  <si>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</si>
  <si>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</si>
  <si>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</si>
  <si>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</si>
  <si>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</si>
  <si>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</si>
  <si>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</si>
  <si>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</si>
  <si>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</si>
  <si>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</si>
  <si>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</si>
  <si>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</si>
  <si>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</si>
  <si>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</si>
  <si>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</si>
  <si>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</si>
  <si>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</si>
  <si>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</si>
  <si>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</si>
  <si>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</si>
  <si>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</si>
  <si>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</si>
  <si>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</si>
  <si>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</si>
  <si>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</si>
  <si>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</si>
  <si>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</si>
  <si>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</si>
  <si>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</si>
  <si>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</si>
  <si>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</si>
  <si>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</si>
  <si>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</si>
  <si>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</si>
  <si>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</si>
  <si>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</si>
  <si>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</si>
  <si>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</si>
  <si>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</si>
  <si>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</si>
  <si>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</si>
  <si>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</si>
  <si>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</si>
  <si>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</si>
  <si>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</si>
  <si>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</si>
  <si>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</si>
  <si>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</si>
  <si>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</si>
  <si>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</si>
  <si>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</si>
  <si>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</si>
  <si>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</si>
  <si>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</si>
  <si>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</si>
  <si>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</si>
  <si>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</si>
  <si>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</si>
  <si>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</si>
  <si>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</si>
  <si>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</si>
  <si>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</si>
  <si>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</si>
  <si>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</si>
  <si>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</si>
  <si>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</si>
  <si>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</si>
  <si>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</si>
  <si>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</si>
  <si>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</si>
  <si>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</si>
  <si>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</si>
  <si>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</si>
  <si>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</si>
  <si>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</si>
  <si>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</si>
  <si>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</si>
  <si>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</si>
  <si>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</si>
  <si>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</si>
  <si>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</si>
  <si>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</si>
  <si>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</si>
  <si>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</si>
  <si>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</si>
  <si>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</si>
  <si>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</si>
  <si>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</si>
  <si>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</si>
  <si>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</si>
  <si>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</si>
  <si>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</si>
  <si>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</si>
  <si>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</si>
  <si>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</si>
  <si>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</si>
  <si>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</si>
  <si>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</si>
  <si>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</si>
  <si>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</si>
  <si>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</si>
  <si>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</si>
  <si>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</si>
  <si>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</si>
  <si>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</si>
  <si>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</si>
  <si>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</si>
  <si>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</si>
  <si>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</si>
  <si>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</si>
  <si>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</si>
  <si>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</si>
  <si>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</si>
  <si>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</si>
  <si>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</si>
  <si>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</si>
  <si>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</si>
  <si>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</si>
  <si>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</si>
  <si>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</si>
  <si>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</si>
  <si>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</si>
  <si>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</si>
  <si>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</si>
  <si>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</si>
  <si>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</si>
  <si>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</si>
  <si>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</si>
  <si>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</si>
  <si>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</si>
  <si>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</si>
  <si>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</si>
  <si>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</si>
  <si>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</si>
  <si>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</si>
  <si>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</si>
  <si>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</si>
  <si>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</si>
  <si>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</si>
  <si>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</si>
  <si>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</si>
  <si>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</si>
  <si>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</si>
  <si>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</si>
  <si>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</si>
  <si>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</si>
  <si>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</si>
  <si>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</si>
  <si>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</si>
  <si>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</si>
  <si>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</si>
  <si>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</si>
  <si>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</si>
  <si>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</si>
  <si>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</si>
  <si>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</si>
  <si>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</si>
  <si>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</si>
  <si>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</si>
  <si>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</si>
  <si>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</si>
  <si>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</si>
  <si>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</si>
  <si>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</si>
  <si>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</si>
  <si>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</si>
  <si>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</si>
  <si>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</si>
  <si>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</si>
  <si>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</si>
  <si>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</si>
  <si>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</si>
  <si>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</si>
  <si>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</si>
  <si>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</si>
  <si>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</si>
  <si>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</si>
  <si>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</si>
  <si>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</si>
  <si>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</si>
  <si>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</si>
  <si>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</si>
  <si>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</si>
  <si>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</si>
  <si>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</si>
  <si>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</si>
  <si>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</si>
  <si>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</si>
  <si>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</si>
  <si>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</si>
  <si>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</si>
  <si>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</si>
  <si>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</si>
  <si>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</si>
  <si>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</si>
  <si>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</si>
  <si>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</si>
  <si>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</si>
  <si>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</si>
  <si>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</si>
  <si>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</si>
  <si>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</si>
  <si>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</si>
  <si>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</si>
  <si>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</si>
  <si>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</si>
  <si>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</si>
  <si>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</si>
  <si>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</si>
  <si>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</si>
  <si>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</si>
  <si>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</si>
  <si>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</si>
  <si>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</si>
  <si>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</si>
  <si>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</si>
  <si>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</si>
  <si>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</si>
  <si>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</si>
  <si>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</si>
  <si>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</si>
  <si>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</si>
  <si>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</si>
  <si>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</si>
  <si>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</si>
  <si>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</si>
  <si>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</si>
  <si>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</si>
  <si>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</si>
  <si>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</si>
  <si>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</si>
  <si>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</si>
  <si>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</si>
  <si>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</si>
  <si>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</si>
  <si>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</si>
  <si>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</si>
  <si>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</si>
  <si>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</si>
  <si>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</si>
  <si>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</si>
  <si>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</si>
  <si>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</si>
  <si>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</si>
  <si>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</si>
  <si>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</si>
  <si>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</si>
  <si>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</si>
  <si>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</si>
  <si>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</si>
  <si>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</si>
  <si>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</si>
  <si>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</si>
  <si>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</si>
  <si>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</si>
  <si>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</si>
  <si>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</si>
  <si>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</si>
  <si>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</si>
  <si>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</si>
  <si>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</si>
  <si>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</si>
  <si>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</si>
  <si>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</si>
  <si>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</si>
  <si>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</si>
  <si>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</si>
  <si>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</si>
  <si>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</si>
  <si>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</si>
  <si>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</si>
  <si>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</si>
  <si>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</si>
  <si>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</si>
  <si>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</si>
  <si>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</si>
  <si>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</si>
  <si>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</si>
  <si>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</si>
  <si>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</si>
  <si>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</si>
  <si>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</si>
  <si>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</si>
  <si>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</si>
  <si>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</si>
  <si>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</si>
  <si>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</si>
  <si>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</si>
  <si>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</si>
  <si>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</si>
  <si>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</si>
  <si>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</si>
  <si>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</si>
  <si>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</si>
  <si>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</si>
  <si>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</si>
  <si>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</si>
  <si>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</si>
  <si>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</si>
  <si>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</si>
  <si>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</si>
  <si>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</si>
  <si>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</si>
  <si>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</si>
  <si>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</si>
  <si>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</si>
  <si>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</si>
  <si>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</si>
  <si>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</si>
  <si>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</si>
  <si>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</si>
  <si>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</si>
  <si>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</si>
  <si>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</si>
  <si>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</si>
  <si>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</si>
  <si>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</si>
  <si>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</si>
  <si>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</si>
  <si>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</si>
  <si>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</si>
  <si>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</si>
  <si>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</si>
  <si>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</si>
  <si>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</si>
  <si>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</si>
  <si>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</si>
  <si>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</si>
  <si>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</si>
  <si>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</si>
  <si>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</si>
  <si>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</si>
  <si>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</si>
  <si>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</si>
  <si>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</si>
  <si>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</si>
  <si>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</si>
  <si>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</si>
  <si>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</si>
  <si>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</si>
  <si>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</si>
  <si>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</si>
  <si>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</si>
  <si>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</si>
  <si>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</si>
  <si>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</si>
  <si>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</si>
  <si>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</si>
  <si>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</si>
  <si>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</si>
  <si>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</si>
  <si>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</si>
  <si>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</si>
  <si>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</si>
  <si>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</si>
  <si>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</si>
  <si>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</si>
  <si>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</si>
  <si>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</si>
  <si>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</si>
  <si>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</si>
  <si>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</si>
  <si>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</si>
  <si>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</si>
  <si>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</si>
  <si>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</si>
  <si>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</si>
  <si>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</si>
  <si>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</si>
  <si>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</si>
  <si>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</si>
  <si>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</si>
  <si>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</si>
  <si>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</si>
  <si>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</si>
  <si>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</si>
  <si>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</si>
  <si>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</si>
  <si>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</si>
  <si>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</si>
  <si>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</si>
  <si>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</si>
  <si>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</si>
  <si>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</si>
  <si>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</si>
  <si>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</si>
  <si>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</si>
  <si>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</si>
  <si>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</si>
  <si>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</si>
  <si>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</si>
  <si>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</si>
  <si>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</si>
  <si>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</si>
  <si>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</si>
  <si>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</si>
  <si>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</si>
  <si>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</si>
  <si>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</si>
  <si>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</si>
  <si>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</si>
  <si>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</si>
  <si>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</si>
  <si>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</si>
  <si>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</si>
  <si>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</si>
  <si>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</si>
  <si>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</si>
  <si>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</si>
  <si>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</si>
  <si>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</si>
  <si>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</si>
  <si>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</si>
  <si>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</si>
  <si>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</si>
  <si>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</si>
  <si>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</si>
  <si>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</si>
  <si>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</si>
  <si>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</si>
  <si>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</si>
  <si>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</si>
  <si>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</si>
  <si>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</si>
  <si>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</si>
  <si>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</si>
  <si>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</si>
  <si>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</si>
  <si>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</si>
  <si>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</si>
  <si>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</si>
  <si>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</si>
  <si>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</si>
  <si>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</si>
  <si>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</si>
  <si>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</si>
  <si>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</si>
  <si>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</si>
  <si>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</si>
  <si>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</si>
  <si>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</si>
  <si>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</si>
  <si>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</si>
  <si>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</si>
  <si>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</si>
  <si>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</si>
  <si>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</si>
  <si>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</si>
  <si>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</si>
  <si>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</si>
  <si>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</si>
  <si>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</si>
  <si>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</si>
  <si>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</si>
  <si>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</si>
  <si>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</si>
  <si>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</si>
  <si>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</si>
  <si>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</si>
  <si>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</si>
  <si>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</si>
  <si>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</si>
  <si>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</si>
  <si>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</si>
  <si>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</si>
  <si>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</si>
  <si>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</si>
  <si>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</si>
  <si>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</si>
  <si>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</si>
  <si>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</si>
  <si>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</si>
  <si>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</si>
  <si>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</si>
  <si>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</si>
  <si>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</si>
  <si>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</si>
  <si>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</si>
  <si>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</si>
  <si>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</si>
  <si>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</si>
  <si>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</si>
  <si>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</si>
  <si>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</si>
  <si>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</si>
  <si>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</si>
  <si>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</si>
  <si>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</si>
  <si>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</si>
  <si>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</si>
  <si>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</si>
  <si>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</si>
  <si>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</si>
  <si>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</si>
  <si>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</si>
  <si>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</si>
  <si>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</si>
  <si>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</si>
  <si>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</si>
  <si>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</si>
  <si>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</si>
  <si>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</si>
  <si>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</si>
  <si>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</si>
  <si>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</si>
  <si>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</si>
  <si>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</si>
  <si>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</si>
  <si>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</si>
  <si>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</si>
  <si>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</si>
  <si>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</si>
  <si>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</si>
  <si>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</si>
  <si>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</si>
  <si>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</si>
  <si>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</si>
  <si>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</si>
  <si>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</si>
  <si>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</si>
  <si>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</si>
  <si>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</si>
  <si>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</si>
  <si>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</si>
  <si>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</si>
  <si>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</si>
  <si>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</si>
  <si>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</si>
  <si>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</si>
  <si>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</si>
  <si>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</si>
  <si>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</si>
  <si>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</si>
  <si>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</si>
  <si>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</si>
  <si>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</si>
  <si>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</si>
  <si>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</si>
  <si>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</si>
  <si>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</si>
  <si>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</si>
  <si>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</si>
  <si>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</si>
  <si>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</si>
  <si>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</si>
  <si>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</si>
  <si>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</si>
  <si>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</si>
  <si>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</si>
  <si>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</si>
  <si>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</si>
  <si>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</si>
  <si>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</si>
  <si>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</si>
  <si>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</si>
  <si>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</si>
  <si>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</si>
  <si>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</si>
  <si>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</si>
  <si>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</si>
  <si>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</si>
  <si>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</si>
  <si>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</si>
  <si>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</si>
  <si>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</si>
  <si>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</si>
  <si>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</si>
  <si>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</si>
  <si>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</si>
  <si>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</si>
  <si>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</si>
  <si>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</si>
  <si>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</si>
  <si>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</si>
  <si>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</si>
  <si>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</si>
  <si>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</si>
  <si>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</si>
  <si>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</si>
  <si>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</si>
  <si>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</si>
  <si>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</si>
  <si>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</si>
  <si>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</si>
  <si>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</si>
  <si>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</si>
  <si>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</si>
  <si>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</si>
  <si>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</si>
  <si>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</si>
  <si>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</si>
  <si>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</si>
  <si>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</si>
  <si>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</si>
  <si>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</si>
  <si>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</si>
  <si>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</si>
  <si>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</si>
  <si>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</si>
  <si>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</si>
  <si>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</si>
  <si>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</si>
  <si>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</si>
  <si>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</si>
  <si>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</si>
  <si>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</si>
  <si>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</si>
  <si>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</si>
  <si>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</si>
  <si>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</si>
  <si>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</si>
  <si>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</si>
  <si>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</si>
  <si>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</si>
  <si>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</si>
  <si>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</si>
  <si>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</si>
  <si>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</si>
  <si>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</si>
  <si>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</si>
  <si>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</si>
  <si>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</si>
  <si>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</si>
  <si>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</si>
  <si>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</si>
  <si>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</si>
  <si>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</si>
  <si>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</si>
  <si>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</si>
  <si>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</si>
  <si>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</si>
  <si>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</si>
  <si>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</si>
  <si>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</si>
  <si>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</si>
  <si>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</si>
  <si>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</si>
  <si>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</si>
  <si>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</si>
  <si>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</si>
  <si>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</si>
  <si>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</si>
  <si>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</si>
  <si>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</si>
  <si>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</si>
  <si>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</si>
  <si>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</si>
  <si>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</si>
  <si>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</si>
  <si>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</si>
  <si>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</si>
  <si>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</si>
  <si>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</si>
  <si>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</si>
  <si>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</si>
  <si>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</si>
  <si>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</si>
  <si>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</si>
  <si>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</si>
  <si>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</si>
  <si>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</si>
  <si>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</si>
  <si>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</si>
  <si>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</si>
  <si>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</si>
  <si>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</si>
  <si>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</si>
  <si>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</si>
  <si>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</si>
  <si>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</si>
  <si>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</si>
  <si>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</si>
  <si>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</si>
  <si>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</si>
  <si>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</si>
  <si>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</si>
  <si>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</si>
  <si>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</si>
  <si>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</si>
  <si>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</si>
  <si>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</si>
  <si>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</si>
  <si>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</si>
  <si>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</si>
  <si>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</si>
  <si>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</si>
  <si>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</si>
  <si>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</si>
  <si>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</si>
  <si>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</si>
  <si>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</si>
  <si>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</si>
  <si>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</si>
  <si>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</si>
  <si>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</si>
  <si>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</si>
  <si>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</si>
  <si>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</si>
  <si>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</si>
  <si>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</si>
  <si>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</si>
  <si>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</si>
  <si>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</si>
  <si>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</si>
  <si>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</si>
  <si>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</si>
  <si>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</si>
  <si>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</si>
  <si>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</si>
  <si>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</si>
  <si>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</si>
  <si>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</si>
  <si>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</si>
  <si>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</si>
  <si>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</si>
  <si>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</si>
  <si>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</si>
  <si>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</si>
  <si>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</si>
  <si>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</si>
  <si>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</si>
  <si>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</si>
  <si>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</si>
  <si>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</si>
  <si>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</si>
  <si>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</si>
  <si>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</si>
  <si>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</si>
  <si>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</si>
  <si>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</si>
  <si>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</si>
  <si>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</si>
  <si>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</si>
  <si>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</si>
  <si>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</si>
  <si>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</si>
  <si>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</si>
  <si>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</si>
  <si>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</si>
  <si>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</si>
  <si>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</si>
  <si>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</si>
  <si>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</si>
  <si>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</si>
  <si>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</si>
  <si>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</si>
  <si>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</si>
  <si>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</si>
  <si>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</si>
  <si>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</si>
  <si>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</si>
  <si>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</si>
  <si>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</si>
  <si>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</si>
  <si>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</si>
  <si>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</si>
  <si>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</si>
  <si>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</si>
  <si>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</si>
  <si>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</si>
  <si>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</si>
  <si>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</si>
  <si>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</si>
  <si>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</si>
  <si>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</si>
  <si>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</si>
  <si>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</si>
  <si>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</si>
  <si>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</si>
  <si>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</si>
  <si>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</si>
  <si>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</si>
  <si>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</si>
  <si>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</si>
  <si>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</si>
  <si>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</si>
  <si>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</si>
  <si>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</si>
  <si>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</si>
  <si>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</si>
  <si>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</si>
  <si>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</si>
  <si>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</si>
  <si>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</si>
  <si>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</si>
  <si>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</si>
  <si>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</si>
  <si>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</si>
  <si>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</si>
  <si>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</si>
  <si>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</si>
  <si>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</si>
  <si>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</si>
  <si>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</si>
  <si>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</si>
  <si>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</si>
  <si>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</si>
  <si>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</si>
  <si>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</si>
  <si>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</si>
  <si>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</si>
  <si>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</si>
  <si>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</si>
  <si>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</si>
  <si>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</si>
  <si>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</si>
  <si>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</si>
  <si>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</si>
  <si>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</si>
  <si>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</si>
  <si>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</si>
  <si>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</si>
  <si>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</si>
  <si>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</si>
  <si>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</si>
  <si>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</si>
  <si>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</si>
  <si>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</si>
  <si>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</si>
  <si>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</si>
  <si>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</si>
  <si>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</si>
  <si>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</si>
  <si>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</si>
  <si>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</si>
  <si>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</si>
  <si>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</si>
  <si>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</si>
  <si>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</si>
  <si>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</si>
  <si>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</si>
  <si>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</si>
  <si>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</si>
  <si>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</si>
  <si>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</si>
  <si>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</si>
  <si>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</si>
  <si>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</si>
  <si>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</si>
  <si>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</si>
  <si>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</si>
  <si>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</si>
  <si>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</si>
  <si>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</si>
  <si>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</si>
  <si>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</si>
  <si>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</si>
  <si>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</si>
  <si>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</si>
  <si>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</si>
  <si>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</si>
  <si>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</si>
  <si>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</si>
  <si>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</si>
  <si>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</si>
  <si>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</si>
  <si>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</si>
  <si>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</si>
  <si>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</si>
  <si>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</si>
  <si>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</si>
  <si>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</si>
  <si>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</si>
  <si>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</si>
  <si>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</si>
  <si>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</si>
  <si>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</si>
  <si>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</si>
  <si>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</si>
  <si>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</si>
  <si>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</si>
  <si>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</si>
  <si>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</si>
  <si>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</si>
  <si>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</si>
  <si>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</si>
  <si>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</si>
  <si>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</si>
  <si>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</si>
  <si>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</si>
  <si>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</si>
  <si>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</si>
  <si>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</si>
  <si>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</si>
  <si>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</si>
  <si>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</si>
  <si>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</si>
  <si>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</si>
  <si>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</si>
  <si>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</si>
  <si>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</si>
  <si>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</si>
  <si>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</si>
  <si>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</si>
  <si>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</si>
  <si>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</si>
  <si>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</si>
  <si>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</si>
  <si>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</si>
  <si>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</si>
  <si>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</si>
  <si>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</si>
  <si>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</si>
  <si>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</si>
  <si>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</si>
  <si>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</si>
  <si>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</si>
  <si>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</si>
  <si>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</si>
  <si>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</si>
  <si>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</si>
  <si>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</si>
  <si>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</si>
  <si>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</si>
  <si>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</si>
  <si>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</si>
  <si>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</si>
  <si>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</si>
  <si>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</si>
  <si>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</si>
  <si>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</si>
  <si>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</si>
  <si>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</si>
  <si>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</si>
  <si>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</si>
  <si>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</si>
  <si>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</si>
  <si>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</si>
  <si>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</si>
  <si>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</si>
  <si>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</si>
  <si>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</si>
  <si>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</si>
  <si>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</si>
  <si>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</si>
  <si>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</si>
  <si>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</si>
  <si>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</si>
  <si>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</si>
  <si>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</si>
  <si>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</si>
  <si>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</si>
  <si>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</si>
  <si>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</si>
  <si>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</si>
  <si>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</si>
  <si>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</si>
  <si>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</si>
  <si>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</si>
  <si>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</si>
  <si>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</si>
  <si>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</si>
  <si>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</si>
  <si>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</si>
  <si>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</si>
  <si>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</si>
  <si>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</si>
  <si>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</si>
  <si>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</si>
  <si>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</si>
  <si>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</si>
  <si>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</si>
  <si>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</si>
  <si>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</si>
  <si>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</si>
  <si>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</si>
  <si>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</si>
  <si>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</si>
  <si>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</si>
  <si>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</si>
  <si>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</si>
  <si>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</si>
  <si>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</si>
  <si>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</si>
  <si>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</si>
  <si>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</si>
  <si>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</si>
  <si>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</si>
  <si>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</si>
  <si>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</si>
  <si>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</si>
  <si>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</si>
  <si>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</si>
  <si>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</si>
  <si>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</si>
  <si>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</si>
  <si>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</si>
  <si>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</si>
  <si>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</si>
  <si>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</si>
  <si>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</si>
  <si>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</si>
  <si>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</si>
  <si>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</si>
  <si>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</si>
  <si>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</si>
  <si>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</si>
  <si>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</si>
  <si>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</si>
  <si>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</si>
  <si>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</si>
  <si>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</si>
  <si>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</si>
  <si>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</si>
  <si>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</si>
  <si>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</si>
  <si>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</si>
  <si>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</si>
  <si>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</si>
  <si>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</si>
  <si>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</si>
  <si>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</si>
  <si>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</si>
  <si>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</si>
  <si>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</si>
  <si>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</si>
  <si>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</si>
  <si>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</si>
  <si>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</si>
  <si>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</si>
  <si>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</si>
  <si>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</si>
  <si>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</si>
  <si>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</si>
  <si>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</si>
  <si>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</si>
  <si>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</si>
  <si>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</si>
  <si>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</si>
  <si>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</si>
  <si>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</si>
  <si>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</si>
  <si>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</si>
  <si>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</si>
  <si>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</si>
  <si>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</si>
  <si>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</si>
  <si>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</si>
  <si>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</si>
  <si>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</si>
  <si>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</si>
  <si>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</si>
  <si>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</si>
  <si>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</si>
  <si>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</si>
  <si>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</si>
  <si>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</si>
  <si>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</si>
  <si>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</si>
  <si>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</si>
  <si>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</si>
  <si>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</si>
  <si>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</si>
  <si>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</si>
  <si>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</si>
  <si>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</si>
  <si>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</si>
  <si>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</si>
  <si>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</si>
  <si>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</si>
  <si>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</si>
  <si>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</si>
  <si>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</si>
  <si>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</si>
  <si>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</si>
  <si>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</si>
  <si>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</si>
  <si>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</si>
  <si>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</si>
  <si>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</si>
  <si>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</si>
  <si>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</si>
  <si>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</si>
  <si>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</si>
  <si>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</si>
  <si>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</si>
  <si>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</si>
  <si>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</si>
  <si>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</si>
  <si>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</si>
  <si>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</si>
  <si>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</si>
  <si>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</si>
  <si>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</si>
  <si>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</si>
  <si>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</si>
  <si>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</si>
  <si>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</si>
  <si>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</si>
  <si>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</si>
  <si>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</si>
  <si>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</si>
  <si>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</si>
  <si>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</si>
  <si>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</si>
  <si>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</si>
  <si>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</si>
  <si>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</si>
  <si>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</si>
  <si>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</si>
  <si>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</si>
  <si>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</si>
  <si>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</si>
  <si>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</si>
  <si>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</si>
  <si>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</si>
  <si>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</si>
  <si>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</si>
  <si>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</si>
  <si>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</si>
  <si>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</si>
  <si>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</si>
  <si>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</si>
  <si>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</si>
  <si>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</si>
  <si>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</si>
  <si>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</si>
  <si>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</si>
  <si>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</si>
  <si>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</si>
  <si>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</si>
  <si>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</si>
  <si>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</si>
  <si>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</si>
  <si>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</si>
  <si>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</si>
  <si>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</si>
  <si>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</si>
  <si>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</si>
  <si>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</si>
  <si>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</si>
  <si>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</si>
  <si>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</si>
  <si>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</si>
  <si>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</si>
  <si>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</si>
  <si>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</si>
  <si>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</si>
  <si>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</si>
  <si>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</si>
  <si>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</si>
  <si>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</si>
  <si>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</si>
  <si>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</si>
  <si>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</si>
  <si>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</si>
  <si>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</si>
  <si>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</si>
  <si>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</si>
  <si>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</si>
  <si>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</si>
  <si>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</si>
  <si>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</si>
  <si>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</si>
  <si>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</si>
  <si>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</si>
  <si>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</si>
  <si>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</si>
  <si>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</si>
  <si>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</si>
  <si>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</si>
  <si>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</si>
  <si>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</si>
  <si>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</si>
  <si>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</si>
  <si>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</si>
  <si>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</si>
  <si>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</si>
  <si>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</si>
  <si>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</si>
  <si>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</si>
  <si>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</si>
  <si>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</si>
  <si>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</si>
  <si>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</si>
  <si>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</si>
  <si>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</si>
  <si>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</si>
  <si>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</si>
  <si>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</si>
  <si>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</si>
  <si>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</si>
  <si>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</si>
  <si>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</si>
  <si>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</si>
  <si>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</si>
  <si>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</si>
  <si>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</si>
  <si>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</si>
  <si>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</si>
  <si>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</si>
  <si>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</si>
  <si>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</si>
  <si>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</si>
  <si>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</si>
  <si>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</si>
  <si>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</si>
  <si>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</si>
  <si>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</si>
  <si>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</si>
  <si>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</si>
  <si>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</si>
  <si>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</si>
  <si>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</si>
  <si>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</si>
  <si>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</si>
  <si>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</si>
  <si>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</si>
  <si>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</si>
  <si>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</si>
  <si>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</si>
  <si>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</si>
  <si>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</si>
  <si>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</si>
  <si>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</si>
  <si>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</si>
  <si>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</si>
  <si>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</si>
  <si>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</si>
  <si>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</si>
  <si>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</si>
  <si>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</si>
  <si>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</si>
  <si>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</si>
  <si>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</si>
  <si>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</si>
  <si>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</si>
  <si>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</si>
  <si>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</si>
  <si>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</si>
  <si>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</si>
  <si>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</si>
  <si>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</si>
  <si>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</si>
  <si>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</si>
  <si>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</si>
  <si>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</si>
  <si>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</si>
  <si>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</si>
  <si>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</si>
  <si>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</si>
  <si>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</si>
  <si>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</si>
  <si>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</si>
  <si>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</si>
  <si>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</si>
  <si>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</si>
  <si>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</si>
  <si>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</si>
  <si>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</si>
  <si>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</si>
  <si>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</si>
  <si>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</si>
  <si>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</si>
  <si>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</si>
  <si>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</si>
  <si>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</si>
  <si>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</si>
  <si>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</si>
  <si>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</si>
  <si>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</si>
  <si>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</si>
  <si>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</si>
  <si>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</si>
  <si>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</si>
  <si>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</si>
  <si>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</si>
  <si>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</si>
  <si>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</si>
  <si>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</si>
  <si>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</si>
  <si>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</si>
  <si>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</si>
  <si>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</si>
  <si>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</si>
  <si>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</si>
  <si>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</si>
  <si>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</si>
  <si>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</si>
  <si>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</si>
  <si>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</si>
  <si>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</si>
  <si>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</si>
  <si>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</si>
  <si>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</si>
  <si>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</si>
  <si>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</si>
  <si>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</si>
  <si>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</si>
  <si>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</si>
  <si>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</si>
  <si>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</si>
  <si>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</si>
  <si>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</si>
  <si>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</si>
  <si>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</si>
  <si>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</si>
  <si>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</si>
  <si>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</si>
  <si>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</si>
  <si>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</si>
  <si>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</si>
  <si>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</si>
  <si>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</si>
  <si>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</si>
  <si>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</si>
  <si>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</si>
  <si>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</si>
  <si>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</si>
  <si>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</si>
  <si>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</si>
  <si>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</si>
  <si>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</si>
  <si>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</si>
  <si>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</si>
  <si>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</si>
  <si>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</si>
  <si>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</si>
  <si>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</si>
  <si>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</si>
  <si>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</si>
  <si>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</si>
  <si>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</si>
  <si>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</si>
  <si>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</si>
  <si>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</si>
  <si>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</si>
  <si>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</si>
  <si>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</si>
  <si>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</si>
  <si>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</si>
  <si>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</si>
  <si>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</si>
  <si>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</si>
  <si>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</si>
  <si>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</si>
  <si>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</si>
  <si>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</si>
  <si>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</si>
  <si>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</si>
  <si>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</si>
  <si>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</si>
  <si>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</si>
  <si>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</si>
  <si>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</si>
  <si>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</si>
  <si>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</si>
  <si>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</si>
  <si>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</si>
  <si>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</si>
  <si>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</si>
  <si>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</si>
  <si>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</si>
  <si>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</si>
  <si>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</si>
  <si>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</si>
  <si>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</si>
  <si>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</si>
  <si>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</si>
  <si>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</si>
  <si>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</si>
  <si>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</si>
  <si>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</si>
  <si>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</si>
  <si>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</si>
  <si>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</si>
  <si>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</si>
  <si>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</si>
  <si>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</si>
  <si>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</si>
  <si>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</si>
  <si>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</si>
  <si>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</si>
  <si>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</si>
  <si>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</si>
  <si>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</si>
  <si>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</si>
  <si>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</si>
  <si>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</si>
  <si>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</si>
  <si>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</si>
  <si>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</si>
  <si>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</si>
  <si>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</si>
  <si>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</si>
  <si>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</si>
  <si>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</si>
  <si>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</si>
  <si>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</si>
  <si>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</si>
  <si>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</si>
  <si>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</si>
  <si>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</si>
  <si>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</si>
  <si>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</si>
  <si>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</si>
  <si>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</si>
  <si>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</si>
  <si>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</si>
  <si>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</si>
  <si>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</si>
  <si>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</si>
  <si>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</si>
  <si>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</si>
  <si>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</si>
  <si>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</si>
  <si>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</si>
  <si>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</si>
  <si>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</si>
  <si>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</si>
  <si>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</si>
  <si>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</si>
  <si>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</si>
  <si>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</si>
  <si>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</si>
  <si>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</si>
  <si>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</si>
  <si>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</si>
  <si>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</si>
  <si>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</si>
  <si>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</si>
  <si>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</si>
  <si>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</si>
  <si>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</si>
  <si>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</si>
  <si>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</si>
  <si>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</si>
  <si>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</si>
  <si>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</si>
  <si>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</si>
  <si>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</si>
  <si>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</si>
  <si>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</si>
  <si>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</si>
  <si>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</si>
  <si>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</si>
  <si>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</si>
  <si>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</si>
  <si>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</si>
  <si>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</si>
  <si>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</si>
  <si>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</si>
  <si>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</si>
  <si>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</si>
  <si>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</si>
  <si>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</si>
  <si>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</si>
  <si>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</si>
  <si>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</si>
  <si>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</si>
  <si>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</si>
  <si>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</si>
  <si>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</si>
  <si>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</si>
  <si>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</si>
  <si>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</si>
  <si>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</si>
  <si>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</si>
  <si>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</si>
  <si>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</si>
  <si>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</si>
  <si>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</si>
  <si>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</si>
  <si>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</si>
  <si>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</si>
  <si>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</si>
  <si>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</si>
  <si>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</si>
  <si>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</si>
  <si>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</si>
  <si>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</si>
  <si>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</si>
  <si>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</si>
  <si>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</si>
  <si>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</si>
  <si>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</si>
  <si>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</si>
  <si>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</si>
  <si>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</si>
  <si>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</si>
  <si>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</si>
  <si>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</si>
  <si>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</si>
  <si>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</si>
  <si>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</si>
  <si>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</si>
  <si>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</si>
  <si>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</si>
  <si>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</si>
  <si>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</si>
  <si>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</si>
  <si>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</si>
  <si>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</si>
  <si>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</si>
  <si>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</si>
  <si>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</si>
  <si>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</si>
  <si>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</si>
  <si>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</si>
  <si>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</si>
  <si>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</si>
  <si>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</si>
  <si>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</si>
  <si>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</si>
  <si>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</si>
  <si>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</si>
  <si>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</si>
  <si>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</si>
  <si>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</si>
  <si>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</si>
  <si>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</si>
  <si>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</si>
  <si>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</si>
  <si>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</si>
  <si>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</si>
  <si>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</si>
  <si>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</si>
  <si>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</si>
  <si>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</si>
  <si>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</si>
  <si>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</si>
  <si>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</si>
  <si>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</si>
  <si>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</si>
  <si>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</si>
  <si>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</si>
  <si>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</si>
  <si>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</si>
  <si>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</si>
  <si>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</si>
  <si>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</si>
  <si>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</si>
  <si>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</si>
  <si>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</si>
  <si>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</si>
  <si>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</si>
  <si>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</si>
  <si>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</si>
  <si>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</si>
  <si>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</si>
  <si>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</si>
  <si>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</si>
  <si>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</si>
  <si>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</si>
  <si>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</si>
  <si>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</si>
  <si>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</si>
  <si>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</si>
  <si>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</si>
  <si>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</si>
  <si>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</si>
  <si>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</si>
  <si>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</si>
  <si>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</si>
  <si>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</si>
  <si>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</si>
  <si>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</si>
  <si>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</si>
  <si>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</si>
  <si>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</si>
  <si>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</si>
  <si>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</si>
  <si>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</si>
  <si>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</si>
  <si>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</si>
  <si>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</si>
  <si>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</si>
  <si>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</si>
  <si>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</si>
  <si>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</si>
  <si>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</si>
  <si>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</si>
  <si>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</si>
  <si>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</si>
  <si>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</si>
  <si>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</si>
  <si>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</si>
  <si>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</si>
  <si>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</si>
  <si>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</si>
  <si>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</si>
  <si>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</si>
  <si>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</si>
  <si>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</si>
  <si>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</si>
  <si>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</si>
  <si>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</si>
  <si>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</si>
  <si>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</si>
  <si>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</si>
  <si>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</si>
  <si>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</si>
  <si>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</si>
  <si>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</si>
  <si>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</si>
  <si>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</si>
  <si>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</si>
  <si>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</si>
  <si>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</si>
  <si>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</si>
  <si>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</si>
  <si>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</si>
  <si>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</si>
  <si>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</si>
  <si>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</si>
  <si>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</si>
  <si>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</si>
  <si>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</si>
  <si>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</si>
  <si>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</si>
  <si>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</si>
  <si>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</si>
  <si>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</si>
  <si>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</si>
  <si>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</si>
  <si>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</si>
  <si>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</si>
  <si>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</si>
  <si>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</si>
  <si>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</si>
  <si>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</si>
  <si>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</si>
  <si>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</si>
  <si>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</si>
  <si>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</si>
  <si>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</si>
  <si>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</si>
  <si>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</si>
  <si>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</si>
  <si>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</si>
  <si>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</si>
  <si>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</si>
  <si>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</si>
  <si>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</si>
  <si>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</si>
  <si>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</si>
  <si>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</si>
  <si>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</si>
  <si>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</si>
  <si>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</si>
  <si>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</si>
  <si>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</si>
  <si>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</si>
  <si>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</si>
  <si>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</si>
  <si>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</si>
  <si>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</si>
  <si>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</si>
  <si>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</si>
  <si>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</si>
  <si>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</si>
  <si>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</si>
  <si>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</si>
  <si>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</si>
  <si>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</si>
  <si>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</si>
  <si>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</si>
  <si>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</si>
  <si>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</si>
  <si>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</si>
  <si>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</si>
  <si>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</si>
  <si>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</si>
  <si>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</si>
  <si>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</si>
  <si>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</si>
  <si>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</si>
  <si>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</si>
  <si>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</si>
  <si>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</si>
  <si>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</si>
  <si>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</si>
  <si>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</si>
  <si>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</si>
  <si>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</si>
  <si>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</si>
  <si>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</si>
  <si>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</si>
  <si>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</si>
  <si>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</si>
  <si>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</si>
  <si>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</si>
  <si>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</si>
  <si>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</si>
  <si>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</si>
  <si>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</si>
  <si>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</si>
  <si>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</si>
  <si>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</si>
  <si>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</si>
  <si>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</si>
  <si>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</si>
  <si>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</si>
  <si>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</si>
  <si>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</si>
  <si>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</si>
  <si>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</si>
  <si>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</si>
  <si>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</si>
  <si>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</si>
  <si>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</si>
  <si>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</si>
  <si>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</si>
  <si>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</si>
  <si>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</si>
  <si>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</si>
  <si>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</si>
  <si>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</si>
  <si>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</si>
  <si>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</si>
  <si>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</si>
  <si>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</si>
  <si>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</si>
  <si>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</si>
  <si>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</si>
  <si>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</si>
  <si>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</si>
  <si>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</si>
  <si>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</si>
  <si>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</si>
  <si>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</si>
  <si>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</si>
  <si>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</si>
  <si>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</si>
  <si>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</si>
  <si>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</si>
  <si>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</si>
  <si>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</si>
  <si>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</si>
  <si>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</si>
  <si>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</si>
  <si>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</si>
  <si>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</si>
  <si>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</si>
  <si>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</si>
  <si>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</si>
  <si>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</si>
  <si>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</si>
  <si>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</si>
  <si>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</si>
  <si>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</si>
  <si>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</si>
  <si>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</si>
  <si>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</si>
  <si>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</si>
  <si>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</si>
  <si>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</si>
  <si>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</si>
  <si>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</si>
  <si>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</si>
  <si>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</si>
  <si>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</si>
  <si>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</si>
  <si>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</si>
  <si>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</si>
  <si>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</si>
  <si>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</si>
  <si>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</si>
  <si>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</si>
  <si>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</si>
  <si>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</si>
  <si>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</si>
  <si>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</si>
  <si>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</si>
  <si>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</si>
  <si>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</si>
  <si>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</si>
  <si>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</si>
  <si>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</si>
  <si>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</si>
  <si>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</si>
  <si>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</si>
  <si>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</si>
  <si>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</si>
  <si>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</si>
  <si>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</si>
  <si>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</si>
  <si>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</si>
  <si>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</si>
  <si>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</si>
  <si>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</si>
  <si>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</si>
  <si>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</si>
  <si>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</si>
  <si>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</si>
  <si>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</si>
  <si>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</si>
  <si>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</si>
  <si>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</si>
  <si>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</si>
  <si>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</si>
  <si>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</si>
  <si>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</si>
  <si>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</si>
  <si>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</si>
  <si>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</si>
  <si>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</si>
  <si>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</si>
  <si>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</si>
  <si>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</si>
  <si>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</si>
  <si>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</si>
  <si>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</si>
  <si>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</si>
  <si>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</si>
  <si>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</si>
  <si>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</si>
  <si>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</si>
  <si>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</si>
  <si>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</si>
  <si>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</si>
  <si>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</si>
  <si>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</si>
  <si>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</si>
  <si>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</si>
  <si>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</si>
  <si>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</si>
  <si>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</si>
  <si>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</si>
  <si>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</si>
  <si>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</si>
  <si>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</si>
  <si>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</si>
  <si>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</si>
  <si>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</si>
  <si>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</si>
  <si>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</si>
  <si>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</si>
  <si>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</si>
  <si>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</si>
  <si>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</si>
  <si>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</si>
  <si>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</si>
  <si>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</si>
  <si>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</si>
  <si>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</si>
  <si>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</si>
  <si>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</si>
  <si>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</si>
  <si>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</si>
  <si>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</si>
  <si>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</si>
  <si>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</si>
  <si>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</si>
  <si>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</si>
  <si>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</si>
  <si>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</si>
  <si>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</si>
  <si>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</si>
  <si>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</si>
  <si>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</si>
  <si>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</si>
  <si>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</si>
  <si>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</si>
  <si>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</si>
  <si>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</si>
  <si>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</si>
  <si>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</si>
  <si>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</si>
  <si>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</si>
  <si>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</si>
  <si>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</si>
  <si>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</si>
  <si>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</si>
  <si>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</si>
  <si>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</si>
  <si>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</si>
  <si>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</si>
  <si>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</si>
  <si>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</si>
  <si>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</si>
  <si>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</si>
  <si>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</si>
  <si>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</si>
  <si>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</si>
  <si>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</si>
  <si>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</si>
  <si>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</si>
  <si>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</si>
  <si>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</si>
  <si>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</si>
  <si>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</si>
  <si>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</si>
  <si>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</si>
  <si>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</si>
  <si>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</si>
  <si>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</si>
  <si>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</si>
  <si>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</si>
  <si>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</si>
  <si>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</si>
  <si>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</si>
  <si>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</si>
  <si>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</si>
  <si>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</si>
  <si>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</si>
  <si>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</si>
  <si>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</si>
  <si>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</si>
  <si>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</si>
  <si>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</si>
  <si>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</si>
  <si>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</si>
  <si>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</si>
  <si>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</si>
  <si>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</si>
  <si>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</si>
  <si>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</si>
  <si>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</si>
  <si>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</si>
  <si>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</si>
  <si>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</si>
  <si>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</si>
  <si>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</si>
  <si>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</si>
  <si>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</si>
  <si>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</si>
  <si>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</si>
  <si>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</si>
  <si>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</si>
  <si>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</si>
  <si>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</si>
  <si>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</si>
  <si>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</si>
  <si>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</si>
  <si>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</si>
  <si>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</si>
  <si>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</si>
  <si>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</si>
  <si>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</si>
  <si>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</si>
  <si>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</si>
  <si>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</si>
  <si>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</si>
  <si>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</si>
  <si>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</si>
  <si>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</si>
  <si>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</si>
  <si>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</si>
  <si>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</si>
  <si>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</si>
  <si>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</si>
  <si>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</si>
  <si>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</si>
  <si>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</si>
  <si>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</si>
  <si>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</si>
  <si>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</si>
  <si>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</si>
  <si>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</si>
  <si>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</si>
  <si>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</si>
  <si>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</si>
  <si>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</si>
  <si>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</si>
  <si>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</si>
  <si>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</si>
  <si>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</si>
  <si>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</si>
  <si>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</si>
  <si>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</si>
  <si>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</si>
  <si>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</si>
  <si>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</si>
  <si>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</si>
  <si>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</si>
  <si>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</si>
  <si>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</si>
  <si>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</si>
  <si>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</si>
  <si>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</si>
  <si>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</si>
  <si>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</si>
  <si>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</si>
  <si>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</si>
  <si>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</si>
  <si>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</si>
  <si>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</si>
  <si>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</si>
  <si>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</si>
  <si>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</si>
  <si>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</si>
  <si>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</si>
  <si>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</si>
  <si>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</si>
  <si>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</si>
  <si>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</si>
  <si>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</si>
  <si>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</si>
  <si>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</si>
  <si>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</si>
  <si>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</si>
  <si>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</si>
  <si>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</si>
  <si>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</si>
  <si>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</si>
  <si>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</si>
  <si>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</si>
  <si>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</si>
  <si>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</si>
  <si>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</si>
  <si>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</si>
  <si>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</si>
  <si>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</si>
  <si>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</si>
  <si>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</si>
  <si>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</si>
  <si>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</si>
  <si>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</si>
  <si>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</si>
  <si>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</si>
  <si>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</si>
  <si>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</si>
  <si>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</si>
  <si>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</si>
  <si>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</si>
  <si>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</si>
  <si>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</si>
  <si>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</si>
  <si>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</si>
  <si>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</si>
  <si>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</si>
  <si>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</si>
  <si>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</si>
  <si>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</si>
  <si>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</si>
  <si>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</si>
  <si>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</si>
  <si>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</si>
  <si>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</si>
  <si>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</si>
  <si>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</si>
  <si>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</si>
  <si>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</si>
  <si>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</si>
  <si>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</si>
  <si>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</si>
  <si>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</si>
  <si>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</si>
  <si>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</si>
  <si>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</si>
  <si>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</si>
  <si>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</si>
  <si>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</si>
  <si>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</si>
  <si>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</si>
  <si>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</si>
  <si>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</si>
  <si>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</si>
  <si>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</si>
  <si>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</si>
  <si>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</si>
  <si>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</si>
  <si>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</si>
  <si>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</si>
  <si>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</si>
  <si>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</si>
  <si>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</si>
  <si>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</si>
  <si>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</si>
  <si>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</si>
  <si>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</si>
  <si>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</si>
  <si>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</si>
  <si>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</si>
  <si>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</si>
  <si>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</si>
  <si>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</si>
  <si>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</si>
  <si>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</si>
  <si>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</si>
  <si>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</si>
  <si>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</si>
  <si>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</si>
  <si>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</si>
  <si>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</si>
  <si>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</si>
  <si>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</si>
  <si>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</si>
  <si>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</si>
  <si>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</si>
  <si>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</si>
  <si>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</si>
  <si>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</si>
  <si>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</si>
  <si>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</si>
  <si>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</si>
  <si>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</si>
  <si>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</si>
  <si>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</si>
  <si>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</si>
  <si>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</si>
  <si>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</si>
  <si>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</si>
  <si>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</si>
  <si>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</si>
  <si>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</si>
  <si>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</si>
  <si>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</si>
  <si>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</si>
  <si>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</si>
  <si>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</si>
  <si>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</si>
  <si>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</si>
  <si>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</si>
  <si>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</si>
  <si>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</si>
  <si>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</si>
  <si>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</si>
  <si>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</si>
  <si>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</si>
  <si>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</si>
  <si>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</si>
  <si>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</si>
  <si>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</si>
  <si>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</si>
  <si>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</si>
  <si>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</si>
  <si>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</si>
  <si>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</si>
  <si>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</si>
  <si>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</si>
  <si>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</si>
  <si>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</si>
  <si>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</si>
  <si>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</si>
  <si>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</si>
  <si>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</si>
  <si>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</si>
  <si>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</si>
  <si>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</si>
  <si>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</si>
  <si>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</si>
  <si>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</si>
  <si>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</si>
  <si>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</si>
  <si>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</si>
  <si>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</si>
  <si>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</si>
  <si>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</si>
  <si>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</si>
  <si>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</si>
  <si>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</si>
  <si>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</si>
  <si>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</si>
  <si>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</si>
  <si>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</si>
  <si>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</si>
  <si>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</si>
  <si>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</si>
  <si>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</si>
  <si>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</si>
  <si>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</si>
  <si>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</si>
  <si>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</si>
  <si>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</si>
  <si>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</si>
  <si>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</si>
  <si>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</si>
  <si>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</si>
  <si>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</si>
  <si>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</si>
  <si>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</si>
  <si>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</si>
  <si>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</si>
  <si>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</si>
  <si>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</si>
  <si>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</si>
  <si>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</si>
  <si>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</si>
  <si>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</si>
  <si>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</si>
  <si>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</si>
  <si>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</si>
  <si>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</si>
  <si>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</si>
  <si>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</si>
  <si>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</si>
  <si>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</si>
  <si>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</si>
  <si>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</si>
  <si>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</si>
  <si>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</si>
  <si>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</si>
  <si>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</si>
  <si>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</si>
  <si>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</si>
  <si>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</si>
  <si>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</si>
  <si>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</si>
  <si>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</si>
  <si>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</si>
  <si>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</si>
  <si>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</si>
  <si>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</si>
  <si>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</si>
  <si>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</si>
  <si>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</si>
  <si>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</si>
  <si>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</si>
  <si>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</si>
  <si>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</si>
  <si>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</si>
  <si>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</si>
  <si>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</si>
  <si>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</si>
  <si>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</si>
  <si>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</si>
  <si>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</si>
  <si>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</si>
  <si>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</si>
  <si>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</si>
  <si>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</si>
  <si>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</si>
  <si>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</si>
  <si>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</si>
  <si>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</si>
  <si>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</si>
  <si>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</si>
  <si>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</si>
  <si>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</si>
  <si>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</si>
  <si>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</si>
  <si>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</si>
  <si>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</si>
  <si>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</si>
  <si>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</si>
  <si>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</si>
  <si>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</si>
  <si>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</si>
  <si>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</si>
  <si>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</si>
  <si>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</si>
  <si>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</si>
  <si>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</si>
  <si>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</si>
  <si>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</si>
  <si>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</si>
  <si>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</si>
  <si>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</si>
  <si>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</si>
  <si>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</si>
  <si>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</si>
  <si>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</si>
  <si>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</si>
  <si>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</si>
  <si>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</si>
  <si>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</si>
  <si>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</si>
  <si>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</si>
  <si>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</si>
  <si>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</si>
  <si>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</si>
  <si>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</si>
  <si>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</si>
  <si>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</si>
  <si>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</si>
  <si>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</si>
  <si>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</si>
  <si>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</si>
  <si>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</si>
  <si>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</si>
  <si>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</si>
  <si>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</si>
  <si>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</si>
  <si>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</si>
  <si>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</si>
  <si>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</si>
  <si>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</si>
  <si>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</si>
  <si>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</si>
  <si>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</si>
  <si>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</si>
  <si>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</si>
  <si>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</si>
  <si>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</si>
  <si>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</si>
  <si>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</si>
  <si>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</si>
  <si>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</si>
  <si>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</si>
  <si>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</si>
  <si>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</si>
  <si>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</si>
  <si>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</si>
  <si>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</si>
  <si>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</si>
  <si>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</si>
  <si>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</si>
  <si>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</si>
  <si>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</si>
  <si>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</si>
  <si>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</si>
  <si>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</si>
  <si>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</si>
  <si>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</si>
  <si>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</si>
  <si>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</si>
  <si>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</si>
  <si>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</si>
  <si>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</si>
  <si>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</si>
  <si>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</si>
  <si>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</si>
  <si>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</si>
  <si>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</si>
  <si>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</si>
  <si>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</si>
  <si>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</si>
  <si>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</si>
  <si>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</si>
  <si>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</si>
  <si>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</si>
  <si>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</si>
  <si>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</si>
  <si>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</si>
  <si>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</si>
  <si>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</si>
  <si>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</si>
  <si>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</si>
  <si>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</si>
  <si>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</si>
  <si>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</si>
  <si>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</si>
  <si>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</si>
  <si>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</si>
  <si>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</si>
  <si>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</si>
  <si>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</si>
  <si>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</si>
  <si>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</si>
  <si>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</si>
  <si>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</si>
  <si>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</si>
  <si>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</si>
  <si>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</si>
  <si>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</si>
  <si>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</si>
  <si>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</si>
  <si>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</si>
  <si>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</si>
  <si>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</si>
  <si>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</si>
  <si>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</si>
  <si>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</si>
  <si>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</si>
  <si>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</si>
  <si>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</si>
  <si>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</si>
  <si>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</si>
  <si>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</si>
  <si>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</si>
  <si>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</si>
  <si>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</si>
  <si>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</si>
  <si>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</si>
  <si>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</si>
  <si>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</si>
  <si>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</si>
  <si>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</si>
  <si>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</si>
  <si>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</si>
  <si>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</si>
  <si>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</si>
  <si>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</si>
  <si>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</si>
  <si>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</si>
  <si>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</si>
  <si>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</si>
  <si>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</si>
  <si>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</si>
  <si>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</si>
  <si>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</si>
  <si>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</si>
  <si>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</si>
  <si>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</si>
  <si>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</si>
  <si>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</si>
  <si>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</si>
  <si>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</si>
  <si>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</si>
  <si>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</si>
  <si>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</si>
  <si>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</si>
  <si>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</si>
  <si>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</si>
  <si>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</si>
  <si>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</si>
  <si>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</si>
  <si>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</si>
  <si>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</si>
  <si>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</si>
  <si>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</si>
  <si>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</si>
  <si>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</si>
  <si>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</si>
  <si>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</si>
  <si>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</si>
  <si>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</si>
  <si>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</si>
  <si>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</si>
  <si>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</si>
  <si>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</si>
  <si>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</si>
  <si>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</si>
  <si>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</si>
  <si>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</si>
  <si>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</si>
  <si>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</si>
  <si>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</si>
  <si>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</si>
  <si>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</si>
  <si>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</si>
  <si>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</si>
  <si>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</si>
  <si>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</si>
  <si>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</si>
  <si>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</si>
  <si>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</si>
  <si>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</si>
  <si>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</si>
  <si>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</si>
  <si>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</si>
  <si>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</si>
  <si>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</si>
  <si>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</si>
  <si>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</si>
  <si>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</si>
  <si>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</si>
  <si>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</si>
  <si>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</si>
  <si>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</si>
  <si>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</si>
  <si>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</si>
  <si>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</si>
  <si>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</si>
  <si>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</si>
  <si>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</si>
  <si>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</si>
  <si>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</si>
  <si>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</si>
  <si>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</si>
  <si>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</si>
  <si>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</si>
  <si>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</si>
  <si>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</si>
  <si>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</si>
  <si>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</si>
  <si>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</si>
  <si>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</si>
  <si>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</si>
  <si>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</si>
  <si>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</si>
  <si>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</si>
  <si>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</si>
  <si>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</si>
  <si>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</si>
  <si>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</si>
  <si>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</si>
  <si>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</si>
  <si>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</si>
  <si>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</si>
  <si>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</si>
  <si>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</si>
  <si>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</si>
  <si>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</si>
  <si>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</si>
  <si>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</si>
  <si>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</si>
  <si>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</si>
  <si>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</si>
  <si>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</si>
  <si>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</si>
  <si>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</si>
  <si>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</si>
  <si>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</si>
  <si>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</si>
  <si>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</si>
  <si>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</si>
  <si>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</si>
  <si>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</si>
  <si>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</si>
  <si>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</si>
  <si>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</si>
  <si>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</si>
  <si>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</si>
  <si>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</si>
  <si>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</si>
  <si>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</si>
  <si>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</si>
  <si>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</si>
  <si>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</si>
  <si>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</si>
  <si>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</si>
  <si>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</si>
  <si>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</si>
  <si>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</si>
  <si>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</si>
  <si>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</si>
  <si>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</si>
  <si>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</si>
  <si>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</si>
  <si>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</si>
  <si>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</si>
  <si>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</si>
  <si>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</si>
  <si>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</si>
  <si>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</si>
  <si>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</si>
  <si>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</si>
  <si>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</si>
  <si>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</si>
  <si>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</si>
  <si>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</si>
  <si>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</si>
  <si>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</si>
  <si>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</si>
  <si>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</si>
  <si>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</si>
  <si>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</si>
  <si>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</si>
  <si>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</si>
  <si>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</si>
  <si>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</si>
  <si>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</si>
  <si>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</si>
  <si>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</si>
  <si>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</si>
  <si>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</si>
  <si>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</si>
  <si>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</si>
  <si>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</si>
  <si>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</si>
  <si>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</si>
  <si>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</si>
  <si>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</si>
  <si>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</si>
  <si>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</si>
  <si>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</si>
  <si>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</si>
  <si>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</si>
  <si>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</si>
  <si>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</si>
  <si>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</si>
  <si>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</si>
  <si>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</si>
  <si>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</si>
  <si>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</si>
  <si>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</si>
  <si>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</si>
  <si>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</si>
  <si>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</si>
  <si>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</si>
  <si>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</si>
  <si>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</si>
  <si>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</si>
  <si>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</si>
  <si>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</si>
  <si>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</si>
  <si>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</si>
  <si>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</si>
  <si>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</si>
  <si>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</si>
  <si>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</si>
  <si>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</si>
  <si>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</si>
  <si>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</si>
  <si>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</si>
  <si>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</si>
  <si>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</si>
  <si>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</si>
  <si>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</si>
  <si>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</si>
  <si>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</si>
  <si>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</si>
  <si>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</si>
  <si>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</si>
  <si>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</si>
  <si>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</si>
  <si>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</si>
  <si>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</si>
  <si>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</si>
  <si>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</si>
  <si>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</si>
  <si>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</si>
  <si>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</si>
  <si>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</si>
  <si>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</si>
  <si>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</si>
  <si>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</si>
  <si>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</si>
  <si>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</si>
  <si>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</si>
  <si>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</si>
  <si>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</si>
  <si>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</si>
  <si>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</si>
  <si>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</si>
  <si>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</si>
  <si>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</si>
  <si>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</si>
  <si>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</si>
  <si>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</si>
  <si>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</si>
  <si>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</si>
  <si>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</si>
  <si>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</si>
  <si>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</si>
  <si>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</si>
  <si>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</si>
  <si>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</si>
  <si>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</si>
  <si>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</si>
  <si>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</si>
  <si>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sales</t>
  </si>
  <si>
    <t>2011</t>
  </si>
  <si>
    <t>2012</t>
  </si>
  <si>
    <t>2013</t>
  </si>
  <si>
    <t>2014</t>
  </si>
  <si>
    <t>Sum of Quantity</t>
  </si>
  <si>
    <t>Count of Order ID</t>
  </si>
  <si>
    <t>Sum of Profit Margin</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</si>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</sst>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 &quot;k&quot;"/>
    <numFmt numFmtId="167" formatCode="&quot;#&quot;\ 0"/>
    <numFmt numFmtId="171" formatCode="[Green]\↑0.00%;[Red]\↓0.00%"/>
    <numFmt numFmtId="172" formatCode="[$$-C09]#,##0.00"/>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b/>
      <sz val="11"/>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6" fillId="0" borderId="0" applyFont="0" applyFill="0" applyBorder="0" applyAlignment="0" applyProtection="0"/>
  </cellStyleXfs>
  <cellXfs count="40">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0" fontId="0" fillId="0" borderId="4"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0" fontId="0" fillId="0" borderId="5" xfId="0" applyNumberFormat="1" applyBorder="1"/>
    <xf numFmtId="167" fontId="0" fillId="0" borderId="0" xfId="0" applyNumberFormat="1"/>
    <xf numFmtId="10" fontId="0" fillId="0" borderId="0" xfId="1" applyNumberFormat="1" applyFont="1"/>
    <xf numFmtId="0" fontId="0" fillId="0" borderId="2"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0" fontId="4" fillId="0" borderId="0" xfId="0" applyFont="1"/>
    <xf numFmtId="172" fontId="0" fillId="0" borderId="0" xfId="0" applyNumberFormat="1"/>
    <xf numFmtId="171" fontId="7" fillId="0" borderId="0" xfId="0" applyNumberFormat="1" applyFont="1" applyAlignment="1">
      <alignment horizontal="center" vertical="top"/>
    </xf>
  </cellXfs>
  <cellStyles count="2">
    <cellStyle name="Normal" xfId="0" builtinId="0"/>
    <cellStyle name="Percent" xfId="1" builtinId="5"/>
  </cellStyles>
  <dxfs count="245">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b/>
        <color theme="1"/>
      </font>
      <border>
        <bottom style="thin">
          <color theme="4"/>
        </bottom>
        <vertical/>
        <horizontal/>
      </border>
    </dxf>
    <dxf>
      <font>
        <color theme="0"/>
      </font>
      <fill>
        <patternFill>
          <bgColor theme="1" tint="0.14996795556505021"/>
        </patternFill>
      </fill>
      <border diagonalUp="0" diagonalDown="0">
        <left/>
        <right/>
        <top/>
        <bottom/>
        <vertical/>
        <horizontal/>
      </border>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CA80AB2E-882C-45C3-8CCE-FDFCBCBD9399}">
      <tableStyleElement type="wholeTable" dxfId="229"/>
      <tableStyleElement type="headerRow" dxfId="228"/>
    </tableStyle>
    <tableStyle name="Data-style" pivot="0" count="3" xr9:uid="{00000000-0011-0000-FFFF-FFFF00000000}">
      <tableStyleElement type="headerRow" dxfId="244"/>
      <tableStyleElement type="firstRowStripe" dxfId="243"/>
      <tableStyleElement type="secondRowStripe" dxfId="242"/>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BA2-4054-BCF9-BA6CCD5B9C66}"/>
            </c:ext>
          </c:extLst>
        </c:ser>
        <c:dLbls>
          <c:showLegendKey val="0"/>
          <c:showVal val="0"/>
          <c:showCatName val="0"/>
          <c:showSerName val="0"/>
          <c:showPercent val="0"/>
          <c:showBubbleSize val="0"/>
        </c:dLbls>
        <c:axId val="537379544"/>
        <c:axId val="53738530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BA2-4054-BCF9-BA6CCD5B9C66}"/>
            </c:ext>
          </c:extLst>
        </c:ser>
        <c:dLbls>
          <c:showLegendKey val="0"/>
          <c:showVal val="0"/>
          <c:showCatName val="0"/>
          <c:showSerName val="0"/>
          <c:showPercent val="0"/>
          <c:showBubbleSize val="0"/>
        </c:dLbls>
        <c:gapWidth val="219"/>
        <c:overlap val="-27"/>
        <c:axId val="537384944"/>
        <c:axId val="537375584"/>
      </c:barChart>
      <c:catAx>
        <c:axId val="53738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375584"/>
        <c:crosses val="autoZero"/>
        <c:auto val="1"/>
        <c:lblAlgn val="ctr"/>
        <c:lblOffset val="100"/>
        <c:noMultiLvlLbl val="0"/>
      </c:catAx>
      <c:valAx>
        <c:axId val="53737558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384944"/>
        <c:crosses val="autoZero"/>
        <c:crossBetween val="between"/>
      </c:valAx>
      <c:valAx>
        <c:axId val="53738530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379544"/>
        <c:crosses val="max"/>
        <c:crossBetween val="between"/>
      </c:valAx>
      <c:catAx>
        <c:axId val="537379544"/>
        <c:scaling>
          <c:orientation val="minMax"/>
        </c:scaling>
        <c:delete val="1"/>
        <c:axPos val="b"/>
        <c:numFmt formatCode="General" sourceLinked="1"/>
        <c:majorTickMark val="out"/>
        <c:minorTickMark val="none"/>
        <c:tickLblPos val="nextTo"/>
        <c:crossAx val="5373853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8F-4A60-91B7-AB07598D79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8F-4A60-91B7-AB07598D79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8F-4A60-91B7-AB07598D79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D43-42DB-AD39-7ECE15383382}"/>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36E-4E99-B3E1-E4CB7CBFD705}"/>
            </c:ext>
          </c:extLst>
        </c:ser>
        <c:dLbls>
          <c:showLegendKey val="0"/>
          <c:showVal val="0"/>
          <c:showCatName val="0"/>
          <c:showSerName val="0"/>
          <c:showPercent val="0"/>
          <c:showBubbleSize val="0"/>
        </c:dLbls>
        <c:gapWidth val="182"/>
        <c:axId val="546972456"/>
        <c:axId val="546980376"/>
      </c:barChart>
      <c:catAx>
        <c:axId val="546972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980376"/>
        <c:crosses val="autoZero"/>
        <c:auto val="1"/>
        <c:lblAlgn val="ctr"/>
        <c:lblOffset val="100"/>
        <c:noMultiLvlLbl val="0"/>
      </c:catAx>
      <c:valAx>
        <c:axId val="546980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972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67A-4CBF-9F6E-D848D09964B1}"/>
            </c:ext>
          </c:extLst>
        </c:ser>
        <c:dLbls>
          <c:showLegendKey val="0"/>
          <c:showVal val="0"/>
          <c:showCatName val="0"/>
          <c:showSerName val="0"/>
          <c:showPercent val="0"/>
          <c:showBubbleSize val="0"/>
        </c:dLbls>
        <c:smooth val="0"/>
        <c:axId val="564932000"/>
        <c:axId val="508049552"/>
      </c:lineChart>
      <c:catAx>
        <c:axId val="564932000"/>
        <c:scaling>
          <c:orientation val="minMax"/>
        </c:scaling>
        <c:delete val="1"/>
        <c:axPos val="b"/>
        <c:numFmt formatCode="General" sourceLinked="1"/>
        <c:majorTickMark val="none"/>
        <c:minorTickMark val="none"/>
        <c:tickLblPos val="nextTo"/>
        <c:crossAx val="508049552"/>
        <c:crosses val="autoZero"/>
        <c:auto val="1"/>
        <c:lblAlgn val="ctr"/>
        <c:lblOffset val="100"/>
        <c:noMultiLvlLbl val="0"/>
      </c:catAx>
      <c:valAx>
        <c:axId val="508049552"/>
        <c:scaling>
          <c:orientation val="minMax"/>
        </c:scaling>
        <c:delete val="1"/>
        <c:axPos val="l"/>
        <c:numFmt formatCode="General" sourceLinked="1"/>
        <c:majorTickMark val="none"/>
        <c:minorTickMark val="none"/>
        <c:tickLblPos val="nextTo"/>
        <c:crossAx val="56493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1A3-480D-AB42-7C5212B3E3D3}"/>
            </c:ext>
          </c:extLst>
        </c:ser>
        <c:dLbls>
          <c:showLegendKey val="0"/>
          <c:showVal val="0"/>
          <c:showCatName val="0"/>
          <c:showSerName val="0"/>
          <c:showPercent val="0"/>
          <c:showBubbleSize val="0"/>
        </c:dLbls>
        <c:smooth val="0"/>
        <c:axId val="508078808"/>
        <c:axId val="508077368"/>
      </c:lineChart>
      <c:catAx>
        <c:axId val="508078808"/>
        <c:scaling>
          <c:orientation val="minMax"/>
        </c:scaling>
        <c:delete val="1"/>
        <c:axPos val="b"/>
        <c:numFmt formatCode="General" sourceLinked="1"/>
        <c:majorTickMark val="none"/>
        <c:minorTickMark val="none"/>
        <c:tickLblPos val="nextTo"/>
        <c:crossAx val="508077368"/>
        <c:crosses val="autoZero"/>
        <c:auto val="1"/>
        <c:lblAlgn val="ctr"/>
        <c:lblOffset val="100"/>
        <c:noMultiLvlLbl val="0"/>
      </c:catAx>
      <c:valAx>
        <c:axId val="508077368"/>
        <c:scaling>
          <c:orientation val="minMax"/>
        </c:scaling>
        <c:delete val="1"/>
        <c:axPos val="l"/>
        <c:numFmt formatCode="General" sourceLinked="1"/>
        <c:majorTickMark val="none"/>
        <c:minorTickMark val="none"/>
        <c:tickLblPos val="nextTo"/>
        <c:crossAx val="508078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356-49B2-8451-A1621E1DB425}"/>
            </c:ext>
          </c:extLst>
        </c:ser>
        <c:dLbls>
          <c:showLegendKey val="0"/>
          <c:showVal val="0"/>
          <c:showCatName val="0"/>
          <c:showSerName val="0"/>
          <c:showPercent val="0"/>
          <c:showBubbleSize val="0"/>
        </c:dLbls>
        <c:smooth val="0"/>
        <c:axId val="571243248"/>
        <c:axId val="574377136"/>
      </c:lineChart>
      <c:catAx>
        <c:axId val="571243248"/>
        <c:scaling>
          <c:orientation val="minMax"/>
        </c:scaling>
        <c:delete val="1"/>
        <c:axPos val="b"/>
        <c:numFmt formatCode="General" sourceLinked="1"/>
        <c:majorTickMark val="none"/>
        <c:minorTickMark val="none"/>
        <c:tickLblPos val="nextTo"/>
        <c:crossAx val="574377136"/>
        <c:crosses val="autoZero"/>
        <c:auto val="1"/>
        <c:lblAlgn val="ctr"/>
        <c:lblOffset val="100"/>
        <c:noMultiLvlLbl val="0"/>
      </c:catAx>
      <c:valAx>
        <c:axId val="574377136"/>
        <c:scaling>
          <c:orientation val="minMax"/>
        </c:scaling>
        <c:delete val="1"/>
        <c:axPos val="l"/>
        <c:numFmt formatCode="General" sourceLinked="1"/>
        <c:majorTickMark val="none"/>
        <c:minorTickMark val="none"/>
        <c:tickLblPos val="nextTo"/>
        <c:crossAx val="57124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302-4F57-BC7D-3B56B7116AD2}"/>
            </c:ext>
          </c:extLst>
        </c:ser>
        <c:dLbls>
          <c:showLegendKey val="0"/>
          <c:showVal val="0"/>
          <c:showCatName val="0"/>
          <c:showSerName val="0"/>
          <c:showPercent val="0"/>
          <c:showBubbleSize val="0"/>
        </c:dLbls>
        <c:smooth val="0"/>
        <c:axId val="575562568"/>
        <c:axId val="575564368"/>
      </c:lineChart>
      <c:catAx>
        <c:axId val="575562568"/>
        <c:scaling>
          <c:orientation val="minMax"/>
        </c:scaling>
        <c:delete val="1"/>
        <c:axPos val="b"/>
        <c:numFmt formatCode="General" sourceLinked="1"/>
        <c:majorTickMark val="none"/>
        <c:minorTickMark val="none"/>
        <c:tickLblPos val="nextTo"/>
        <c:crossAx val="575564368"/>
        <c:crosses val="autoZero"/>
        <c:auto val="1"/>
        <c:lblAlgn val="ctr"/>
        <c:lblOffset val="100"/>
        <c:noMultiLvlLbl val="0"/>
      </c:catAx>
      <c:valAx>
        <c:axId val="575564368"/>
        <c:scaling>
          <c:orientation val="minMax"/>
        </c:scaling>
        <c:delete val="1"/>
        <c:axPos val="l"/>
        <c:numFmt formatCode="General" sourceLinked="1"/>
        <c:majorTickMark val="none"/>
        <c:minorTickMark val="none"/>
        <c:tickLblPos val="nextTo"/>
        <c:crossAx val="575562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E9C-4EB0-91D4-4244C351E620}"/>
            </c:ext>
          </c:extLst>
        </c:ser>
        <c:dLbls>
          <c:showLegendKey val="0"/>
          <c:showVal val="0"/>
          <c:showCatName val="0"/>
          <c:showSerName val="0"/>
          <c:showPercent val="0"/>
          <c:showBubbleSize val="0"/>
        </c:dLbls>
        <c:smooth val="0"/>
        <c:axId val="571241448"/>
        <c:axId val="571242528"/>
      </c:lineChart>
      <c:catAx>
        <c:axId val="571241448"/>
        <c:scaling>
          <c:orientation val="minMax"/>
        </c:scaling>
        <c:delete val="1"/>
        <c:axPos val="b"/>
        <c:numFmt formatCode="General" sourceLinked="1"/>
        <c:majorTickMark val="none"/>
        <c:minorTickMark val="none"/>
        <c:tickLblPos val="nextTo"/>
        <c:crossAx val="571242528"/>
        <c:crosses val="autoZero"/>
        <c:auto val="1"/>
        <c:lblAlgn val="ctr"/>
        <c:lblOffset val="100"/>
        <c:noMultiLvlLbl val="0"/>
      </c:catAx>
      <c:valAx>
        <c:axId val="571242528"/>
        <c:scaling>
          <c:orientation val="minMax"/>
        </c:scaling>
        <c:delete val="1"/>
        <c:axPos val="l"/>
        <c:numFmt formatCode="General" sourceLinked="1"/>
        <c:majorTickMark val="none"/>
        <c:minorTickMark val="none"/>
        <c:tickLblPos val="nextTo"/>
        <c:crossAx val="571241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03733024710358"/>
          <c:y val="0.12213302033251319"/>
          <c:w val="0.7919623298432048"/>
          <c:h val="0.40135926157643492"/>
        </c:manualLayout>
      </c:layout>
      <c:lineChart>
        <c:grouping val="standard"/>
        <c:varyColors val="0"/>
        <c:ser>
          <c:idx val="0"/>
          <c:order val="0"/>
          <c:tx>
            <c:strRef>
              <c:f>KPI!$B$3</c:f>
              <c:strCache>
                <c:ptCount val="1"/>
                <c:pt idx="0">
                  <c:v>Total</c:v>
                </c:pt>
              </c:strCache>
            </c:strRef>
          </c:tx>
          <c:spPr>
            <a:ln w="28575" cap="rnd">
              <a:solidFill>
                <a:schemeClr val="bg2"/>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504-41AA-88B1-E1280E15FF12}"/>
            </c:ext>
          </c:extLst>
        </c:ser>
        <c:dLbls>
          <c:showLegendKey val="0"/>
          <c:showVal val="0"/>
          <c:showCatName val="0"/>
          <c:showSerName val="0"/>
          <c:showPercent val="0"/>
          <c:showBubbleSize val="0"/>
        </c:dLbls>
        <c:smooth val="0"/>
        <c:axId val="564932000"/>
        <c:axId val="508049552"/>
      </c:lineChart>
      <c:catAx>
        <c:axId val="564932000"/>
        <c:scaling>
          <c:orientation val="minMax"/>
        </c:scaling>
        <c:delete val="1"/>
        <c:axPos val="b"/>
        <c:numFmt formatCode="General" sourceLinked="1"/>
        <c:majorTickMark val="none"/>
        <c:minorTickMark val="none"/>
        <c:tickLblPos val="nextTo"/>
        <c:crossAx val="508049552"/>
        <c:crosses val="autoZero"/>
        <c:auto val="1"/>
        <c:lblAlgn val="ctr"/>
        <c:lblOffset val="100"/>
        <c:noMultiLvlLbl val="0"/>
      </c:catAx>
      <c:valAx>
        <c:axId val="508049552"/>
        <c:scaling>
          <c:orientation val="minMax"/>
        </c:scaling>
        <c:delete val="1"/>
        <c:axPos val="l"/>
        <c:numFmt formatCode="General" sourceLinked="1"/>
        <c:majorTickMark val="none"/>
        <c:minorTickMark val="none"/>
        <c:tickLblPos val="nextTo"/>
        <c:crossAx val="56493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5">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5">
                  <a:lumMod val="20000"/>
                  <a:lumOff val="80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7AA-496C-95A9-62EBE7EE11BA}"/>
            </c:ext>
          </c:extLst>
        </c:ser>
        <c:dLbls>
          <c:showLegendKey val="0"/>
          <c:showVal val="0"/>
          <c:showCatName val="0"/>
          <c:showSerName val="0"/>
          <c:showPercent val="0"/>
          <c:showBubbleSize val="0"/>
        </c:dLbls>
        <c:smooth val="0"/>
        <c:axId val="508078808"/>
        <c:axId val="508077368"/>
      </c:lineChart>
      <c:catAx>
        <c:axId val="508078808"/>
        <c:scaling>
          <c:orientation val="minMax"/>
        </c:scaling>
        <c:delete val="1"/>
        <c:axPos val="b"/>
        <c:numFmt formatCode="General" sourceLinked="1"/>
        <c:majorTickMark val="none"/>
        <c:minorTickMark val="none"/>
        <c:tickLblPos val="nextTo"/>
        <c:crossAx val="508077368"/>
        <c:crosses val="autoZero"/>
        <c:auto val="1"/>
        <c:lblAlgn val="ctr"/>
        <c:lblOffset val="100"/>
        <c:noMultiLvlLbl val="0"/>
      </c:catAx>
      <c:valAx>
        <c:axId val="508077368"/>
        <c:scaling>
          <c:orientation val="minMax"/>
        </c:scaling>
        <c:delete val="1"/>
        <c:axPos val="l"/>
        <c:numFmt formatCode="General" sourceLinked="1"/>
        <c:majorTickMark val="none"/>
        <c:minorTickMark val="none"/>
        <c:tickLblPos val="nextTo"/>
        <c:crossAx val="508078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13"/>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ln w="28575" cap="rnd">
            <a:solidFill>
              <a:schemeClr val="accent5">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KPI!$I$3</c:f>
              <c:strCache>
                <c:ptCount val="1"/>
                <c:pt idx="0">
                  <c:v>Total</c:v>
                </c:pt>
              </c:strCache>
            </c:strRef>
          </c:tx>
          <c:spPr>
            <a:ln w="28575" cap="rnd">
              <a:solidFill>
                <a:schemeClr val="accent5">
                  <a:lumMod val="20000"/>
                  <a:lumOff val="80000"/>
                </a:schemeClr>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69F-4804-AD82-462825549DD5}"/>
            </c:ext>
          </c:extLst>
        </c:ser>
        <c:dLbls>
          <c:showLegendKey val="0"/>
          <c:showVal val="0"/>
          <c:showCatName val="0"/>
          <c:showSerName val="0"/>
          <c:showPercent val="0"/>
          <c:showBubbleSize val="0"/>
        </c:dLbls>
        <c:smooth val="0"/>
        <c:axId val="571243248"/>
        <c:axId val="574377136"/>
      </c:lineChart>
      <c:catAx>
        <c:axId val="571243248"/>
        <c:scaling>
          <c:orientation val="minMax"/>
        </c:scaling>
        <c:delete val="1"/>
        <c:axPos val="b"/>
        <c:numFmt formatCode="General" sourceLinked="1"/>
        <c:majorTickMark val="none"/>
        <c:minorTickMark val="none"/>
        <c:tickLblPos val="nextTo"/>
        <c:crossAx val="574377136"/>
        <c:crosses val="autoZero"/>
        <c:auto val="1"/>
        <c:lblAlgn val="ctr"/>
        <c:lblOffset val="100"/>
        <c:noMultiLvlLbl val="0"/>
      </c:catAx>
      <c:valAx>
        <c:axId val="574377136"/>
        <c:scaling>
          <c:orientation val="minMax"/>
        </c:scaling>
        <c:delete val="1"/>
        <c:axPos val="l"/>
        <c:numFmt formatCode="General" sourceLinked="1"/>
        <c:majorTickMark val="none"/>
        <c:minorTickMark val="none"/>
        <c:tickLblPos val="nextTo"/>
        <c:crossAx val="57124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bg2"/>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79F-4634-ACED-621E610C34ED}"/>
            </c:ext>
          </c:extLst>
        </c:ser>
        <c:dLbls>
          <c:showLegendKey val="0"/>
          <c:showVal val="0"/>
          <c:showCatName val="0"/>
          <c:showSerName val="0"/>
          <c:showPercent val="0"/>
          <c:showBubbleSize val="0"/>
        </c:dLbls>
        <c:smooth val="0"/>
        <c:axId val="575562568"/>
        <c:axId val="575564368"/>
      </c:lineChart>
      <c:catAx>
        <c:axId val="575562568"/>
        <c:scaling>
          <c:orientation val="minMax"/>
        </c:scaling>
        <c:delete val="1"/>
        <c:axPos val="b"/>
        <c:numFmt formatCode="General" sourceLinked="1"/>
        <c:majorTickMark val="none"/>
        <c:minorTickMark val="none"/>
        <c:tickLblPos val="nextTo"/>
        <c:crossAx val="575564368"/>
        <c:crosses val="autoZero"/>
        <c:auto val="1"/>
        <c:lblAlgn val="ctr"/>
        <c:lblOffset val="100"/>
        <c:noMultiLvlLbl val="0"/>
      </c:catAx>
      <c:valAx>
        <c:axId val="575564368"/>
        <c:scaling>
          <c:orientation val="minMax"/>
        </c:scaling>
        <c:delete val="1"/>
        <c:axPos val="l"/>
        <c:numFmt formatCode="General" sourceLinked="1"/>
        <c:majorTickMark val="none"/>
        <c:minorTickMark val="none"/>
        <c:tickLblPos val="nextTo"/>
        <c:crossAx val="575562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bg2"/>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F9F-43DA-872F-BBE7BE553B60}"/>
            </c:ext>
          </c:extLst>
        </c:ser>
        <c:dLbls>
          <c:showLegendKey val="0"/>
          <c:showVal val="0"/>
          <c:showCatName val="0"/>
          <c:showSerName val="0"/>
          <c:showPercent val="0"/>
          <c:showBubbleSize val="0"/>
        </c:dLbls>
        <c:smooth val="0"/>
        <c:axId val="571241448"/>
        <c:axId val="571242528"/>
      </c:lineChart>
      <c:catAx>
        <c:axId val="571241448"/>
        <c:scaling>
          <c:orientation val="minMax"/>
        </c:scaling>
        <c:delete val="1"/>
        <c:axPos val="b"/>
        <c:numFmt formatCode="General" sourceLinked="1"/>
        <c:majorTickMark val="none"/>
        <c:minorTickMark val="none"/>
        <c:tickLblPos val="nextTo"/>
        <c:crossAx val="571242528"/>
        <c:crosses val="autoZero"/>
        <c:auto val="1"/>
        <c:lblAlgn val="ctr"/>
        <c:lblOffset val="100"/>
        <c:noMultiLvlLbl val="0"/>
      </c:catAx>
      <c:valAx>
        <c:axId val="571242528"/>
        <c:scaling>
          <c:orientation val="minMax"/>
        </c:scaling>
        <c:delete val="1"/>
        <c:axPos val="l"/>
        <c:numFmt formatCode="General" sourceLinked="1"/>
        <c:majorTickMark val="none"/>
        <c:minorTickMark val="none"/>
        <c:tickLblPos val="nextTo"/>
        <c:crossAx val="571241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50285844465451"/>
          <c:y val="0.17408773288165275"/>
          <c:w val="0.64789496560633408"/>
          <c:h val="0.60356746551784735"/>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546-4927-8F99-060CFEFB96FF}"/>
            </c:ext>
          </c:extLst>
        </c:ser>
        <c:dLbls>
          <c:showLegendKey val="0"/>
          <c:showVal val="0"/>
          <c:showCatName val="0"/>
          <c:showSerName val="0"/>
          <c:showPercent val="0"/>
          <c:showBubbleSize val="0"/>
        </c:dLbls>
        <c:axId val="537379544"/>
        <c:axId val="53738530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546-4927-8F99-060CFEFB96FF}"/>
            </c:ext>
          </c:extLst>
        </c:ser>
        <c:dLbls>
          <c:showLegendKey val="0"/>
          <c:showVal val="0"/>
          <c:showCatName val="0"/>
          <c:showSerName val="0"/>
          <c:showPercent val="0"/>
          <c:showBubbleSize val="0"/>
        </c:dLbls>
        <c:gapWidth val="219"/>
        <c:overlap val="-27"/>
        <c:axId val="537384944"/>
        <c:axId val="537375584"/>
      </c:barChart>
      <c:catAx>
        <c:axId val="53738494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95000"/>
                  </a:schemeClr>
                </a:solidFill>
                <a:latin typeface="+mn-lt"/>
                <a:ea typeface="+mn-ea"/>
                <a:cs typeface="+mn-cs"/>
              </a:defRPr>
            </a:pPr>
            <a:endParaRPr lang="en-US"/>
          </a:p>
        </c:txPr>
        <c:crossAx val="537375584"/>
        <c:crosses val="autoZero"/>
        <c:auto val="1"/>
        <c:lblAlgn val="ctr"/>
        <c:lblOffset val="100"/>
        <c:noMultiLvlLbl val="0"/>
      </c:catAx>
      <c:valAx>
        <c:axId val="5373755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37384944"/>
        <c:crosses val="autoZero"/>
        <c:crossBetween val="between"/>
      </c:valAx>
      <c:valAx>
        <c:axId val="5373853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Profit</a:t>
                </a:r>
              </a:p>
              <a:p>
                <a:pPr>
                  <a:defRPr>
                    <a:solidFill>
                      <a:schemeClr val="bg2"/>
                    </a:solidFill>
                  </a:defRPr>
                </a:pPr>
                <a:endParaRPr lang="en-IN">
                  <a:solidFill>
                    <a:schemeClr val="bg2"/>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95000"/>
                  </a:schemeClr>
                </a:solidFill>
                <a:latin typeface="+mn-lt"/>
                <a:ea typeface="+mn-ea"/>
                <a:cs typeface="+mn-cs"/>
              </a:defRPr>
            </a:pPr>
            <a:endParaRPr lang="en-US"/>
          </a:p>
        </c:txPr>
        <c:crossAx val="537379544"/>
        <c:crosses val="max"/>
        <c:crossBetween val="between"/>
      </c:valAx>
      <c:catAx>
        <c:axId val="537379544"/>
        <c:scaling>
          <c:orientation val="minMax"/>
        </c:scaling>
        <c:delete val="1"/>
        <c:axPos val="b"/>
        <c:numFmt formatCode="General" sourceLinked="1"/>
        <c:majorTickMark val="out"/>
        <c:minorTickMark val="none"/>
        <c:tickLblPos val="nextTo"/>
        <c:crossAx val="5373853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14863276465441819"/>
          <c:y val="0.1432655293088364"/>
          <c:w val="0.59717891513560806"/>
          <c:h val="0.8567344706911636"/>
        </c:manualLayout>
      </c:layout>
      <c:doughnutChart>
        <c:varyColors val="1"/>
        <c:ser>
          <c:idx val="0"/>
          <c:order val="0"/>
          <c:tx>
            <c:strRef>
              <c:f>'Pie Chart'!$B$3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5573-466A-B830-BAE8B1A633B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573-466A-B830-BAE8B1A633BE}"/>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5573-466A-B830-BAE8B1A633B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573-466A-B830-BAE8B1A633BE}"/>
            </c:ext>
          </c:extLst>
        </c:ser>
        <c:dLbls>
          <c:showLegendKey val="0"/>
          <c:showVal val="1"/>
          <c:showCatName val="0"/>
          <c:showSerName val="0"/>
          <c:showPercent val="0"/>
          <c:showBubbleSize val="0"/>
          <c:showLeaderLines val="1"/>
        </c:dLbls>
        <c:firstSliceAng val="0"/>
        <c:holeSize val="47"/>
      </c:doughnutChart>
      <c:spPr>
        <a:noFill/>
        <a:ln>
          <a:noFill/>
        </a:ln>
        <a:effectLst/>
      </c:spPr>
    </c:plotArea>
    <c:legend>
      <c:legendPos val="t"/>
      <c:layout>
        <c:manualLayout>
          <c:xMode val="edge"/>
          <c:yMode val="edge"/>
          <c:x val="2.2032648546039719E-2"/>
          <c:y val="0"/>
          <c:w val="0.89999974308089314"/>
          <c:h val="0.133004280988360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2">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222-4530-8220-E6194E245E53}"/>
            </c:ext>
          </c:extLst>
        </c:ser>
        <c:dLbls>
          <c:dLblPos val="outEnd"/>
          <c:showLegendKey val="0"/>
          <c:showVal val="1"/>
          <c:showCatName val="0"/>
          <c:showSerName val="0"/>
          <c:showPercent val="0"/>
          <c:showBubbleSize val="0"/>
        </c:dLbls>
        <c:gapWidth val="122"/>
        <c:axId val="546972456"/>
        <c:axId val="546980376"/>
      </c:barChart>
      <c:catAx>
        <c:axId val="546972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46980376"/>
        <c:crosses val="autoZero"/>
        <c:auto val="1"/>
        <c:lblAlgn val="ctr"/>
        <c:lblOffset val="100"/>
        <c:noMultiLvlLbl val="0"/>
      </c:catAx>
      <c:valAx>
        <c:axId val="546980376"/>
        <c:scaling>
          <c:orientation val="minMax"/>
        </c:scaling>
        <c:delete val="1"/>
        <c:axPos val="b"/>
        <c:numFmt formatCode="General" sourceLinked="1"/>
        <c:majorTickMark val="none"/>
        <c:minorTickMark val="none"/>
        <c:tickLblPos val="nextTo"/>
        <c:crossAx val="546972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0122F434-3C00-44DB-B3D0-EE661BB6D548}">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DE31586-31B5-4553-8211-8A3C9A49F6DD}">
          <cx:tx>
            <cx:txData>
              <cx:f>_xlchart.v5.5</cx:f>
              <cx:v>sales</cx:v>
            </cx:txData>
          </cx:tx>
          <cx:dataId val="0"/>
          <cx:layoutPr>
            <cx:geography cultureLanguage="en-US" cultureRegion="IN" attribution="Powered by Bing">
              <cx:geoCache provider="{E9337A44-BEBE-4D9F-B70C-5C5E7DAFC167}">
                <cx:binary>1H1pc9s4Fu1fSeXzo5tYiGVqeqqG1Gpbju04TjxfWGrbIcEFIAnuv/5deUnbbKXjqfF7VVKn0y1L
kC5wcLdzL+B/3vb/uM3ut9WHPs+0/cdt//vHuK6Lf/z2m72N7/OtPcrVbWWs+V4f3Zr8N/P9u7q9
/+2u2nZKR79hF9HfbuNtVd/3H//1T/i06N6cmtttrYy+aO6r4fLeNllt/+a1vS992N7lSs+UrSt1
W6PfPwZG6/vbWt029ccP97pW9XA1FPe/f3z1xo8ffpt+3F+++kMG0tXNHYyl6MjjHvII8dyHB/r4
ITM6enrZ4fiIE4EFwt7zl55tcxj4RmkeZNne3VX31sKMHv47GfxKfHjt6uOHW9PoerdyESzi7x+/
aFXf3334XG/re/vxg7ImeHxDYHZz+PL5YdK/vV77f/1z8gNYhslPXsAzXbNfvfQXdP5dpVtttyDe
e0FD6JGQUrgEefLhIV5DI/ERJRJ5niceoZsg9BaJ9sPz58gJNv++PEhsPqXZNjb59h2x8Y48QShl
T1rjTtRG8iPPFcR1OX/ETj5/96P2vEWi/dj8OXKCzaeTg8Tm2cB9MN8/BCZr8j/Ue+IkjqRLuUCE
vlYezo9cxLBkBHRs94DXHxX3EaD/Vqz9YO3/lAlws+AggQu2mfpuKv2ucPEj7FHGJJJ7vRFC8ogh
jjmi6BG216i9Tab9WL0cO0Eo+PdBIrTITKXu3lGbsDjypOchTMCcvYwSBLgiwQnFO5O3e5DXuLxB
kv2g/Bg4QWRxepCIgIEz1fbOPK/O/x6/ETBwUnieS/Hjyk8cEXLBU4EBJGwCyVtE2Y/JnyMnoASf
DhKU2X227bbV/TuCIo9cV3CGyVPkNlEX7h1RJhgl6Mn5TCK3t0i0H5s/R06wmc0PEpszU9Xxh2Bb
mUzpd7RkBLSCSMI94j76Ef7aoHF5hIRHBGPsUa3Y8+54DA/eLtd+nKbjJ2idHWZIsLw3VfSu8QA+
YhSyTyrRXusmyBGllHDqPqVAEyP3BoH24/Nj4ASY5WFGAus7yH+ed/D/7nQoPYKw2eX4OQqbZKYI
0SPmgXoJd2LZfinIfjiehk3AWM8O0qZd3QOPY+39ezoc70hQDEkMe3IoE0AEOyKUYMrokzmb6Mmb
RNoPzYuhE3iuzg4SnnUGrsYo+47q4h4hUBUKUdqjs5miA86GCkY88We48DIXfYtE+8H5c+QEm/Vh
xs9rfae27xoHyCPINSWXT8jISaQGigPcp3CZfCJ6JjTBGwT6CTLPM5kCc6BKY7p3jM4oPnI5cGuc
0ke3D+bqZbopCbBrrsuQ+/T6JDpb/0Kan0DyMGqKx2E6/JP35qIFJPiUY8n53kBMCogIXFCU54wH
4umXJuzX8uzH5HncBJWTzwfpWk5gSZrbdHhem/89EiPAM2O+8+xTn+KB4QKwgKJ+9DkTw/UWUX4C
yY9JTEG5OUhQTk2j7Dt7FfdICshYGHtiKSdeRSKo7CCBsXhyOxNw3iTSfnReDJ3Ac3qYlmyzVfod
I2XqQSTMGPVeGKqXroXJI4wYouB/9urNL8XZD8vTsAkkm8MkZTbbasi2+u4dzRiwmDs75k0UhbMj
7iIsiXxCY5K3vEWSnwHyPIcpJrODtGKbrbXb27ix93X9nqkLPoJyCxAs/InYR68jMY6OmOu5hIiJ
w3+zPD+D59V0phgdqClTt7GKtvr99AaIGAHYSChw7s8sPejecCG92SU5u8ckUN68QaKfAPRj5BSb
9WHqj9qRMqbeviM4O9JFIujReCInJ7oj6RGSUDAjGD9/6SO5vHmLLD+D5cc0prgcZmJ5dt99uDFV
+rxC/3vIDMkl+BNMCXmqmE2SSyjOMHjFgyBgr868RaL94Pw5coLN2WFGzhtl7e5PUaj3g4dAwxmG
4tkPLmwSEgjoAPAAIIqf4PuLSXuTUPsRejWjCUibw8w5d1MyTfWeCEGuzzg0ndGnogyYr5ch9K4v
jXMoOHtPZPQehH4l0c/heRw5xeYwK89flb012qr3jQgYkdIj7JnRfA0OqA/QBdDEIfd3arxJpP3o
vBg6gefr+jBjAqPrd2WbKTSdQaMtklCwfHhMXA9ywbhR6K9hu3a1l/zZ5tei7Aflx8AJJJurg4Tk
7P6PamvT94zSoAEa+skI50+lsak1k0dA5QDz+RzFTSqab5FoPzR/jpxgc3aYtMDZfbt9z24zIo+I
xyhQNfvLZggxCAWgSYOLxwAb4uuXOvNreX6Gy+M8pqhcH6TGfL239YdrBX0Z79upKcBSYajQkJ90
ZrjQqEk4ke7T62DqXoLzZrH2YzQZPoHq62FCtcsPVtu8sLF6z240So6YgHRGPh/xmHgd4HA8sH4Y
aqCPXmmSjr5ZrP1QTYZPoDpbHaRW7SZ1fF/Z++F5W79DYgptAqAvELvtj6s5NNVAWgQHjh7z0mnL
+ttk+jlIz/OZInR8sAht7nt1+459T3Aih2KwauhFG83LzAe57AjBsQ/pir/4ou7Dr6X5OTbPY6fY
bA4Tm4euztk2fV++jUMzICOw9pAAPTxepz6gVdB2K4Fue1agZ9192dP5a6l+gtKrOU1xOsyiwqdY
vaP2UFh+OK0GnOhTD8HED8EhAu6CkxI/wedX0uzH5XHUBI9Ph+l1PlX3kXlPsoAAFSqgE508NQlM
uDaE3SM4XYgQmZizXwvyEzCeJjCF4/Igzdg5NHLaIWu37xpZg5oICUegnooG7vRoIZxcE0SIXSfO
o5WDzo+XkfVbpdqP0OvRE5zO/32QOF3GcEz4w9q+b80aTk4zLIBKe2I55aQDZxdWI8hMgdB5xGmS
Ab1Vqv04vR49wenyMPm2z6b5f3PYA8ycCy0EGP2Zi74M28RO4+AIAYLjhQ+PCWH9drn2YzUdP0Hr
c3CQWvU4q1+HS//lfQQQYhMovUFG+ojF5GDOLojDxIW6KptQpG+V5+8wep7NFKHDDN+u7vt3vY8A
QfhMBAU92d8DCnwdFFXBMQFZuntMHNMvxdmPzNOwCSRX3w5Sab7U2/jZXf/vjMGOIYXmHOBunrrT
J9w1GLQdZYAxZhOT9is59kPxOGqCxJfDrCRc31c5FFXeDwzoxXG5h+GfSV4DV6gwhplkQAw8PCYV
hDdIsh+OHwMniFwfKCLvT1JDdzTCQkK5+nHlpyEakNgQZ1Py3D41ReYNEv0Emh8jp9gcZgj9dQuk
tI7qd80+ga+B1NLj4ieu/iH7hPOfz40GkyT0bTLtx+fl2AlCXw8UocHAdVHRO9oz6JOChkHMfnL9
EBRFgRxAUJ9znxLR5+9+pNO+/lqgn2DzPHAKzM1BuPzbv7276jFTf3T9r975X97bBa4f2m539bf9
ZJqEKwjQ7taH585p+hqdyZVaPxdrP0aT4a9m8v/pvq6f3+X1476z2bbezh8uSntxndffv/owXbjB
bTL0iWHZG7I9rt367vePGDIXMFI/LmDbfcjTyJcU8/Q6gxdD77e2/v2js7sgwsOMw6lQj0P05kH4
1kEhF14ScPYaTihAAwlUIeBMFgGfpnfc8+8fCYNLqYD9FtCbBSz3Q9Bndzk1vETggPDuugm4usWD
AhLEKM8zPTfZAKzij2V5ev5BN/m5Ubq2v3/ku2PcxeP7dsJ6u7ZWTIjk0IkH3RFQ54XXb7eXYIDg
7ej/8LQv8yqzyaqvRVz4SKYxn402KrsZbivZz+u2cI0vXB6zdYiHiK411lIEbLSNDnDHkn5Bxj5P
58YzUblyMoO6yi9anbu+GxMLl+N54nQIY7ouTI3OjJfRdU0bhP0BJ+VNVjCybhUKM79LMifz06zv
/HyU4lTGobnRVhQ3hTuG1bxNoIfR7zQSpyjGdKurFp3lMnc0XHIXMeY3BotiiTMeV3ObOrshJMzz
IE3UcI7LWl43BMEXd4XrKL+2or+Mek9e5wr1l1WCyTpM8zz0SdHz6lOEdWqOjVcZccwkt3cWTs5d
ZTpPIx/F2gmQjjIVFHToz4esJ02QNhKmUUhaMR/jqFq5wMhegVv0thz3/bkxTrMibUy+jJ3ozzUx
1coS11if5RadRbiE+Rc8Cq8TBqebg7JUhfW5TKxdFnK0d0mlYAU0NfhK2ay4IWHptn5PKngb7ZE5
yY3nbYcIxvlNBAJ4qANpuwy+zSURvkpCuF8taAiLR5/JHmZNU/hOkZLiJktcmLvMvLH1m84lZ4yq
/ETHPD4jqZOcijZEftWpfpOEql0TI9O1VhzGcGe3nqwPk8jP+9xhM9jX8JNHQDM3SqtZpEJ5jZsd
wu3Q9OcAqbXf2GCG/rQrwgHN+hQn+cy1WaounBzDFMyQwKcUbQx/C5tlY+BlDaxLlzggY9w7Weh3
A3W8gDs8Usuyzr12VaR57H6tmKVkkeWjY/y2G7/HYQMr4bZaXg9Zd1mP1lsMOmY0yEIVXo/YJhe8
pZL6WV86QYFyfKUpbMA+7na7NoeNnva0CRdDEcEnjSGGv3kcgmzxbhPVLunPY9bBc163sBtwZQFZ
SWpO5nLwyFpQ1NBNxnldBkVkYfM5OItnYYtB9XhX1HdwmKmL5m5doLO4K0EJuewBYFMIF/tCRpb5
aVLo4VgnMlVBKrMsn7ewRZmPQC1PTSEZXfEkJGsnaTEJho6A3Gps1OjnadhfEjfSoa876F7wQ9TY
u76n8JV6dAC7drdPBtkXN80OIkFqss69prgRyMKH1aWrlnD+R8451Wo5tK2cFxQVN1WRhNcPW1g5
HNY3tebE7JQ92W3SkLX9ZUcaWJIOR8N5H4Eq5CM2JzROdLrAjMpr4CNg4WpTEBIUmYAN03DXnGSa
wY8fVKLJCrVkaoDFG+IGwHbBcCikypuRV9Wq9Io8nrGGoSvamfDaSdzW8QubxMZPyigPsoqDcjIz
yPmIhVpmsde1fqdymI6r6FrZHgAt3QHeBZw+bDCHgJLbtIX1CSuKrlpcw6zdESwI3OJE1jw28rQz
mTwdSwYQ1mqATzAFSkY/c0QlgobbmJwnZRvxmVPZAexpNMqZmxV8xbzKXbhZIk+9sndmpIudyu9N
CvMlfRV1i9EOTTyXoBShj6scBBoJWKwcmy6+HGxfbKKkkXM1lGpJBtDlVIJ5Fjp15DxHGXwOZTld
p2krZkkNJsN1Q3RVe0UDK5jT/rKAja58HKflTeqG5UoiGy3DOsZXnMCeZ2nWhQsRJ9X42UKrKl31
DZhIMsKE+zSFHeVIDEBl2EFXoTuOxXFkuNfPic6z+DgPE7VM3FEtG4rTMWg7QClTId1ahcE0o3CA
PRUKCht8YCPAWtnM27qdBA3vNUJXZTOgq8QbumGWVjnRfu4a2C/I1nJuNOzSTragETkr0ZkyEl3l
OQJ5kryIwnkrdzuHo8wMxzSp4ONxFNq7KDVqqWIPdreEryC7vVcpDyUntGiqVYO4Wy4e9jzFFAa5
Ncw5wOVu/zecobNGtfIa4mkO83R3Zq/tUFlftKWX9gtXWbBvla3FLIvJbj/KwYqgKIW8dsgIQD6a
tMQilc8K3sFW8kJRNetE2NLxy5Z21bxADjqnDLQry1KZBE0Hy0uyfvGgcXkr6HWn6x4FfelV8eLB
shoTI7bsYlFeI0W0vu6iaEi/eh0BO5HRnZVCbaeWNK69rcw6OU+aMr9AcYMDEek7HfdyXRXFzhmU
cJTPH8IILLDMRnTWjR4YsgzihyYQRhTI7+NYo/gTHuJhBeaH5N0MRQ2EED5EKAYFzIzyJNe2jn3M
wz6CJVEyuxiT7D5xVcZFkNVOdA2utFrp2ssBIu2C1qRND7YWdLKaxWBijO902EsCUlbszuj82kSo
OpZh37idP4iuhziEVFeYirWRO0dkmc6u1BAVJ+BjxDnS3A1Bd1uyqEqi/BKh+gzCcXMCN/1GQSui
+IvipZf5gw7/U9Z47mBTnlro7QmqmgcuT0AH/CZHudOt6npY27gpTngiqzw8d2NqAinrr7psFkVh
y4UD/MV5QVs/yflliCHj+jqwrHDAT5ichWuETA5WNQENh7Ots5G4DZ4VbpHPMMOjDritvchnJU2C
wuB8hVAZxb6ihQgcmpJFqnErfa7Ghdv03bGXxGkaOLwbWh/rIh4WAxsyvpKwLasgso3Xw/LH8qQm
dPwk+pof20SCm1N9uVK9U9R+3qEvFLVm47hMf1JjKo45DmH3IgpBSSzMPBJJEftu0WM/SXlzUvWt
u+EkcolvHa/fZtQkXwaef6EJL7PTrLT0okxjPXdq24mAjpVciJa03+1QyT9iUWe+7ST2R9hk89Lj
aiaqoVoMTiJXblu2s6Gv83kuij4OKE1SvyE22YgqToYNrBe7S2qhF2PTheDHlTuPVPdFyqRYpIpX
Sx52/2nDPvBUwv+Iyn64jL1Bz1BW4gVJeeLj2qsurAvLyqRmc6/P+9ukwVdOwkMfddZuhIrHi3wc
vMDwJl+YwaHLULb8tJCKzqPSXpWycRK/YhAZzW1emk09hmCi0hziky4u5hHEDcdNXqFjbCtn5Ulj
16ls6KkhoxvAoul5m5be554Z4/dlKeaOHFM/AYvlww5Jz2mZzDhEnc6Yok/gBAYI+Vq9iITD1llF
hovIkIBoolfYsdVS7DwEGYp21keyWXkpAGbV4NzYsC9nSVHJzZh4F43K8azW2r1Mq0ScmiGrv+Ae
O6dDXmSl7wgO4zqIXf+o20xCXILxeFz3ulwmqjbfEgjfIbxr8lbB/sbpFa5CseIdcc5cVroBeF4+
SwVdNNwbFolJ83UH1+punTT/1jtlmvmIZ3nQVpVdOBy2jT/wzvWHsW6WbpjGgSfSMgDjH81GLwNH
FMX1utXeXRFHdI5r1AWocLOdtULrIanINqzcopyFxvbfICKeQ3RdQSSoXD0bUjed1yVlV2EJFgUs
f5XPlUHKdxTmK9f2ZJnH2TCzeBgAtAx1p3HjcOQXpElkA4ZEVLB2tedetl2aoXnkZdUAsXg59sml
ClHf+CjJabbio22jOzD+0SJOcDkbBSpmodPqIojicKx8E5FwWbPYAcNUKbYSadNdO6nFAtxeiJmv
GhTPqqKGDCQu55xVBs4CgV4oUnfXBRPZemRD7MtqSBfjWI/zJnbhacLVguHM/dJFvYAtTnJDnWPl
7QI/MKS5krdSkug0KvOzuK3tVyeWzUleiQ1LtQ3AeYWf8wa732RnWeU3kLvUx2lZDuqrZUXjrvOU
yfrYKdGImxVYLbmAm/iaspsnyIHIKYLELfwU1rKDaLY1kIZ4yoibsMzAqIdJ0hUDmO/BlaHvoWok
S54kZvQCnFHH9SPruF0URJ7bkBsR5+B1cZMMLBBKkGjBu9DLT0q3gp+nBkKumevltYDdg2U19xqI
QeMqhmhLdxYCEdZS8E2qLLLh2EVjfzngDl1BLJoFedlBWC4diM9eZPx7kmfIz6epM9A2AkMCvbvH
Fu9ef5E6N3GYqaJWySo0MqtmuTGk/zrSsbHf6DCO5YLmEqIRo70sZX6XgvP9ewEQVIWmEggCpxvR
7l5QkAKooZcSdDFDZsR1tPJ6KSI/1DZSs0aiEJ8hx8YRBJthsVRExdFJXYSjnhfMhmeRrtGVcBt0
Rk0KUeXfS7VnWaAXCVqUIWxncH5sJ/SLZdGkCU2c0GilHQj9yh68/7xXBmLSFpLjoFYYIp8mHyE4
ctqoAK7wBw2zBxQEhMp0TXatULt/IQSH+x8mXz/wtNHtCGsyZJAKJagcCvA4pcgTACQePAei6E6Q
q5SHzhrtwm9NM5qctLQs8CfKhjYdfTeto3hV7zLooox08t2GHuQwmoCh/YXAfwURSuTIgw57OAfJ
4ZD+a4FbGSmHOCJb6bDNK18OfWODmKUFBE1wiW8Z6CLXc9bbcpvTdLgsa+AqyhhyeWX66jLXJbQl
/O0S7jif15wQ3IYO18zB4SUOLcwP2+4Fgo5XOmMDccOqShwIG5nD+ssaKKlrCxSP9YWzS387jO0d
RZysixbyC92ZKlsiuKtBBdYWuxwMVvbvBSP7BNt14TAmENxW8ID9C8F46xZVXpXxqmARRKiRgdyr
8WXXVbyHqIhY/bmIM0HXg4GwddYTY9PjluL2sqGttH7cdvLadQfIlulDXIxqSGMdBUlUREcI31Vk
IeYOzS6G33E9Wrqg2U4eAluS8qpvNgMweHePSanKu/6yGXcsgB6K/jIOVZT4bTL257s4Dq5DSWFv
jVakqe/xAjKgv18ODB0UU5zgBm3KEPAG0A9LJwYoRk6phpY7SxJ7YAOxGXV8LJpdqqN7kB4Mvzwd
sGidzxqPQJ70eQxiDaoZP/eSwWpFBEF24o1OFiQZhf+FxYK/ew5M4/yBHiK42IFdJcDSNF0TqZWJ
gAELFC/aaB61ZbUahxy+3cMpkDcsHVrYIZAQ3D1M9on7fVLsR+ry1hTgB8G5T57+68rk8Ofhdz/8
eM8D+fnnM7gH4fE3fPztu+BS0B2Na6dv2knz47Pg25+k27G/r578hYp+pmAnZPPjLwz5yYtvZKIR
GNIX++IvTPSrk84vGOzHcU80tBDQzg6bBC78hvtyEJC9P2houMLo4WjWw+8FeeafgSV+5pvhLANc
SwH9VJhKILI98d/wzdCROt2zcGAV8updQQMqGq43sXaKK8iTC5uuc4gFNjxKx4WDLW6CMS/EzKtj
d1WXHop8jGrQJrDeKfVbg/WpoWb4MoZNWUJEZTHwLCmrMl8iUMkgDXF/XimazvjgFDdjkVYj9m0C
W/0kVHxo5toWeE5QPW4kj1yIySVwh0NM+/SsjXV7zxMBEUSpILeqYgLGIgEDeVk6Aw+qJOyXooMw
YuQgb0HiYQlMYQjUcL+zj7rXpyCmp/2w08WWSD0u4MKodKYbh6yHZkgQpFLU0cUqA+6wqT6jcGyc
Y7FjFv3BgUP0d21EIrboJHfwtdtC6j3Pm6ivEj+NHe8mduVgFFg6WccnpiapIH6Xl0V3XmLexD6P
RBedjRDkiIVJBxRddpHLgFxK85L6KspdscC2rd2ZE0Mxao3o7p0RiiX/1ldpoZcQwDM/clLl+RBr
VmkQIsujGeoEcE4BShmKVAZMS+hy5pc6+gMSpOhTywczh+gsU77lQwn1g6gU38amr525Rl0/73TJ
lw0bZxC9975x2+rWAzbsjIvEtUHqRmSVMYIuRoXNrAvD9luVXUghs2Ve5e4GrFO2FHJRVK1IgjZj
5UmVd4sSXPV5GacYNkzBXb9ulAmcQYYXLRv6L2nhpd/ceEh9nuk4IF5jIOxIvXtHQ+wubN37pYTg
XktHLoDHUOsaWg9uEs+mfhfHZgaJpF4rqetjGmYr6EbMLuMsSS/aHrInILsjHuiuXDqoY8fW6HUv
hysOxYgKCDFp//AMCi/zXSGlJ0St04jlc7er8xPuZnZuC5oH8aiyL6Zl2i8dFC+j3shbFqUl+J2w
Ss5bh5XbqEUeUDzF4J7JQYyxX0PcfQyMNYwaXO1eVLYYlsASj0CeZleJU+AbxqIiCjBNbxXUg6+Z
AKUCV0cXYRbSdZTmLbALfb6uSHcfhlZsxz5Fc1kYd/DbOKq31WjnyaiqFYo76qdFB3FR7H3KUpst
SDuS3GdRaFZVRFOgXBDbhIajmx434gxx3QFR2dVrCazJWtNBBg019so2JvpEOs+sUpKTky4e+rNM
ZOMqjwrvoihiINXaIvlW6ji5AUSzZd835KQxY7ZqtC7O0pFmt0VUszAIq4gfq4qM56VXt6d5XYpZ
rgrU+mEh+OWQ1HnmO0C1LRzSq40YKnIhR5clfgcqscr6KgRSWCh1rFlEPjWisadtRdTX3rp9C0l0
526KtFWbGljRqwZStc9KseKYpBEwGr2SN4YOyXXVsvqk9ox05n3Dk2N35CNeoDzOz+Hu2HBdjH23
rEc3mrmJFEA+td53r63KJeVs+NonOJ1F0lnrtMjXtRduMiA2ZyHkdX4ngUCFwtIay+Jk8NwhCCXx
i5Q2d43usE9Sna1cYNB97RVmhpBtl5XSfIFjt5+NPSv/KEKvOXHLTi0yOqiAadpdJMYrz+JUDCtT
NeQiBE71W2PUeOuFqL2ABQk/9aZovo58QBAFdPkM9KSembxPVh2Ex8uCJqyE7N+kXwoFoR7ADtri
dOVC8rS4Iw6rl6PIe+v3wFXOe9ZTH0qL9TlHrcZBm0Nql+A2hjqOh7+PGDIy32VhA1t5MDOJ0VXR
p+0mDvPzoq3lGTY4+oYF6P/oyXLRk8FpfXdQ7oap1N3IOpVnjsnxxdC3DTgKO0D1w6BsKbP+U1Y2
EPQjUNTjponobKQSqoBhV/drlaLouDCJnkWCqQAWQ2+asvYlJ2BqdKZPHOYlx7ik6DMbcg8DA+yE
gS3ZcBsnXV/BpEWl/MYmycoOtvwjZXzeu0l6DL5EzsPS4P8kTavWmfWyZUmVukJVYi8jXvMzXA+9
7zTlmPnNkJZfrG7kWe/xcdPawtkWpnHBo6HuMlOmjHzQHn6qu264GxyTDEEald5Ka687dqK8XYYW
tWdtXZFjnGG9EKosrzvPs+e9N4Szgbbjkqg+vgDPVtww2Zg/RK3590GlQMKx2ka+lNFdl/bJnKpR
+mFdLDojmpOht96MI7cOHANyBtKxzlqgNOl8KM+12yIXKAta3JEMCsFOcpzFtLwOG13PDS/MWni5
CgOPJel3TVG5sLItvwJvw9icmij/g0SRWGrIDTcNCsVJK7QDVbexWsdSrGSTYiBkMfg3P6N1dlZT
V35KRG43KRrqeSOsOS6NU2/CGiqNCU29sy7jUK5pdfNVUA9qrwUUBgJLnV74lnTNBVTbxOnoyOEe
OOxdztAocNcS1vgk62rnKo49dlMqA6YndQz1jXUSvTPaBfPHMQzntSvMJ55qcqbcUINZaoHwE9mA
/CT0xJLX8BtcYE90CmoF0imDHMUm6A0X29QdC6gLkC1tLNCskfY+iyiyPnJ7ctrVkoIZHPD5UAI1
GIV6swPwuMwIWgIxFrSDVjOZlHjTiDpZR9gQv4q1OTcRJl+4qNt5z51sUZbGWzos0UDZMzIXDJwj
1FHtzDGkWA+jay+4F9HbOq6y2kd1Mc6arpWfkQfMqYbqxsKNK3TlhUlMg9wp6HkaliGw920vL7JI
cygtgJOFqvCpCKsOYM+pu4FCwaamrD+WNRZzpJzyHipzuPadoZOrsC75ijtJEdjMDoEOB3tejFlx
ng5FuUpijFc98XQwesoJum6U4zJEFf8KsQC+6olMBr/xCP8ucqe5yY3wFmFafPPKjM//L3tnthy3
jnTrJ+IJDiBI3pI1aJZsWTrbvmF4ag7gBHDm05+Plvr/bbnDjr4/HR27wqWqIsZE5sq1EoDF7zzX
9CX9I1sKcBv2Fy4mL4vLocyv5s5Yl7Jx+yIhgDJ7hlpvXwvCRw0yms5X7rgc/JbjbVVhxtIU/aku
lf+Q4puenILDepRKlKc5NEF58PSG/7FghO+8bNSHXpvnxjb1/TRPokvSzRZnzrvmNIlRHUhtrCer
cIILt63Ce2L+hVMhKD7ioMk+scoQB2RNL0aypmCECjA8cIyjLkE9nYSVXT3MbTfliRFL6cekQXFf
p349KkvN76UxoLRgGJfSXpv7QemZfeJJw+KIgm84vvlRCOWelY1ZCQMXZ3rBU23iwbXnx8musidb
tdWTcPEBRdZvIvFTre87NUTXm5J4K5mfXtpBN9ZxZpeeHauWEywm/39ZjJPZgJm98qocokjHxeQU
Iy5m1F7U2s36715dBn2kYjWsTtjFng5v0slXBwgm5sqvcv1OWr13K4RZ7yJtnAOJ7CwZwOqv8mbe
jhmO/z+bDK9L0NtMFvNhdIu7hhQdvRRXtQqcT0Ug3BisoUp0CowfB7X8x9km93K1goaEXO4d9Gj1
x87bPpt8/VIE1ruwE1sc5ZM8gA2Aj+vCTtqhmc+2Z4lE+VWyECJcF5VTH6sye2JavNO4hiKJ+mg8
eORCY6sq7idReLe9Lz46vUjjZRrGOFOqAv4PTdLVFQNTz1Fc1WsXh54HiYFk+VWWa+/UjOEpz8je
h8V0n6/CffZMU6kkXOBkkH8xJ+AhN9msZUtSNXqHrV2HuBX1OQjhxGxF6X1cLXcBj9+6pI7Cc5T6
wf0ic5V0slG3Dcvvs9UHRzfw0w/10MuLzkrXK9/t7du8rorDlM0i2ULDMQdR9LLogvC09sOWdCBc
ySrGOd5h/rvGqjjZVbne+zadK8PqWGxDTZzQmSGRXdDHP0Wtr/H9z1Sk32BDglIur9yJUIEMiQ9/
hcHyVAAdjWFxWdY9YZ21BOmV2UKstD8q+SjsRn/t8KUajmxbHf788N9YUDxc2hQig3IF9Wuvrvgz
ZrkVjZHr1hWXztKar1tpmpuuqPL7UEXq/Z8ftWOyv4BrPvEMQk1nj35DeFe/PqrQRSmXvOZRnaub
I3tkrcCPsvb7n5/zOzjMgwR8EYJ+FFFAZr8+SLXrKowKsssRcs0pD424lOPiHivu6HzQRgFOTVFu
F0x6/RmCBRH1vGX5vZXme3Cd5rTuz036fYoRlHhgggH1xalp/Sb2H23ywwNRxqVemu3Wrs169sqd
LiOqCPoPOTnzdRkn5tkxKcUMADX/P370HxmoP+FAggX4P+jvb+jRG/rnm++9okdS/h+8Xw8GI9uS
ZIPNmn0hMWKOdmI+ZRKQe3PfX8iUv2JIqCY97isD53m9c/YVUHKoEOy5lM6KHLImEQDmfwMovYGE
9yeyvCMq1LjBjvm/TcJUDnsVipv/PXTSARzX7QQUhsTupmKDpTF26rMgK9jj46z9Kg6Du/j5glub
2l+yxggIPq27qOAqIk88HlRkNfpijuqqv638urNWYKbF7774aiiX9mBJWZVekgWBcL4HS7uO76sc
uPRzGPpd+pXwVss7Di3deXHt7GSQRHQ+jkKOMz0Tc1Q+cEvczn5d3zhAJjv0DGtlvXbht5T/svqJ
4/8vQPGvODHIsL2Dd1Rg2tXIDNdukn6GzZ26GHNy+d/TuW1KfTGQthQXlZh6E1zA9RyKOdmKjlsi
KzuFmnP6aUX9B8v+xhLxfIoIUqsOhqvHTNGYX5+/lV7YS1sW30pH7WyUoQWlJIEZuZYuT2aZMzMc
TD5kIo8tYW1d8zALb+3dxBGbnL0rkqcN2Ezbas84dwh58Vf/MkZvTgCbpIKwPRt0FOavw5Vvv7ZR
yRz2x2JNdzm8URq31XMgP3W934zvViskd//nQflPz+OuvxfO93452a/PC5alQ/Bij3dbbXxXxwsO
QhnbLQBcu5Nlss//3fMwubuG2WcObJDgXXP58xrw5tRxmqko76Bo7vkATnbbPQSqgpvY9Dqgy39+
4D5g/3vO0TEkhLCekezsCUr2+a8PXPLCcnPjWd+kZSYelW1BFugT2ZkBh7Ixg5SflG+nAxLo/7Ff
/2G1vVns+3M583CTwM0pyvv2ud24tkFreeG3bGUTy5icUdX/k4vUbTjgAISL+ybl3vAhBumDev2X
bke/dZuUMJcAuZGg/gVG6dduZ/5UWPaSe99gOATag1pgS/8zlskaLtutCKq7wnJa59ZTeh0fVQ/P
EF80LyoG5c8D8esKYwLgnQsulAz3Kqu4Vm8mYJCFXa6qSb+m0db45tzqrk7Xo5XWfbSeV+gNzMqf
H/l758OA2xAltPUfOu03ixo6TFqxrsw3IWfM5ml15Oaok2/msRfHIkyF/GTgaLPee4ka8hOwIyTz
41S0djf/ZSE4v2YL9wHgxmDMDpaPS8641eTNVERwXqJusL7khQlqC4Y7PJIcfnKbcy/5OJeCyKeo
+9Xt4gVnn1b5hZ2Pj3UnwVoayzHNYwSkZ5qD9lvjvof50vRf/jxmvzpFIkA4xd0eNsUiub2d3fJm
Y0JjCuE4bMuXxQDkQJkflc1g2cvskapejMdu7Vyl900zzO3+UpBD+G8Hixp8BMIe9yPhgAORvGlG
qN1+WHvZfmkq3+JQLDkOthmmtj2s/rWX+hykPakL9bkufYKDxHTwm/yL0CqtScU65/jaj9I151tN
sVXTNXBYR1zz5+Fy3q4xpP2oAMlEhS4z/Jtbu3ikWEiweF96qDNWfSyHvqvGB70NRdcks16h0EOJ
qyf+1q66btdDqLbVepy7Lr3sI0Nsl9TbZq/XNS7uABc6AoccktG3req9rKNsqxPUFwtnjGuVq9OA
7kbQ1hMFcED26S8dQlfyi6EEh6dMSCSRAviShP4bi8HKbPTUTN2nwG/90k86m9JhOk7TMYpM4mzB
fhyl64v1rKDS6p2qgznpgM740zIPntSncfb+vqHFWytOAVO8Ox/I0YVQ8duyUIvqSX633afOsIv0
0esheN26Tu6t114/rgxHlE7V9lzny7oG8ZibWecJBn+W7zO9pdaFqUW5PRtr7OVdWMjd41rEVFfR
WY3+Pj1t70UsITLZ/vS+M6XanrdKqlnFdlXtXgDMUYsJapso502P5PH2DNK8MHeeX6689CDtUG47
v/f6kwzGfe4gZBV4bPrH46HHAEnFYbuU/ARUWZuWF1azO1tD59fq8wJ1VHenaDLO9Ci8dhtujFGp
iWHYG7dOrCytl4tM4K18bMImFc+TPTkssgBcs/zXpBuo639ZG29NOKMfwJAjW0pawPfe8h28dG0y
J+qqT5tDUAyM4wLK9PHclm11uTOxMBR/Xo1vrRF0AmG7xKe4+Zzdb5/YG7vP59qbP3rbuC/GeRS7
+XP7QHF4S0jO8lNaehuLcHZHEOTbAMPCOv1zM9y3PQcDkGAUQAKuDXv3LRqwedOorUjWz7Vo6sFD
FzD61vdW5xprlKu+cY4mDdriYerDDIvT5YiPoKoO7oRYKQjmagLuyvR1lYbyEX1MFa7QTh05vR9C
i6BX+9uCWmZZYNKVtkihOosU15DNntusw3YCikYOVKph3/kTxU3vUWoFcNo8Zbxl+huX641dAwlC
woHSy/1xxfNvvCUlU9Av3QdP09jYRAW+MS5RwbTt6xYOiBAXOTlUli1ZBo+XbPgRKliy25c0rMXZ
TR9TKKW019UFfuVF0bnebiL11tvOSVdT1xekU1awgUO654+92FnDmt0ZOJpt9JdJfGPZQNrDkGMT
q8YMUmtiX2w/xR0aGcBGosV9CofcY28NXbY3YLC8cd+6P/YxnKiVtqVoedji2MrdpJgOfOKzlTvE
RQ65DN5qtaKacAXpUVwUMwodDYQ6t/Ju53eu1wVCM35mzWrZn5QVGO/UhdC+ewQwTUd3/9K1N14m
XYscjzo0bBXbh1jxpmsDWdOgGiEkeNm0W6rBaJYWHJui/TrYoXJJ0Q4tmdnAbfbzsbZahwlZZF1l
63GrJSDnKfKscX7CSzUMxxyUHquPHCvWpCmsiCUm5qrbrduI2bwo3G7GrA14JDywGFKbfxG0OgxF
nQmGYhiC3Bp2iVTJlsgRjvCvl/HZTeFejPlPnvabPRriLuBdBS4olhPZv7m6zrxBlpPa+jDVQYt1
eHFvAZWXSSWE6iCdfzMLb46j/ZFiZxbaHEvUY3obydpliwuJNo+UssMKGVbu0IFjuA2Mjyg70frH
dLZakpCy8lYGvJrSBpcFo8cozWapyEfKPkzLUzqIEGPAhpzeG4oMcQLUFhsfvjMH1eu0IYNsGMql
Chv2Crton45MLftEWGXh8BKtZTS9t9u6pSX+rop5VnLYA/8/j7aIvF8dBTq/HwIYCW7lxQt6G9ng
DvZWZi8rySpEBSmsB0R7JDXttLxDPQCeftS5kV0YR64blXlsjC70lV2N3uLHiKO0dW2y2hK3aZ0H
XqLndsm+osawL+Z0FPKggqatvomy2qAVtrI2n+fNqeZ7MZGr2g5h2UR+l2j8x348zbMfTneQ8dKl
jWVt186NZxsnOjSNiZykXIaRtEu7hHorYwg25DKSjAwvm2HazAzouVh+SYaF1O8oHmU1rCJL7MWB
ZYbWcc6dFP8tzYbLIQ/wzJJgq+ZtAydgKXaXi1rJHeu+K+VpgtHjHfwa2PzDLFu3eB5FlaUHTwyu
k6zEp+0KbWHoo0NUuLOCdFxlF9yWNBx0a88whKLGts/OjKj0lFl9mNvHTrW1eFr9KVPWU9Tay/Jh
GRZvuLX6obHec2IE4zdkd9I8bcGUNS2weevk/bto2Sp1TgvgotPWirBu40i1npsnAdwKHX5x6jJs
vuVu107LgaWy6u/ROMyznSA16Z3yYkgb7YcH4gC/kue0tpS8i5zAUuo8yc7tq/x7HjbewCgvaIiN
uN28dmJJbw6MkPwdNwoM0j42jei64BJWd5FXN42/KJ0dyykb5ulm9mEYFadU1PPov08b19OXshR5
Fp5YK9JTaC43m2O96sOCZEZmCamHQ56arVwvZ7jbeXFGpcNpgwZxhpl1mLpi9P9B3yr9/pLFMZM0
nz3cFsgdHV5XFA8r6jV5X7lBwMvw8qZVFGiRYspJCh63tb3QX7ZRR+50VUrTZe6Fs1hWECRr6asx
OC9N6cDw8MW0n4u2bxV0J/N8DpXPS7pymUJS+nnkZ/fr3M1d8FCmVjlXp0B5lttdqnGNwulelp5f
RLCAoh2TCMzg5+oZ2W1qbddCVD0jZa0ak32L1da5f215qQmqG8SGhVM9wG0vw/Q4lxiC7NgWjkfb
MVl7k9bJqmz3CJi9Fvpgd6o0sGMH2/Kbf1wUxTyvLqsoehqzUCN5Iw5mZN1wLDhBEgeZAD9C+3FZ
Yg1NiSBd5D29T+DJNJ48lfm8j5hXDYqXts8H4Jw62E2+mIYsDJJoHloWwNbgb5wHpEp8rnvpKuKv
jeHTZcD/OEt6iCBxlTs7JOQU+/Q4nchd//861bKPcyMipHMHa7QMU2E1KszFdwQrEREHUmQ8rWQO
nTXQSRHm/mgxg2LU4/NQNmPRMF5WvrXnfNyEs9yGZbA3uWCmu+1RsrJ4gsef9JfUgrgyHKRBUThd
+avFe1VU70MzTQ4f5YgN9UwbJq7hoI+v/THG8/QXEMyc9/yla+Wj8gWMmUTMEQAQylFkcfbxdfWk
Wx/xk0Fp7Z1Lh/XHYIysGpO8+riRD9+Ef3m9r9AbFcZ6fB1q6+Xj/x7kl8+BFLjqNnBhRATowa18
+qLgCxXmXDTeSqe1izi+isnWZ4X9SACetVHsv0xUu00DS43IezTZZeNEa+rHjsqnVd5HUG0Ypcmt
Kz4CocGhVcAcKQIwZa+705vBTuHNCj6j/hK9jGDbsYOway99yt2CGA0tWSNn5wJF3B6d2y9T+7I8
ZKoqxgelN984+kG1d36BAsg6RWu3PyYXueTNtdUUAXjarEKMwxU99fbhfVlIG3JhWkkn919xCtPz
PYpeQKeK0QDuTX8ZUGsjzW+StvJaQRbf9gEiLzfK0y/dOdsRLfs4F2PLno5+4JRdPzO/xRS4+osj
s4bl0/t4rHTeIPOS90j19sa17rS/iCkLeal2LeFeQ8Df29+MMsvnp7HKqqw4NdnOhyYb68A9VP0a
OMO197JWirKPhuD8OuRRORmasxSe4kc4AVoeXnaF4pyfHL1J+wnPrQynQ6cteOSJ3WcpD0eU1xIy
DVUHtlkBGADZME35eBm02b6dR85X3lPrKMvwpHAWl/UKxmm1tBeDaG2YSlUkKqh6aZ8R5zuRM/L5
fNA9LziNfnVX65H/rj9Aat+eHaAiTXKkupvUkAIKQNjm6U6etdOzbNKFKCBdt33tz9w9D+q+eNrF
woQmr8bwWNUcsfVxsZo06i/9iKNq+WjLpcTeZFXbKnXxis+XQ5Wb8jTmFfHu11WgsfcuujJnOM7e
jz2jW6h9THs6qxRmIhLCeXjSqJtneTG8dH1ByM4QUWVhU/RIZXPvH+VmO1i5wYh9+BzwcQYTvGpf
4i/4adirmRFwRnfv71AULi+GBc7ndQEUasVFtYErR+iNmwieTLHK+tYjncgn5OrsMezkjz2I2gvI
sjmoutLT2GiTupdZqjd+A+reDr2lhOWghtoXCrw0dRShb10TOzXJUAFM+Nfoo/b9NIi5IKuRqXDA
VHoyXTnzYIZFDDOR7T54Y+HtUAEsSbi2D2XVZHwd/gK9/DjjnqXW1Zz2xhR3kVfuIGU7ctzdBir1
5PBOAGOt6ZHqCtaan+Tc+VV/ALoA5Yc4QoD7SUDkJyTnMIyY/M1CdJmeZFPvx0btp/tyM65xWHwv
I4kaHCTaK6AlTVeoe+s0eKeQVFqPBmcaVGHrdCQ/YW8Baa252xiBUth7H9KugZx6ek1bIMDc0VwS
Zu3cfULsnGvni1gqWd1JqAJrehJu2w/Wv+bCKZf0yInmVX7cV+DfVhJWTmCeQSRnNXywM11mWZL6
q5cjtQnwbfS3aCom7aJjDIEmzkaNUx0llrv16nkTo4uGcOR0gLg5IK3FpwwCPxqdkVVelxGsQ960
YIYFM6m+5fDak5e51F0JQJz4PsxCuvXD3FTVtNu/aM12a4L3v2/eoq/3TzQ/0Pu0dPf3fMe2+MSa
rfsHUw90gjoM8N/2z1dpx1bO8BbTuw0WTHeEEbJnWGjV/pfXJYtPiSWKUAfxpxc8fDenVpaYBdpq
QEUHY4cPYx5kcxvPdgN6jrAsjdzLWTf7Ls+sbYcDe5I+vEDlwVpAI2N9C5v8wx245d5yckp89fVB
vok40tD9M9kvEVtTlPDaY6hjo3inXgyWegEaNTVjWA1wQXYQsjfSCHGoMySvaZxrOVqP8Og6+jzM
pEWnq8LNdjcOVj3PCKZqb9b4Y8NZreIciWGm7pu8c/e8LaKhZV+TQYqIpoj9vG/q+piXFbvx9DIg
4MC70VMQKvhd0TtWeZ27HgLyvwBfbwJ6sBzsAyvYxbjJ39kS+UAOAbzafczbVtLqIMsWdsNMtZo7
bYl9B1UTwEseT4Xe2/6X6O7X2G5/PHcZI7viQi9uLX4Lv5txaa25D4CqXkxjCQZMK4gD2El/ftQb
oIndZJN15FlAVvxX7mH9T6jMHCodpriS/14jtlraNtFdKsQ9SpB9dUcUs+BlLEpmuBVGMGWvxvHP
bfkVQvBtiCn8n6SkhF/AOnd/bUs6eS7wbZk9ctEWZgyO1+6P931IVnJrcZ3/Ns6/P5CSpgAHkgJK
gItviT4qN7ZT1Xb6HgoKB0WmOPEvg1Vh5l539p876OxJpv9Ng+49BLu1/YBkrosE5y2QuVQoIZuh
ku9fLcacbztov0pv9f3TguZqOpVIM827cfbW8lCPzW7PPYNpsKDmcRD9pUW/rnRaRCi1X1ruBVTs
AKJ7kxZbKQ4wB6un31cvm2rGr2OPL6NKsetFOBVMQS7GPT8ceRwOuBZWvjek7Dw9UsdDE9mf/Npr
fTteMC1rgqnXfJz9kVKJY/WIJ5P5JZ/VvZjZP3diz0b9NKq0n2zJfjchfBRoVG/ht3ndlsJsvroI
GssoNN91HXifpGF+/7Zifn8UvABYkjIUBKbB251Zp269jpnMLl5OTpiMew5ucXXNy5975fwKmPLr
MDSQ8bmk6HFbf9M3NvaQp+XSRV/tElT1dRW4Uu2ejfHqPfqZQwprJXYtjBvEAZW7sNwVnlOfDF6z
BE/lbLNn/9KuF4rITwMO5MYQoBaHIcdO5KaBXzeqbZPeCIq8PyOrsvP+6PpUgcCVtYU7tv/qt4a8
cNL2GRBlFNfpRtAVU8picOprDj2oQVnSqg4A5cYVhPD2Q536WdZerByxfnuXLtDyF6QOLpmbj73W
NdEE9bhEo491hcZySOzWlj2qBOODWN141Lry5EP0khZTEp/eu0+b2tHLrcryCcImvoIsHKCFEgrJ
Bf56gO64go3MEnk95wOLr+WxejmdcXRDbK78YQ1ePHb1YzTnvHaxgERY+2k6T66FX9ju2oS7xh0Z
bjwVOQZ3HuVr+AHrxUXoyDEyb3YXOlsRq36onS1uehNB6IY/WZVj/G/kQHP6UGLjxR/44YiQoJoZ
302H+1kY6AmABhddSffYhS2PrCHtc+DagP6wZ6ul5jLVM7B4VVZPHt5jRPWuFXJ5d1lK29pj6n4y
wJXrSzgTzWvv6UNOmQDQS4CMALA+LvMhbNPEQq8z23WsPVhN7kOkIwrVUPgCaa7+4K/RtLWUEgJe
RbLiKHTgdy2lPlr5oegAbbMD65ys/Ck32nFKmPD4bv9aieD68MqXy+x+cvxlHcI70Ke0e9dQvEO5
x7KhIAABpU3YMSSUySMlfWzalbk9zIu7mTW2LQL8KcHDcfwQ2uKazjcq6od+i8nqzkh6rCg0pBeL
3O7Pwq6G+Yu0a7VSykLgt1I/KGhq808DgGGNMaTJPXP16slq0sqZvAlrzF95avJKIkp8dVfAj3d3
a22G3Xa/LI3qh1PVBGj7cUwjiCVdPBlb1pRI6ymDRDNcpSg1p6wp+oAtbMPHDsVZdaIeXubHeZbN
j/5a+OVhLeb0XIjJuyhsb7usqbByASDQvg+MdJMl8vO7oBgqG+h1Mh9SFvWFyHYlNrsv/1Karvon
s4v2sKD8J6SrvOFMzAgy4zb+ddjZn1rFdmzmTt7IuegOgchzZte2zKkMFnEs22K8pzTPYB9xbodj
uFJsiBUr6695Nz66juiujbCy63rqh6Pfg+TC58go/DNGhzyaw3cUDtGkx7viW9HrlNJHiNdX0TQH
P430Vbi59WlNG5KpTecLfjpcm0SUiJZmfvIyJKz5YpZ2PEMfSL/pSFVntTjVFq9R6VNVw24fOwHE
HVcgHT1ludrsaV628HNlNT4R8Vh/mEO3ONruYF8hFsmLuEUDdiNAu05m6LkwnOou78DgCmg/gxd9
c8iYEBY4nfN+csu8OHVrYx2dvh7e95MgbscUHHqk+FdeT9mN2K8pZZMGUZqH/xSTG62XJPLHr70r
SufYjt1AtFBQXSCePD/8Hg5+UB+s1DJXdURW/yCcoXy3TJ4i3Kjba78fHE3lq7z9bJd9d7MEwr7u
pbOv0NTfU5HZNF8teIW3dqCmS0BkCnsoL3cPIdbvmzPPFMPaqDSCKBC+48e50/N3bVlL4hbO9rnv
y9YlMd9Ba9y2npWbV+ihIB6Z8dBtCH6u5JihL7KdrrhbnQBDTGRChS6v8q6o41t1V1Q/MSe3G91r
v6qXGMD02Z/Xr/aYpnfCYftM/TgcQOjsIs6WegoO/tp6RxEMzV2XC/MRSTyujU2WGLHLqKASKGqz
ZH6H/skTn0nwtjG6xebcEm/Hrl0P7xanUe/6fB1UooYhe9L5qv8xS1e7sV7GBU0qhebikvaRuAyB
rth4S74lYgnnh8jt8ypptqn8TAEwapNldv3ctIWOu25y3kVg8Zedu9dkM3Z6JYqGOmShXG5KYPMJ
9F5QvnFIhzgdke+s2ZjdyNBCdFs5KvpsLHzqQ4ibU8Z+2esHOUt1wtBLmUTFFlwMTps/QHeBIjHn
5sltm+48UczqXHaT/Gy89Gkm3HzadL2FZ92JlZp0dfZ9ZUDO+RCMI+Uz7fVxMJGfxkZoEp8qGyig
OU2XMlLdWePOOXGGtOIJYWr0xVs670Np0vbLtE3b95EFfpiC1r0V5OfPNifFQS96eMRNs2J/bqYb
6s+pTxtCw7NXUXstaUBl7/LVFpxlCxbJLosQWMVX8iIgv4EioCnPyh/NExQpj/ZP7pVjN96plF5P
2c5UP0RNjlJ0raLHujbbddaXGjkSJpdoska0Iezhyoxifmj61HwwYSi+emrCOLh6ne7EWrN5gIbu
HW8YrxcTzJfFTNUG4I+wOadIjA5EmbsqF5t3uVkmvUnT3LyjfF/+FEKc/IguZ/jAgZ9dsNmC282x
4LZvEuUjyogbEsUOVQvrqDqE29p4rHdD6ajMah9Qa+QPyG47Kg51lX0yM6VIu2EUlFHxt+3GRGK8
hu+jCLLr9kPmbVGNza4p+hao8MIhdZZM3SbuQ5TbANzG+malLlSum9UXWxFRYG8hJjgEI8hweKN8
bwqGo90ahfyqirr0Zra67AGworqzUA49V4P5zHcy8NLCee5rPJgSZendQvFPGfudU1xFbed+Gq10
nJMqR6cKY2Z8Ktxp0ufcRRuTRLkTXFOy0oSnyK6b6KrOw+5AOhTly0Ta+BBGWx3E5TZEU1x7aXPX
WqTNr1dLB4y1RO9mbnQ0kS9xFuPMaHh1fe8twnoXNFHRJXIxeXvMo868L7Niqo9kTtf8ui4oqnew
TONDLExTxzoHU99v79ewMWN+3l0P+xDppa1axai1c6auFKGtqRInwHNJ/HpMp1tAh5K6RKOTfZgD
pC9Ja1fyBtZb6hxmBxfxeiCeHZ59CnSFBjtiusGXOE5ZAzvnYhpkgNJlsZvyw+atqUtZwUXb0YjY
K9P2ZSgA1s+6WhuKy029Pz5GVDJBGOxmVWRiY6UZWhxLRMtj4UE+oTCiqN61q2Nt55l4raQcnHbt
mzkqFyrfGuDw26DCnB7gmW3U+dmKq5IKkQl1sNQVGrClL++r1ZLR5jH8jb3UB+COWu1kp8716/th
EGU4HFZJtVcXnLpv2Q8hWcJkdNA/HoUzVvmNyklyxnUDWppsw6Kb2KtX8ifBWKqLphA+Ndpmf75V
BWjjoVyK5cLLhBMeZGjnAchSaRxE6KYjqzf6wYpEmySyHNzhzvKjJUjqMqXYW0CBORAtoK9np7PM
tynCNaGw7Oqe2zZ1PIp95C7FAnHhcgtBfb8zumYKoMr3VEhrAxyzMVyLKsGSDnygpQgdtzpihHQo
j3lXdbGfaWeJjqpGEpcfOxdZmn/rWJMcn8iJ1ulFqUOB7n36tG159pTl3acs6vwyJkyoH2coEscU
9eHZ5vCwMRLSkEUKtutqdas7RNzjacpNlHS626inCtuxi+varx8RWcmDMRI9YVgI7Os01F+pjbSd
grYiG5YhRCVRF9qJs/QzJbw4bMRDROnOxwAejjkUE5AJ64EFA1O7mL85bafedZraxMc+CLIbqgC0
j6Puh+w4Lhk6OcDXLIitmqKKdVvqg9vo6qR06kO9tlHcD3l7rVLfunXVIq7djtwfVS3IAUeERQfX
TbmsbAzG87a4iGG5r6KiMi4qWjRtjmzvoOGhs+8MmrSon+0l0SorEyH7qUM/XKdQMeEVjpe9pHPH
Faz4kQLKxbeU9DHl3EhTHQybEk3ZqswdpzyHf0G9z0NR4l/QhPQ9p05BKbdIJiOlBZ/LInM+AWAt
J7gv0bm1o/oUdEH58P/YO7PdyI10Wz8RG8EhOFzuJHOUlJqnuiEkVRXnmcHp6fdH2e6uqt5tH+Pc
HOBswIABu1SpzCQZ/7DWt+Cstti77fhFlMUjDGHmkjRuO8cI09dqNPpqI82qejVF2J5gaYbTJmyn
1PUTZoynsDZ405FgUJxMg08Tbl5DNVSnYdSTjyw2nS9ZGOkvmW6OlwML0EDWTXU0mbw+McPGR88z
bcJmmIrmyg5Dk7qVh+N6EVofVrY26XNZrKf2ZHTv1eBqyTa3E/aJzGQr+1hKKJN+1yZTz8pmqZi5
OWOq+9A2RQn6KEnlVV53xnscx322MXJ+h00KYNr1M/5enykS10Q81/JY2MpwAlr4IQcEwfF9KrDS
Pdd0bbGf1aYpvnDwwsb2NHccDlqf2UFfp9oBJIrxuK7fd/oyZJgpQZhcSzml72pwa44HOs9dpUJE
RVUozUs2YO1FPaPN2LQRJc3l1Kn6PTP6CfYS07oBU2Y+ffT9zL3CTUmfpmqGgV8Hlj8D4Lhh2Jbp
YJ6Y9UYoj5IJXNaqvvxmocQMd4UT9xcWFBB6WcqRPsjDRpNbrSmQzsLFlU89LOZXCECTn3VmF+RC
a8RZjY5+z5IKXgebVT4sux/jfD9SVJ14+pXjdmriOKWU8yg9EUNo1dmEgKL5KlwFbXMhZL1tIYdD
4e1Y/Vu+FRegxLJhF6F8aLwi89OMIq3drm3s4IeQbw1qarMMl5cSHnl2bUAf7wK6ijBbwdlwSGu/
1VWUz3tNGGlpXdvKDN1NpjdYsnPUl8DDB82d0nDH3imbxFUWV3bl+XTbkwVFe4mLTvkOB66cg5g1
kIt3H1G0NQeYwMMiu5jdkJGO3ykasPomH5hamZsJtbSndq2qm+QlijJ878HIrcI2ApeQWbabYWoq
u99F1GrlUUEfLL53TTcNcgvVM4H5JRtWVvehMFhh7Gv0Rn0ZtDPwvPQmVUAq5JOloTqCfqBAQ7AE
mVre/rdC8xzB59il5Rx4NWzqF9lKI77/beap1evcvs+9dcJo6OFUXxAfsW7AWbuv6wTuw8X5Glmh
mOw98uSF+63ROy95VTWM4nhTugzgNDrbMB1tjggex/2TihkouJc9BeV0BnohZstXUaeabL+wJOLb
4shLq/TddDHPF4HMezWXF6bi7S2bpEKs0PloRyCs3Zu9rBN7a6P3TMyTUKqZK+Q8SU+NQ+8QNbu6
dkF5onarApy70ZWBJorSvfZ4Ys4eNJretfZJ7xTzXDPMhITdJD7KJJWPIDzLyUrybT0iXPGYHZQV
bABKP3cbarkdskwaQq+G72g1nrV15sW09qzPiqfaVfmjhkilB7aFKW5jKe6dLaKN4qsoM6osROTA
c7aV3cHPhFVYAiZbAM/fYmRS86dY/eQl0YAfHFA549TkshKh6WeGra5SfZ6LbW0WaJ4Gj31qreX3
qTeNzrGhhHM2ZlnP1mYqx6zct71ADDi59YjhWQzZ13oBosmj1QJRZ3OOqqA3l/muSzQ4PNGo5Vsq
UDrEMK2l3Le21RdBWLjTu7aEE15lPRob/c7NAOUEY1KWH61gDwxDaaA1AA8+0I20qR5vKSfa7qBi
mQ1fIwgLTFyoqA18/Fkc7fCPDaG2K5TuonExGq/0Q2FV1daaRXfQu8p5zYfcYmDphEZU+QwUE0mH
6szduXBtoQJDSNW/oCBAfYAUFLGajzQC/3lJZgDyHIZb54jOu9hYDXX41cTeatrAc3O2TmbnoDG6
CkW4AuFbI1GrCxQQxqy6wC0hiWwcrY/3yP/5Ypwp0jYmErUD4MgGzjIDs/eFvT/XRujdKk1UvE/w
DbZew0Xnyw4sL3RXdHI1fsPHT1EAjj261HgMd19oLsf41kmLdq26TCM5UMHYp9ZyZPLOI9LE7zpY
6V01muEVasPoa9TqfPLuuEyovkLFZGRZkmlTJ2J8dCepbsY2j3kL2OtYsjpFxdPUKdD8Z9K70xkf
OrAhqvGoM7RIghGJyfNoWvgbZdZZh9JKU1R+rbxvwqja9UYpXuy202GdIOcDBLEgdO+WeYONaAbf
YxhJYCgwUXQoJTpzD9L1cIzgkfKYLxdUlVEIxckF0L0qDOiG/bp0ZmPHooV1JTRGeBPRYA48eldm
Hjj32kGlZ0ZdQ1FQzt0VIBJ1GRk6xEAho9rZoSeoH8bJ6RHv9iXvkqW688VqY3iWBQX4daOtFW9H
mh0AA22e4W1loYeqI2uSOOBATxEwMS65WQomAJvFrmt7mw3o1AJTFMl2gQHMhEKiSkN9UdTBYNbf
xw4+sRF2kz/2cn51eFoMF8Cd2jrIm8G962SLrb/XJPhFDWnMyQS6fmXmoXHhxnnmoLYJ52LT6qF3
oWmx8Y53PTtNWt3dIHlLfaRUxhvmElVirnO82U9kl7a+M1rJHKhxTqFpt24fQnJN3Jznb2vmF6lu
zHLX26N8woNdT2cmVxm0D6sq5k1eF/orSKpo3hToGc4VQg2xdUY50xR4BuaAJoSQui30NH7I5NSO
PucmVR31eRCbbeOun5t9PZojY2jTqMKzmxfmS4NYAe6/yl/Nrqhe2h4iMQFSzB4RJqI3igYu+bx9
jbRRRNRWkwZoa9GvWoVLpmPu8qWMlHZsU27qoE0y57pXfXXqZYNlonWyS+YCzkELhfvExDhxuAwi
+702FhBBlujuhnY2jsQF9IafDu6KAy5FgQKlZMTjdJ1LPEZcQsr2NAonkLbTvpTGkN/h4k2CluFW
0HKpW34D5WtL+aJflHMVI7Eb9Zc4nKcXoLZAfTslcCDKDK50Hn5HnSsCS1r9o0u5v9etUH+vEHID
DQtnCXuADw7l/AvWFfdqYle+B0nEXeeqN3S+/U2tCAnYuH0ldO6D5cYDnEZFowNq4DxoS9qMzgww
/wPLbrTLsTHa55RhR+BONCoNYS0LBHW9egL7ad2nsQkRzGKqf6zrUsf/iWAxM82PWTH9b7dZzTyo
feeAAt8VsErGDPRCR1sV9V1rdZUlr0GeNDzlO9KGkfi0Db5sdu3TnBYNuwb2dtW1NaNIARdGDAmL
BbMSUx8fhYqLdDmih577xzCZRvkhCRfJDmnlFr3lh1Yrei1wBwmWnodXhiiEXRsyg9TTE1sE6Nf0
hbLRhczktwD5xHRU88QUc2Mbk9xZVjm6X+yy7HmoNDXRLqS8ODIWMqDOY90faLMdRehCLKRKqHop
4xEnzXi0uWlQg1sSRWVcV9/EiuLrAna76N2AqI1zFiN1SYgW6QN4/6sWm2uwYQ0SpdEimtvBdHta
mMScQKY8Ve4YDmnAPtOl78N5k0zpGSAxcLKgGwEZ6ltRm6pr3hVMXH3e8LfUyeyPlUVJtlkAizbD
IcRtmHo+E+v1nVh2JEDVxdE0OM2z0qLFkJskdDP+H5Jyx54ugKDTMF+kcxfmtj8Jz3WG3Z+v537e
abM1JDvKxurpsUdHtLx68H9c6CdyxkkTJaBfqnpdaBS/6RQKwkH4wuH/dPlfLCp/XiGvr4iNm2Xl
anXFT7wiBn58RYZzbi+Q938rfnvF4TcRCCyflk1y58SWQrM1iEnDoZCkLAV/e8t/i+bwnyCePzI8
/6+Qof8P0kB1IXAF/NOk8W84h//K397fCnwc/wI5/PYjf3BALQKSP2mxeNz1VQfxB8lBAxFqoVIw
cZsZDKgwi/8T5WDKf0Amlg4Ji2ssASKQH/GgBsZ+wj/wsAMN9vS/Q3P4ddfO37LKJXQ8X+um+dcr
OdVrw+pMSzt4mmalmySdl4PyrO7hh8/kf7CI/3zDkHnFyzhUJGuQp8Ck/csNs+isdBiaawf0FfoD
Qn9KBSXc62LENPoXt8rPjpXP18I8iScdxyjiAeK6frpV+C4QlRJCdZj1yrsWdjtcsfhnybIIIpDs
Ivkr372p//vbgyVt61JgS9IxEK4qgx8EPlPWyQZdXXgANx8yzm6q/pLFT8RYnVG25FBfKciIP2B+
Kco1WjFc23ubWU25b2SkfDlAANyoCThyncKC9KqVczp7rXgvEV4wIu68PTWltx+XNtkX9mxA95rK
E8VEcZtneDtzre0f9d4uTzgq6x2u8+Qczn1ytiL8w4EZlfF+bjjqQS7jW+m74tZAtviNReryFGdW
++TU0ZVQc7IdoXj68PzEYTHMDHAUWg0/Tk11a3Sq+L6YS3UNDit9NESSbkoR5jvZxCVFWDH4qirH
g6hCjKBLY+zdgTCzFufYVo+ZGuW92V04el+daRVQcnLsvsHH0oCSrmPAltCPhkANQHyTF4KmJx3k
o3NBd9hLMbFSWmK1Ec1IrdqSeyA6o31NSN8ZoV3FrdPRbMwj4tZXTxpy7i7jsk53TunQE40h17kv
YozvFM5F+a5ap35NMQU8k+xk3HmcLLE/is77SjIMWy/UsKCtCmOuMhQGybQDiUpFhv4ofs+AXkuf
jVZ+LXJGRj5b+OrSwUlzMTMZeHLnBQ9jmLQMFtcFX7qwkrMYbV2jS72LJ0hY4ZTOdzGiz22ni/YV
R9ewqybR79zB1iQAMbv42hZFvI/L+GNu0zqIUNRdRJ7L3ltfZFxsOz6cuAzzq4bQrWec+dqtiRP8
kug2t9t0E4AzuxyEFmRJGoqNViFTtBN5DPF5IWwpu60JmfBSpJH6GnV2/57pc5pvl2ix1zCRxDvx
EXSYUOyPps/9kVHaucwFYw8n/0r21kiFa12EGnjXLIsevY66rQmhiWo1uTQLs1gK1pGoOMMSPq4Y
e+PU/UWqtRbTmj5CxSTc9A3BVMgfdr6YIQAuRkEzGy27uQvH3Li04+5GTuOob1zXsbi0uXsm6lFw
DhYSBn34NhWOtpMtcEI8gMt7DyLG55uV79Ats2sKeFRSS9/fQS/VfPQEdyhik62Sy4umWvNsLLGx
NealO2vOsmxHzx7vy9JTfqR7w47QpluSu54dM6yMQ8IMeLA2PXP5+aOEimlswkFRztgKcQgERbc2
0s1CAx9kUZGhsDZWluOcN/Zy6Y75PB1zT4DJ8GPWI2ITahQwT1k3oqJH4ATMkJAzrWoCBdM7fbDQ
ukdwI9HxusP44Mw92VSfkGD5CQzWwhUeLFeOsEdCS7kfBzQ3JH9YuIqQ2BlMSN2xE0GSa7O768jy
g00cFT0S8wzy1N2QydV/VCdDdLYbFkebConJeBMxYXVBoNpNF194JGuwlEVdLl+Nmr0b0JQy1OIt
5j7PeErRMMsdE0bpfHU+8cpxj0HmBHFw5S5nBRohCn6vy141WWf33lAk+1aUPIarwpGHQfT5kxPO
2irqNcJ5MyrbPCF2qiCzLsOoNpIUjb3sTaanRthc6tMkD0ahCYemfKa7I7hQfzDiCnh116z/2Qnt
8H6e1fhhGyWTx1Iv6x27FvNY5ShVNspiTJcpQhHrTpQninBv2xeKNKCiCZnoMCyuLhrLYivkDI6+
0+2uCnKQr1tZe71fdgKcIAoK+q0w9L6woSv8ptfKe+yKIXPvUlM0vcNY3E6mVX+zqCQv+UWSaJeh
n2aO7BWwIO0oj7ctjtoj23XvOpeJ/ZYXtNgYjQb8uZ1T3Gpj5rCZx35R+tiO+X9S64vvbD3zJ1P0
002epaCe3aWo7qMiRsfQofwiLApSt+K+zYPPc/xvVYH/PzLhKcIM6oz/XAb+GAq/xnz+/gO/F4G6
IFJWChccEFWCQQ/1zyJQ18k+twHnSLSqa6A2ld7vPC/LIId2rQsd6g2+ts8wUofCkJKUKAbKQ3dF
yP8Bu/+9DPuzMFL3l/JPuHheTUpM3L2W4dm/amUrGuO4mt35Cr4HyUe+O9bzvCtsypWisMxjNk1r
jFxEuhf8xe4r49JkPyU2o7mmbA8thlY2adXEdBwD/WemZzzP8oaBSSfMzXq70ZttTER9A/DpwrbC
8U5zZhKOfOUNrmc94mZFo39QCP5wjI4DcyuRhxpuLJAVp6pN287zMehW7nezduZEHcZ1J8aUzFF6
Eh5DZ4KG6zluM9zXAx/yPYwJB9EepjoGzynTggs+S8sELUhKleBlmYzVPDOjAlzBhhiKub9j7kBG
55hTMq1HbuMwLvHH0g4fSmZiDwsArQNviscAGPl35InJg5taLUYv1iW3bFXP/dQ2R7iqZBJVoXrz
dFQ6LSgPiuqsZUMN1dP3qoHaxsewitv5hOwwkVQ6S4babosddWguDGcpSry8pTud4ygbtOM0VmsY
X6ZF870262oRAeGeaYSVtJaGszeSKVb7IRRV3xx0QVu+UuOzocmmOzvHTXdVT+xK+RbwrhnF8BvG
5n+fCH+RV0wOMFX+f34g/Bdm+LJ7635qDD9/5o/G0CMFQgJh87B/Gcir/9UYetY/MCSAjsPrD01K
ety2f+REkFO8OrAYBdCxAe784dFgro8L/jSWRBrHFcz3Nx4N0jVoWn4QIEOP4B8eNI6u49P4NxAN
RnbDqg1lwch1kXBJSG1t2Q/7BXLEKY/AYlOqQG2qRmDZaCOdS5lZrBndFaZdrVht1QHYzp2cBR9t
23nBQfNgp6y1Nzbs1CDqLOcc50MHQ35IHooV3o2EODkWka1/qeoQl1wK6Z3ueQspqXmnJiI1+ZMF
nnxywTtVLx8YfjU/CSOEm+GUGfeg3LIT08zyIlwB48rsWDj05VUljYSss5ABWFrEJ33oUNskBd4/
0nPNwFjR5Zj8UO2F8Myr2s33pKJ6l3MXDSnahsm4nTTY4c4KQ9dXLPr8SUgfKpMgLVIv9/oKUNe9
xDvrWnajTyyYQkN/YPMBNX4Fr5cNi2Xal9r8bs4zE/0V0e5+0trbou0RV+sW1R5WDIBRDP9b+Kx7
mYv6K/LDZme22MSbFQVfrlB4Mgvhw0+fqPgVGo8uF7PhCpIXK1K+1w31XK2Y+V7F422/oue9FULP
Ts68jVCEHlDYtGebuNpbafPhYCxLdggmQNmvUPvChNjMatjZ1UM+7KHP8zYiMPjWCsQfVjR+s0Ly
NWj5SStn34SfD/PtSPTltFVQDrDNAtnvoO0XK3Zfc7Ujo3xA/E1FuzIA529WTH/ERoWtV5+gNrLG
Pd7g8GhAAbsBxQTj39MgvceM87StuaTqAilf+hTNBAM4DeTkFPMvogbK9noYmwcvtJIr4gfEFZUv
G1pq/OQZ9ER3mSqR31uVVe8ZMhveZgRFQI5X7hD5kZvm7TI7yVXEebCbHQeRCk2Mcwf6S2cPtoYe
JJ05rHJeceOtkQhVtKYjpGtQgoIteA4BVR7Qr5oX9hqoUNQ261vXSV6aNW6hjAheYBS+HKY1jEFo
g3lhrAEN0Nmia0yo3UO6mB6BQV1+hL59rMtwlZqU0j0bTW28lp5uXzURIRD44etDSnpQwXOekIjx
My6iHi+MNUBiqAgI0gTQ9jVcIlbMiRFlETlh1KHzhvTvm1zjKKK5RpAGbf9YNaG1c9bYitkp4SOT
ZEGEMZkWWmQZr45bPlSDuTwRMTWzxCMEo4rXPIyJGOYTgIw1F49hNHl3OtkZ4xqjgfIwvSFohmwN
yzS9D2qAeF8O/FC0hnC4iSCT0NTarRiy4iKN+BLHNbbDVoiGXHy4947Z9aytGWRs+kx/6En8iIzR
PlXsDkrsOj59TlHi+yMiBA5OfidJDbHnsT/ZZK4dGdszYq4VSZY8LF/7ykuODpbLHSKGJiAqCkHM
GkxC+W99WxAF+GaWxv6yBpiwq81eEP5Pj05Za7e1UVQ+X6iDnzOG8N6wmLzR2mk3rtEoDSOBlEDS
nezTgnAAJIIsBMggyG+HNVpFg/8JccLUb9M1eIUYdTJYck76c7kGs5hrNgHNeICeyNmjo5i2Q64r
bQssxH3pgZXWG0K7yXrBP1ThhyQAZumqbK9NPQ4HKi2icobJXsfjGBYjYIOK+Ct2cpVSbuB5w2O0
zMz1yLRlz9ZGqKK0jvogJw3uomLPd0UKK/ZxXXshIKN1N1HEmijJPXorm4BJry1tn1jjZxpfccwF
C7BKpM3GSLPqPceLe0HynHcrWSMfu45kzw1Sz/426TVigZzSlyw132wk7/tUSPdGIHDvKZlMcR7c
SvhuWBDLgIna3iKa9Z48To3zglb+meFOclkswxcP0syBE3HxWeEN5y6yEi6lMb3sUhtb8Kx5l4Wy
2ps+DZurVIwNm7wkR61V1NuKcOWd7iEDWYj73squMZ+zsTAOds+7JEqz2sUEg3yDk6kIAfDqN8ts
CBUgwsh6Wdndj9BMBnIbkowgxtSL9khTkBrM0ehrehjf6DodGQofuRmAqd8LxUdfxnIJ5rmvt91k
uBdU4Ij6pryKr00nHbnQCNX0NEsikhZq2c+RqfYlWijiSpf6MVf4EvQ63QJbWW6ywbS2hL0xsZp7
sbAu10oLTd+0s5tqOOtDZJw8Pcq+sO/KgpEp3WbQOW4TbvELaH31ge4CWEzWtN4rmPkkKMpRvOQh
o0qeTPEx7I1gNmx5s6hU+6jx1Z1qaF07lHTdtZ6U+VFaGr5mjK63+Ty6j9HohjtdNOI+HhLkGAOR
figYNXtnxk57bufmvWS//SEWxeNftf3C3nWyoj0UQZ30XaYKRqddyFIYqBtKRGDYVasRksxGLxUl
c5El4pYhcsvZn6bRg5IUIptUISL1S9Prb5uoyQ8VMeDJZqodgt6WrkWQ4YRu891DcXkc8piw8GnU
LhMEnQhii5thKLNDL9UrqpzPiA+aDJdZ3XvW269oW99EqL47+fIKre6u1NmzQk2oeb2G3B727Vuw
Pg9GE9WnOnach6HOjCeSOcoPpsLTcxvygwOp6VzqZKW32Ym0+kSoU910zdDvc3tCIH1FqcUiFm0K
lJktgQu9hdwmiS8nWAxsqCfl3jR9M9svnR1+V1j6XFhKI18ckwaDeS7zcz+sxB7wQ73sCzZ0V0nd
aNVrzQOU2ssbsPCH2a7JYHKdXI0gzG5MDQSwZnahR3N5Um3ivMpZNl+EE0bpTTjF+YUTS719QHMR
h/t8yXImDSgyUdyAO5PpVzeeOu1RNuEkGeDCdmKkjfb42BD+F5SamPetV5HCYHfPpFeNm3aK8gDA
GEqEyHpmHTUebJD3iLN7deZPTjtvzaJGZUumkHWpPINRrtAquclQfD+hu9IO1CKP5RLn2xh224kT
BHqElkSYNnLdJ4p2Jj8sas4t3+Zp6Rkix8n4tjIDTu2a59tZmtrr5USEL9RGZr2LQfyINNuLJDlm
4Q7rKfCcKuwPGHfIIWhIpu/oKf05tEghjrsgbbTouFiQkPBeAMUvjOTUC+wJOvkHJErWl4xEURFj
nf2iTJuA3AkddtIMCeoK8gwxQoTbNsmr7UiXRgpXnHGQEXQBMEW5ByVqg8m3Ueyh8YrvlmIZ7NdZ
jXh3w7JZ/2q7pe0+d0KVTvehLKfJ5GPYoGfrCVzNEygg/zvWKfukn/+iicPSafzpdu/mW1l2M/E6
ZfLTiu/3H/y9lXPo17hOdVIUfmu86Ax/o7VrroDWzjpq9T7bXGMrqftf4x3+E4pwGjkIq6bENv7H
lMf7B/mkOO1ZGfIIsZjb/I1WDmTLz62cxWScQstB6s6qDzrDOgb6YT+F6qRbilrMB+mUGXKYVcfE
Dmpk+g1LzNvCrcO1URRJW+zG3m48HtJte7TcShe7pcGp4ccoTj2/6fpcYkCT622WRSpovQ+EGuH1
aNvQXWcdkUeCBweYt4t3ptA6ss10IPALcnvsAyY4ga2zzMSgG3FIGjn5y8te043qqe3m9jSnTXzW
8dNvHW1ZHkNDI0LeQvu7bT3BqRhj97lHfzCVB9F41OT6JJw3cOfUAhl+oHRTMeQasYCSBVioKQxU
XB4SZ0m+aboefYywdK6QYzgvWKdSFXiaZ11y0jOl0R3utw17Pnb3SkZkW2ujvIFiml8MppdeJ1Xc
Xw1jp+31MCUsRITY6qp+mLbIHDAmOVE6+OTZRf40MbTWWpuTryi8aYP1RGyGXJqPbsvHrGswwDfK
iMUaiEbODEvMg8HpsjXwfbIksvTTiPflBsCWjThpKW4pAStGbG57HYcuOSyDyMqTdIzaT90l9LMx
JoyMsFtcnG5xVTp6BH/JsUeAdFlN2VBK8UxGRH+pKuulwyR8r3dd6e7dNsSoA3I3QrYPKWW/toZP
U54Zu1SZLj1MlCJoIo3pColKEsymyPwC28WVlLTtjl256da2Q3kyESsh8mFtZBX6nTPc4ACi8xst
8tcicWOpNS+wqwyT1rhTr2jwose2MKdrenp8voW9BQIHSLHINPwNpJ5grc5PyKDCS69Oy1speuuK
jc9zMq7YvIo8khl5JxkDEaN+ioQtO7PiMNJZiErv/SxL0zuSK8W1IpwlCCdrRFZX7TPI+NvCGkc/
VqIKwqUqeOZyGBxS7Es7ZRfZd9JtP5CZabsKEyrarD7X77jI8QlNU3PsFp0qN/fMLbOYMcgANgZ2
KW8rrja8Nd4F6lKQ125jB1rcvSx4T+HbsKKKEQFsJPDPA1o46A4KIbjOCPOUD7H2gvU+OtZk9dzJ
vK6vZkt6J8ftyJLXYuoPHaV+jkbvbA4N1w2X7UiFjlGkxr+5USXSrJWpuobSKLkFAEEeN0I76tKE
Y2NvW8Uc6Y8uk41k13k6/R1AFWiSWJ7GOIrdu9Gecrv2qadd/KdGJrHKdraQlJtNFutPOFKjdCtk
mlwgOXJuCRYJ4+fJWooeIEyaE7XjURlsUPrPvP4AV8edjWfPrNnj5CmGP7/F0dvisKk0+TJ5ZC8c
x4q6HN3OgqJwSsViIbKttHa4H5LEGu/REinMi1GkpeY5M8WQvqJFb5cyQLRfOssmlqu/uqY7CIYO
plPAZRZFr8RARMTrxjpJRmSLFVyeYzUDlkJGF8UbPZl4+yiqSdvMmbS6W8gCfRYdcEhbr+v6uv9w
Mo8Ezlc+I08NtEsI7NCCm5IMwDDrTf6FF/KITVZq5SYW0FUfykzBZRCNadi+0bdGyI2lT9v/Pan/
T05qSTrsn41b/TeyMnAL/HxM//ZTfyxh2LTopmsxPwXOv45V/3lK64b1D4sFzQo4/QQxc4D/65QW
OigFNjNrIu+nSOePU5okFpO/0CFaB7YHhI+/c0r/gqKQIL9t3eBwBszCRsawVpHJD4c0LSnWSKWm
czmaAPpHBKmbygTg52fOONzyfJtP6UQnsxVkpTPUsIbHzOpooDqvbJ5/+PT+B8GO/rPg7PO3scgN
QXiGFmDVJ/3827AhrTMvVgPDp1I/Expc8phxKnw15G/B0xtGS706Q80t3xYu+dcgelBkgvtzLPQu
TvnV63txzd8Roy/Pc/1xkZqr72dbht90aIPT7s9/Y+PXXRafnwWvFcwMq2ZERr9QVqwEhxA4rP5s
ToAuAhsq6OPAys3cMUihvxjmSU8JmmUhvNABMD7JhLkvkMPqOLOq/iudTqf7iVbLAEdohSmhiNE6
OK3MAO1VaXyTKQye+Ay6AG+y99TFzQUEUdJDE46+q6SNh2L/5+/q378GxzKFwxdhc21wlvz8NTiz
ho+gzrsz2HzvqYrYCDJ+XZ+adammm3Fqvfs61POXP3/Z9Vr7YfZPC+Ose0eTDAYUZkjUfn5Z9muR
VXdReS7dRT/DR1RnOBoQJ8P46c9faVV+/fpKrDLQNqL3ZEv3y3VWl/C1GiyuZ6gJ1hv7RKbbYc/R
QRJuvBUN6D7fFLNb+fjhx+KvLppfKmPeKBeKIRHUIbPj6fDLy8O7SVBVopRaeyyCFpR8y/L1dwDa
2W3R4VekpfLV78e8+Zx3V843jDzwVr3ZupxsrDg+QihMtimgi0ezrQ0kLO48f6u1oQ6EhvvXlzjh
24M07UX9hdbtV+XZ+vujDDV0qDzU9myFfv6iBKd9KWWoXekqLN4S9OvRhuVDz5iIDUMZnciQzN5B
NII8WBpQdmhrE9apg/O9R+5S+XMcOSih0+Fb0pqEYksmHL8FgaH6jL6RekkwfVX+mDMH4ejXL5lN
FRcRqy4P9K90fpHk2S0j3xYKxFVqQb3y3KD3KPtXuq+36xHQgF9rxO1QzFKRERMz1NTLPdKuep+z
goLS2xR3NeFQE/HSY/Q8pkV1JEKv39SyqR+xq7tBCJ8N6RnbJUDdZJxtwrQrz2OtdfgZmPZFyHnS
DcYbWD5k4hYHbM35nZFGN0xGOM9z5TTnPmweeqQlZmAPJLLpyWzwbLDUsmzE6KaXeSzd11Bgooxt
V79cUCF7KMZidsd8TAkLjhaPwkh0dKCPUguWdPqou6a/V8Dh1nVP76DraBQbEsN4aGJ9hFvsaHqy
Ya4YvnuMvXASlo32RRXgLOq6Q6kP1+CoN17+NRlqm/veLLL7xAsnZzMg4T6RXq18Zjo1onrDu8a2
O22Rjjc7XZ/0YZtLugEwE6Bv/YGea1t0Zos50aOVYEwRsFjvDxw1xuiD8LSR2Dv5y1SI+MJovfpe
YgzbKy/VDPBwxfLm2lW7Za+SLrshc6OdRjP1hsN1/A6JqJY+3CC6qDIyhmg39SmD9XEct3M0kMPY
knBHUqdZHEr+KMgzq0U5NQCy2KRs9jTsSSPiHYIzlw0htKFvoqkp9q2dbSMLONbtaOoWW5gWaE3K
ldTvzH70OkaLznRp4+PJQ5BeTV8UG0zReM6/UqIaxvLajWQb4uHxWh7l1YcxF2lvtlgKlarFuc96
0D54xJplD8WoD8HBJChpUiOv7oVDnnw6mwTVK74D8uuxt+NjikEMBGUYch4iYRxpPzLCrn2SXvXw
Ov5v9s5kO25jy6K/Uj8ALfQITBNAduwbUZQmWKIkom8D/dfXBmW9olKyWH5jD+xlWyaRQEYEIu49
Zx8UWQA+stkZY3+ecrc7t2VnMKLGkJr06PW8C7e2EqfhFRVew468hv4LA84g/GNb5klLmmXDywsE
JSZhZEYu/ejNHEIkhPmERMGLXXJsaEI4OTLAkF3BlupisXhisVgxS53GnFfErZJDDZkjeY0pDdJf
FSXiWekHJ0FFUOkdDBzRi0sLI354LA2ncyxOi5NslnkvEY20eMaj2AHWKIeFdMpWlsl2zu1i3qtS
FrVn6fhwPIfyV04mdkOqLF+r/kGpi0XzcWVmhc9fqnKFS1kBStKV5YeUU3FxMFq3y4MMDODt0iPu
2qY42rSzeIwlqksn1uNuF7ZDXd7xMjYQS1A43fY1nyCoujxaOGRMC42PdK7Hi0JwDAoUpkoLIEnr
jy3hebkfhWTH+g4pXPUmcTibb0pqBcs3RKcunSY+QOEbM5j2A2oNc4+iP2PvnhH94ydVEvpLH2aY
U8a2dqFaj6npGaAIF/xA6aKcIXs1t1odAvJwYtepA40onuoQJ9oYBZlrxoRk8P+hI0WEyPCJQLRN
Y4L3Etuw8qnFNjPDT2Ue6Zfagm4z2YjBVIz7OR/1/tKuXfrGJfaSC6sveSVFkMf4ARcvq7EFMa6V
HzEkl/GxAbs8beVoLckZKQfdvZnq1mdrCvElCo3BC24V3FQg7SXhw3NcA8tlEO+A3icMEhDbH/Nx
ZGeRUsO4wz0xPtVtbGBQHqMwEGSGgUoQIb/Hyisg62U7aJdYwA3zRnaWdq91GH03IwVwQdd5duhi
6UWa7Fuc9PTYHayDV4niuAT4NuvgTNNG7pxcIu2cZrMTHJpGvpt4LPlgFegT7Yw3mPtAW5HRXbBK
tr7Q3Kk6UFwN9eu0BW5zq4vSNQ+TmY79RTdxftuEdFavrUyxp6CizTMeqmpZEKvqRbfAZ3HWm18/
+sj6xOfC33VpWiV30Tc0BzdxViF2crOBqVPnlPBvSgjksAt6dgURf8aaqndlfNVo5ozlyKhjla8b
GWR/USgx9j2K/g1ufZXItGAeGnBW/DsqQu6IBQSv8rpP7sriAfeye4T7l4gNEO+McTFH9uexxIq7
mVp0wUY3qfIsYpubnlU1yOY7wdtiJ0tVu2zcqPloAgFrVlB0oh8rEbn9GaFBWMfm1mlgDIAb3JF2
Cnkfgsb8JcsJWp56ibuyIQAs+zDaRST3UAuKZyDF6xpCYTn2OQcI+n9AoeQWqbz7QVHDYluMNUIp
x2SZm9sxvk2Aj51hDU8t39JbHXpqbpm8jmLdfWhTZYgCstGZJosSGu7BLCut+VawIJPCqzGkAoAz
jJHUwue8xfk8BLxkxuZMa3uOzlSkuoE3rTGobL2b9FPrQvNSZrbpx8XtWu0rdKlZkvWoOQPwGp1f
NZH9DZNoBBp4qPlaaM/hmyIMYBi6i2l28PQOSMOFI/dmgbdov4wrawwshFwQeWRVdVHak3mudPhm
g7gpi+EsgmYfe8KSRXzPTkR+VcHIARxzEjlssliOuDXHQTS8BebmDj2MljxqFR2uYQMTJ5vf1x1I
E34Z3XD6udjVjkpYj09xRO8fgri06eQDXbyhvxIuuxaURULgb88gTfQuNa4nejHWZWHXKy+jHlT7
wtRiQGAzuxsZjOA9aJuLEjUNfj+qWELKPNAmY2r9IUchulsIguCjmlPk+HOIF9ijA2E3H3Awavdp
3DLWeNO5D4z1Ql6XbklwXK/XLgzlIqaIOvUfo7m1FJ1oj7XFDlBj9EeqhybEo5wojyaULmCAiBEd
1InBt8nBYZ7OE6opiOHbOjaugcPk9mGtMnNf06REF1mr1KNfSFz2dOGLvrvIEeVwjIRKvZWxyGLo
c6p6mBuTeT/jjqEEHMbOxcvB41/h2hs9D0oVHHL+Xrjmf8s/j5/bb6+Fa99/5ke3A28SeY/4eGgm
YE2y/6+O4ljvHM4jcITY51Nm4Vj5Q7fmvgOFQyfTRbnE8rf2QX6UUbBBmWjMVOxMOthk/Fb/oNlB
5+TnwwbCuDVQlB4BdvdVVndSB8jSIU4p2zX7Gab+Y5d2ZY0j06AmPyGT9ianLbpt3czXeaUvK9dp
8PBiudhp1HqLEK1EwW8s2mOY9OwZy5ItAfN0/DZ19urLjFNkC+iw8qi7LoWy4tDzT6ZC5ITRJzWw
e3ak1MmBaU4u+BseYrIPC8u6S0mjPZ8QblzmqUXXUvTqsndYHjB9YmA/2hpF7b4C1gJIGsrcCgNh
m9KegYVDGlsACFQmK92NfDh9YxA7c6CvER4omHa3pRuZR5Rvn1KnUR6TvFDuo6a0NyYECvbvesQ+
jjydWsj6Clu58ItJ3gwi+mopGTeJ43+jxfqNqc/Z1nWZgrNlgJ8FpLtDbfpcI6Kiq+ICfyjVBSJh
neDobLp62yxcPR70G5swPDZZ3QUhTAbtDf0m0cQ99ogLaunUSKfybmwW7XwasdbkWTmg+xjXvxXn
1Vycm6J+DAs8yYvWTZgHok+uDdMHmcNm1WZlc/apsVYdXlXdTamyfMyIHPBrI479TNT9tue15iUJ
khPHvZ+MMAgdTjP4r9ePAGLU4lfDwzJ2zuKoV0amKJw8M1Tz0s0fCBU2H1g64bSVOXk77BsBECDy
x0TLS1YFE7LU11QPF+yoyrEDD/+5MrX2HjvAgHmb17ln1DnLsQ6NZLT2oVh4s1tdc4WVtn00M3Fv
y6QCvId5S2NDfk752AkWx9X2bmMLqF7ifb7UCkxxY3wPCSQ6muQbOR6bJ3xabth/UVSo+57TqMZN
h6foskg4QCL6iCdBg7lZgjwu74y15EzEfcu7vDJuZd65WylC7F9GzLuVmbNJkyHx45yX0FBMjbtr
GwPVRFRrsO6SGSs0qM9NhwmputS1qT+j/N4RPtQq1nu2AMmZWdjqJ5Mb9yXuMq9IUiAGFs+y2mo0
lFrUlrN6Ns74bQ4Vsp+NZaXd/Aw3clHoOEG2ep5dZ7zI9RbLdFSaWZAjJmg3Wh6hDUq1u38X+v9P
ydyhF/2nhZ70xvLbly750nev1/rvP/ZjrddY0NmE2LicqT5SXfxPzdwx3jms53gRHCyV318Dr2rm
FkVjgml/KJF/LPam+o5FmTcE56+V0P3Paubmapx4XT6ks438gwqeyc7RopN+sthz/KTFXiXDviK3
0ddJ9Q3ipXQ9q+seZzt7EjSNIE2yZFEudT3cMnIzTXPGTjSrPbUT92IQ2VEh2udi6vPzQaxcNsWm
7N0aG3reHEVTijwsEGA4ENdtTaNQfaRAxiYWjbutXQVVsd27HkXcmzocOFjHqGRSU2SB1gCjibAP
rWjMwUvxIfGuaVQ/zeTjkLuom5KKzV2lw+FJn2ylVv2cPD1YSYh9qsFpD/XQPmoirr3FGgw4gpYS
EB3xQLv1lvS6p6Hl8rZVP+YV/ZGow1cHNdqjmnyjxXgA9ZL7Ib8NEGLbPNpaSijU6mocFW6v5GCG
4JR1dFCcQ9uKA+t9x1mfRzNQe4i6ggi2NHvWM2Xa2DaPshKt9NWGX5oPPAIT1x+3wGNQxaFIpPQ5
sqf0p/kMQ20iZAR/tuljvdrjlqi3FYkwvt3Y/Glm3oyi74L1J1OTonziglVa9FUlOvMIaqC6gdVp
y01U5TcuIo0gl1ySo791Zpm8Y+iT6EHf8IGM2s58dYneA5dHUOms2seqfJ7LhvOO0ULQC2f0cdlM
CcbNoy9hrmg8B/feVRHKvqz5UoXcsqIZthxIWVDVQffa1JX34O8y7LdIfWEDLVuYP8t+FDw9gx08
22HnIDTl/mWQJM2MiNZspF87jANO3jfFIKA0qC60XG2gtMDfYG7dDAkfKkoz84AM1t1qKaycCtTl
0XE7PRjY7ftqx/8LD+gykVpGaprUA2fdfNihTf2JU8+mzynAsLO4ZDw/Ty7gEh1C9iYfkycs33z3
C/+WhvQsSU0t/bETEICGip9ZVQlSQ/GrO/VyAeDX9VrZPr5830UE9mXIGVYkTCzbKGbIwDjgq29Q
zfW2yI+qFj0zyRnVCJU4wDI6hcNQqda5EDXd/D4nnHhjC9BTyCqwNbsoBessuQSGeHBM536m5BOM
DfPEccbwOGJwu4jR23quIx8d8Iue7fANi57BJJiNLw+jrJkUo8L/WmfFE/EnehByuj3mOlk29L5r
L89keJxRSt+ChKk94hthTeI8p5JY1wSo6AhO0A74RWvySNWBzxDF8kxIZdpFNGDOjSYkqLRb9CAD
7EqSpQHRNC0RklWMMix8FHDK7ILXvLqybuDTDsjU2K3kgco8wQqc3AyxdfkyvYx0Wfaq1utwV3LS
5So2FHDCq41a8HWbsZsdo1gtdxMCvQDIHdMwo8/x8t0qBbevhOW5TeYSSwhDoKwbl3Iqz+ZllBMg
smyrunV3aGKzgBKQu4Vpnvtwp2rvZQCsI5wpfpOYCzubmWXMHZjf5uLixVq/5q6HA9y1DCOME10w
pFr4uU4sZW/F3OpCTQNkrabsSfdi9QKphCqRr0DLnhF3G+i+mT2qwmymf45Jq9TCo9r25TnlxenS
mqydGNMnhV0FW1o2v2Gmr+96ZgQuJmUfWczTarG085n62daxGWQlodbnCuQzbylZviA74bJhcaA+
xvHR3LlxDoRbmfhl2jh4sAtsz+lUA9akJTcNsqXDaLO9peYn/CkpVJzolkGcSsSiGGksbiNfHQoc
dxf2+k1suGK3aOW847S+esYGNDwNt03mV+KNvcYscupqXwhWsMKBkPOyNukuhq2XSUt1dkAoz25b
6+Jrq2VItJZ5o8+rvT9UxMaiWcprZ2QwNVNNER2ma1YBw6FIzHHANqfL3kFzYkLKoUTClddnjZQs
87OCXwmt1t2aJTVwc+qkrwiLJXBVDzskNF/raFV9oG35ToTNc+Pwn4s+DZj0yCYS1hNTyZOt1rZf
hApPkIB1UgEa56GoqHNkSnytjP2lU3UpFj0RHedkwkSr5DLXsDSjmNCzEflGOSkIRYha/QT5jZAs
mx2BHbhCk0Q3LW36pKfV5KNadrHEq/q9FYG1lIKN/gWl5/6YEJgpNoZKkXkDWdLsg5U5s4mrpLsm
IN4GmYCyEp9JC4sv9eYMLPoE+0AGaMFrjayLRjnWmOqAz1VfgTt8MRO16jeRMWXPojGUhb4FejHp
sfyPe6BS1Zby1OTWIGYbw6tTYLhFag6KH/Eq8unyhxfuWC3KNjfKUV7SUBXOgXKiLPbdvHTK4xyZ
AxKhaMjPw9g1uk3b5prtNTMMrEtrsPWZ6DVc0Lclsqlj7Nj3r7Ziv+mZnXTM1n2NaaOGprqh0tI+
jWnJXRKXSOXq904yI7Fd4uck4+VilOK+byuDYcWsMxNG+p+vi+nsdD+FHRkbAlpx1THUk/0UTU19
dru632vjy2LHHDSS7Gs5Khly6+z5z1c7aTN/v0v6lxjdyLPF/cqneSV5WEZSLpOl7Pf5zABZdwJu
hsuHQFD1+339W+15o9oDcpev+O+rPfQlq/bz1+qnE8DLz/xQzai4kE2sNohXaZBzBPjPCeC7qxnR
hQX2xOUswCD+cQLQ3qmQbZBkIH79qxL0o9xjv6MLrLvoXAj6QpPq/pNyj7kOkdf6AeEIRLcuygEu
R1lqnUivhpCKDl4lQ1Q5g+3WpGylXHRn/WM7uGbZHlO1cLAPZNgl43SH8Qf6xblBvZtwjYI11+k2
VjUjbTuulMHMuCgVFBGUbSAWRmqKSgzbv9z1WdpN4S4TiZUk59Z3l/LCfw37PQl2XOs9cEnKG9Em
6pGdxufaUMCJA6MuHIWDgkJFemCzVBwJe6EVkBlYjWcAcpwXPuplSxB3ZXdtPd+RHA7cJhBmNDo3
iO/72L1KEjYqgBKJmuBFpBQe/SDSCPK+XZQZ4AkcCAJ2K3qI3+UF/86aN2aNqxmMs7+fNTSZuzb5
0v1P9fw/zKC+ePpZd/b953+coRnwayQmvMTvR2hWwb/U4Y7zji4FaiiVVujLRPnPDDIE08RksLoG
mjPTsZnGP2aQeCeIlCIcSNiIfHX+6J8UTDnCv55B1EtRvplAjZCccchf7/z1DJpJgNBonKl7Usm8
InoGxnM1zeEhXTvcY7kvEvUo8TNQg3rUkOem4IdfPbzfvOzc07fO+hF41QFt4p51VzuZxBWoq1qI
SN1X7QzVWNwRPoAmopc1sQXqiAaWlr+ZgwxHhLpzYF0Ho/4RxiyWPfbFNBVU+qxJJbadC3LdoUcW
2+HGtIYNuxKfjhRQgfqLiT8NGfcql90o2aeUI9X6j7Nporqe30tyc5MCbo4SzBaBLxjqqU9l9jkn
hXLeLGrHnoNIB8Pw1QzNhVE+zNjqyd42iJkX4P3xFunGWdQjYyDh78bsuAGRc7QVCorplD0Q9KNA
Zuc4VG4o1/XBBHlZV7A12e5HzVACGSFnl3wC6mAoJAjVtaHFIwtX4zjoq9wfpsKj/Xk7KeF9Cmk0
QDEQDF39iSKvukvy/po2MWDL8mkBK9WlmdfYY76zFz7G2AGTMeDMFoAgkUILnKHq+KUkQCiye3le
0kKm5gFj1JZcbNkSgHIVrQjql+/732XljWVl9dMz+/5+XdnyMk6+fn79Mv7rZ/5aS7CT8CtUWCHU
1tY37v+9jYXzjuXFRieLHIzlYSUD/Gi+8DZWNVYTgw9AVrth/mctQfgKj4TFCTIJRSHOFf9kLTnd
tTIgAWmY8AJoTBjsAH5eSiL6douoqx47Q49XCdcpShUSk9xzs8dYsQHtX55DpklK3405oL16Vr9Z
Rk52k6gQ1pojexQVYgoa35NVBLL6QlDW1O3GXh8CZ8ZUoCV6jq05Kfb/xaVcQcURZw2P7uRSrZEO
mlZY3Y4mACFgukb2ssRiisCw+S/uikfpGqsbiILquna+2uAs2pSBoDaxEU4T7BW6rH7bEdfTTU5/
+PNdrWLBV3uplwdocE+majAorFMYIMLePsstHqCbhCh8Zx0BRG8/T4PtR2WYek5FT2glJHloNavv
i8LfqwR/e3HqEusoRs10cp8dfvLQqLsOfKZpr8irOCjBgZ//+RZ/HSOWzrhk0wh0A3jnyVUkWCs5
NGG/a6FyEG+ql5It4NQ4Q5DWBdrAP1/uRL7LE7VWybiKw0tnmLyUr199eVYz6Easdf2OsgE5WFn7
zTH0ZxFVBd2O4syGDP59y/YPHiMUF7w+1N81U/ul+xnG1BqEQbAXnReLnqab82W5VfDn+zp5Yb/c
l86bGnaqyjbZWB/zq/vCsciuocn6nZEM88ZQlHPObFezplNPVgvrjXv63VN8fbWTLw3RPslZVt7v
oKBpmxAYWTRgO6nTDIW863I4z7KnP9+gzkJ6MhdoRqP7twya2QzIk6VsjjNbjCPTTott8wpqRP4Q
kcR1IN4AA2cV0apt8DnNwmtywEh2p4pjbRn7Pmqr3QBkKOgnHTvs6NRfpslQDrNtYqsLu+ZuDdbD
0hZ5WtYsbyxMGkv56ecGDwuCkh6Lo/8y4oSkjlmB/t0lI/TijbkSxOh4WENAPNuarEwMWk1AuG/w
9AIdb/YndXEm6kyivnQwIXhRHblXyID+euv/7ci0fvvRWJ/XGW7x1/rnrwZN6uaINAkhQPgbgwKP
LR/FPDkqwu4C2UTyPcHvJP6MNp60Ch/ykdjK9hy144CXb6LROpAPguOBPAuQ1RsD6Z0floL6lB7N
7Lr09lK3F+UATwn2JJVOH+4x3VzKoA89uruHjkwZz0XC57Wm4mwNePGbwWgFe53p2GWtpC2Ss2kK
LResinUWm9n7fhTUh8zZ2MzGkm1bmvxUWLurynWWfYOzkO0jZcEpzMNzlSSGD0rbDLu0hElDrvZz
Nhu3HVBkAPARFnQ77q74zeX2z6P11wkiLFCw2FpM8kwd52SwEnxh9Ra7u10i40sl62OU+uoBn9N9
v4R10PdEJP4XV0TUhS16PYK4J1d022kgBSbrdm0YHjQQxDnuSrc0z1sDiSriq8c/X+/XdVusNFyH
csKaJnza55ORO5R8N90unUk10oGlHiKg/oHQ2/mNF+6vw1QAQ7J1oBLuei47GaZRj8xgxA+yc4Fw
A8lotEM19s4bD/C3VzFtwTYFuSbP8OfJQCCyUnSEsO8U7HQtETiuskciKq7//Ny0X9cx7gbkkmC3
SJ6AdXKdDLmpZterSnqCXob6ON3aU4E9RpYVsirpsKVg4FMLREouPqDm21Vmlry1LBm/LEv4rSgg
WWv2tEZJ6OfbbZqKiLbBISMU3g6dHzffoqfttubYJYJuxWIecOy7QatW3/JqdG6zLh13kaUOF8Wy
wIPMyD//86NZnd4nSyWfCYcHMiEoytbpjiMyFQXqvyF38PTLg9pagav2aCeB/VyG0GO82OnrjzmC
Ui8HhX7Vr3BymwK374qyosWQf8vxZV5mYvKXZfwEQkP3mqSr7+ayTzZ1l1h7K4rHYzmTOKd2b20u
fn8DmMuxdqOqQlT180Mlm9EtZgCfOzOebyOYp9t+NKP3MauYVzdO6oeQZb3CsTveWG1xRJ78WSTO
vWxt99DXYegRJTIEqFjdm2pxqnsBDnixwvJoCBoyqD5nmqapwruiy7fIu+s3tkfa+rX/vOPkK3h1
Byejc+wIh4mqGcUUHuRjuLglOQZTuR74/S5pWeTxVCL2Vw9GRRtP1jCP/jwKjN+OAkrPqMaEjoX/
ZLqLmbUE34lcI7o6wofg+j6xrbp2TEmJzVW/VvkwfXB0Lf6CA6rrh8gj6hPVESkJ2GvlVlehg7Y2
AlgyE8di4+h97cVccIdai4SwNNK+zaWmsVQ6dw6tPktN8T0o7gcSdchyHCz1XLG0fL9U1Wf6xnf2
zIUikui8GnuD9cYz/3XrRqQLoGqTHYKtclr6edCsux5ShFgQmjT/UIbkBqa5ryxgnGjFGW/sE3+z
bMO2pC7Lvp5frJ6ckyRRvTRjNLmro/LZxT7GW5uWroly/40rrb/pZCRxpdX8Z1ISUU839qCxe5JP
LEZSG90TXRZ9SPNlLZjOnCasOUNEq9qKOIa29hb/+zdvX1sFgY0UhRcTG++fn2gXQcoLU/KPe2f+
iHftenKaW8zYz7nTPXHktf0/D9mXvecv92pRQtcITbBQTf58QWKk5JQkDFmO4eVtb7DvmUPDn0uk
jAbJpGi276skn/xortncmDRcBxm1YOGWN2bPbwcTaEDeLBSuf5HfJH03WEQ8yt0oqs5XawfFIaab
jZJUkWfF6fOf7/w3L02AiTQhKBFa8PHXj/NqB2kTWx1RXudLnls69rUWeksv4jfOiL99vhqVDEYS
j3elb/x0mVRqUYXfXe44I7eeGCaCpUoyKOwQgN2If8qL8AiQo9Eg+QujwqMakOPUUc4WwnDemK+/
HsoxRnIq5FCO09g6na8jcAOQNBkfZqAtilsPkXS7kEQ6R15UEOVWy6LcxU6nb6qsV9+YVqcGQ056
gnXR5mGzb8c8fTLWQF0jbizVdjdrZvxUO8gAkVRE3ZVMNAuvm12Rx0suJNhlZUb/sRnsBkQIvRPg
2EXjxBmSjXm8GGKD7q/edb3mEcYtv/55ZPxmoUFxYgNgUXGuokv++SuLFZHMVmk3O3sK221vYiow
ZQPWmXDnNx7Jby6FIs50XMyXGL9Paz9Jqsm6wWWx65aweDaN2blZyrgggNBW/4vbYg9q0UFbS2q/
rGo1kpeuFkA0YFe2N+BF7W01O+FZ2naf//wAf7OIcSXKImwR8ZGeVir0BSBU1XOlBO2yHyKavisi
8uB5u2F+nApK5FU8v7F8/PZRcr42aQFrEC1OvrUoUslVjq1mh0EGYRScd+rmhe63qi7fuBTtSobA
yarJTkOlVUizEN3RyUgW5AH20aIxRMxWbbb2DKrLS2JzXHzcP2Xu2a3UfZs9ee41xjAqW06O/RQA
7zAK0I0WkysxqDEeQpBBDzpQzNhvy0wQ8J2DvQDw1MSfYZkpFxmgfol0KkdNIcsVEldySwayvIqm
ijtYo7YdcV7PZy9sc1IjnCXAIwy/JgK2cW/3Ova53AR0v021YrID0Jqx/uiS0Fl8s1OKJdGGGE87
PiP1wAjXGKg2fi/zSpsPOdFtJFwnWmEGilprx2LBd7GTfTbIS6tAsHBhdv0c3tgS99iWf1dGLD5E
VSMpM92s9EssUNGFcMoVTEaSaLrtrSa/G0joBYZVKtVeazN4AHPU6mRrxslDIW2DmLweI/EBCliE
IKyvqmw7Z8kcBUWNGfM8HThOIlZ0a/oRUo4QerDizBOJYhgbz2AFhSp1h6LW/bqw1s1VAuT2s4N/
hiZn2E3eIpBE3NUWXrIdFqR0vh5DZ7gjkLftAhKVXedWrQpBIOw8RP2BTey0bcTkJghoIqyz9HmX
xSOq3QV0wysqyMO1/KcqOl2jRlriPaFOuTflRWV4kuxixNJ1baH+6W+o8277wao/EJ+aP+aAn267
0sZmXKTTXllTE4zGverzFUkjtxNitlvC6zeDGeMFxNy3080MGombFduoH47GMI/o0+TnNLNBrPTQ
Qvp0MrZ4+76awHQCOk7IWczW2dlQJQPXTOyd6S4V8j5CD1P0/mcStNiT02HKMfsZ6ZQzfF4aG6K+
gYF2mOaNleQPMC9A49jNteUWbUCYeHJN83nxYO1pZ6LI4wscugArHYzTMgkfpsWwdpai3SQJkAH6
ghC2XTPzpjTr2VSgSM95S/hSOssN2VKHpjO7TbLMpDAt2RUZnyjkzPYIOFz3FzUjnLxrsesS0QrG
AtrnaMRk+ybiGpDRLa65KdBGEW+REUF4RGjuhzpUm4Wt6y3h0PUnVGDqeRk7CCs7kDrkY7TPttKA
w+/w1wsK1jssAdahzTEYOUSiHAw10Q9ydhDVT8MRCfuWrCRtm1nzY4E/77FMwr1jmXdJPz/ikaSV
qBJu1/bhY0HsQcsMLMRh6B2gdkqDB9RS7tEPhEcZGolvR5VA6mcqfA8NNuUU9AwxtfVt0irDdRO1
4lb2tBlHQ54TBusAP1xBnUr5TTZjvRdGl+wTWWCBLsTwbEoy7+aEmAPUXkPSLTMW9qaEBEIjUW0x
X1aJ25GXI+JlozN4PhTYZybfaThH8DJlkSC6Y/yIGyO7bEZGWTqjqRSZdiBnZsYQ21UYGRZxxj9U
wcSECMLvwSjie0wKORKOJAhWD00iVBY89x8VzdiSCIIdWcFAWO+cNYJlcpas3htZrvd+IVoiVeeK
zva5otiIxzJHtNEmnwdLOVKeVSVF2gb/Z8uTAuBa5v4iiuE+pqp/reepfh8WZZYcxtRuAwvj9aU2
6mKLjHskpa2hGBcnUn2y1ZD9JPXdGmSYmp/VvGS/dFJENko5cizT0UoMHDXSvjOHLHx2Ke6TpFMS
8bN5EWIvs5je02cqntu6RVc8F1L7hBOWUBbSea9IBqk/Ys0dfZyo865jx3IvoKV+HCS/Z1ZybKSd
3hyXivN0MpXmAYyE/EAVbrXGyHhZ2QWMBESEzWOMwf5LU5vZNpuU5tFpyKJM0XXkB+DT2TbBfvcB
iQZ4AAdgtg8zq+j8fpFMjlxXLLyISFIj27a8lA3XAUcqBFVKyAGnUrfdZpybCgj0oCk2HWmmD004
rh5oC5PNxo1WsValmghEC1qDsIPjfB2DyniErRzfoZKBVea0PS5+HqfygNSNW3RWxMtZpC98VDsb
HgZ96seLKAyjq0QAVyMpZ7mokEOfmzFhADgrk52pJvbd0OnWsmEn0hztOo6vMCTWnyjdQbEfKusq
apmqQVkVy3bpp2w7VhM5faBmoqs8rwfHq63YumISNUwqvl2K8M0xQ49z5aAlfmqHqCW9tdXuZcLz
TtIM8DDu0Z2IeaiEx8wkQOrNTW219ZO1njC90l5qMleaNEF1aSV7awL/aisQUrTWbI41uvfzZZD1
UzfX7eMQ81wXx2m+VFqEy2rpSebc4PoMj+Rwz/ilOvnVHaV1ZS6NMoJUdqOrCe1PzX63KOavmMhN
xLy1PhpA4IxRC+dzjddy7ZNUDzgZZwDBAmWclqxQfYgwldzC+1qbif+xqvB9bcfRpW311Sc7QkTe
rfRNZABLqG0GwSbS6hGjRp1oiHdSQz/CsX+2Qij3BMRN74WSsi5GYbJ/0b3XqhJd9biI4GEJix14
iXPvCpJtfmiz1QLekY4E+CZDaB0XHf8D4lYBVWvMOz9dakQNC/OcMlYpP4AUnp8JzJNfnci0vDCc
84PWduso7+O6p+eiW3dJEQ8PyCN6h6w+PmRuqdmtQL702Uhj+05xF8jPdTnGV7NNmsFGIsV6zJtl
uha27B9Ugnluk/Xr1mHwnluojm8bc+BCmTJvqditdnMFYK4peWoijedrNVLmZ3Wpkp0yYdnG/SbC
Wzzm5qFRY0TSxshvrJbsli379N5V6cgsI176I2FZMg6UIp6fHfJoSMbtY5hu1FtkC8NLIZzIVioM
ESQ0FWDkFTu8NWOOXJu6l818KIbBjrl3RtKiNC1Lr20y0liz4iuyVyrNK7SlulYIQydees75rlUp
4uFgG5UoPVd2zxUmQehDakEybDE2z0DztQczwgMLTVD7hqsCAApTr7lhtVieKz2tW4/gGoKD2tTq
v+kCXATfGT5Cpa55LDZvcrlTx0xrN6iKAMzruXLrdiqrmWMTiFSL5qYLSwr/jV5fdsNcfyRsu7nR
OhFdhXaT7DoX6TXqUdgWMl49vIL5XSpR96HBQ6fetIqQrPFVtvLBwRQ8s6N2LjgTh9u6D1sWMcis
1E07o6chbIhPC/Q+ojPqaDfk+bA37YKvhtfmuYHUnggfJ0qubVPWW4A/8n1bD9jqEbV2UcV/knVd
++FQG0+WG5FgWQMJqE3gB7oxYegbDHun8bw2dDRNHwAc8xCKyHyrFe10zSaEaFozDR/0PDKBVVd3
SOUuABMj1lfVhLNM2/ojDJPLhvoP+ZvDMS3qlstm9pU6AgEAcMG6YSy019VEuZjw4VyVsxXe2aFe
Hdwp6SMW3WIBUUyzscHKerCS7jjMc+4nzM0LNRrbc0D5JYJ+lEJs9dkCurT/KKF+di34EplTTrcZ
IPWvJDEfm0TVWNLAYS2GbILS1lDgd+bZNKXmB/bbZLKqU/Xkjmufqeq2MZXlQxNWDt2y/2XvvJYj
V65t+0MXCnjzWkA5VtEVPV8Q7CYb3iaQCeDrzwBbW9pbN47Rux6kUISarGIZYOVcc46ZMpDKvJlf
/EklF71O1c6b2oPblF0UKDC5m4zUCwXHH+h/1VtREXjknsOLRNtbwoWeE07ozbOdrs3u4lhourWh
PxpWV2VjUAd2cKpiyP92aVb3/A8PUT7WHsdOc7nUBcllFDzI6MTe3UgmfoMwjY/Ii+2PIAvcZ0gn
5SHLvGeAftUeuTRlDmSUo0qWcGGTqfQ68xFuGsM8xkRZf6R6rHbS1/Q9tG26jDJKwJTkyyjadKDy
HKkwmWf3xHBhv+S2Qx3t1Oz4OnEBbnJOp4lLijEog+CXLEbzZWpt4yaoggXXQmU/0saehxMz7M7h
2sWfJspnw/G8+1nyLjlSTN3OYy7c9EMP5guS/9fCqskM24TuvC7nYwAHO8kI39Z0Q7QAFzd2lYtw
wlYOmQWszEK2dAS3GZpU7X3k0PavEoxzAwB82qBsjYArFQuLbr4MUFh2fBWpSF2IlbDVYyDzxpvK
duInOASMGbYEUOzppNb8Ibv4er9ERWX5JzETbo31dJs6ZbEprN65rVqnacJUBfBW63I5znOzdh1q
3HYq+M984SgDbJMph75ipQTNchA5ONlrjqUljXZkBBolr+nrzV8r03b3oGxrbjlTwx1raZE0xkyb
7oLY6s4zYvYa85EZUP2eQoaAIoSLQyVbn3vTIZZDKH1RXGNrbU6ixgEn7IZGNBY8BLXEgCM2nzeu
yA/GpAWvATtTzjkffVOvnBpnCbuWJAUQrZSokByMV8gg/bExvR/G4n7FfdO9M7GW7yWdyVy0YFJ7
JRAdS47JdvDG6n52mVhK6hBZegfDEiYTVCPGoekAjERmV5rVKDuSni68g1cYRKhr221uNZWsWJjZ
a26Rbwg7mH5Ob+NYllyEGsPJ36sK/qjZ+dU9aEvIrdnMBTRP1fBZCpN6RpGnnzRBL+SNNH5hhwvg
yunz5gEvva9eeyYe3reMQw5UhZK7hOZax7L1uaMEU/vG3RLtbCkNgBRkIaxjE2fmI/MxJ9OiSu2r
pJjEZ1UAqBOjQEQQMxWMhb0WqIlliN91kRv0Ea44h8YGgCK6KX4H5s8h3I4zoL3tEotPutdo2jTx
KhM7Lpz6oexoIdqIlH6hnZcMstnZgULRwL3MxyM1xzWtVINASim3g9aUNPG7Yzj8TNBOZR95eUBt
vV3rfIxqax6KSAqeJVgP7FJRjUvL4xAz8aB5ZtfilC3OwLlRr6VBy2KrKEpieOU3LxqI+qOtkB+j
1A5mbU/tMCPAwIYU5uBUBec81e06cgHGjmEZu7xL2sKtLiynMX6XvaSWOBlpqiZd4tCONo486thZ
gP2UbQXvv19MR2oJzeisJwkXCR1nmmcswPE5TzR7K3CS0OpAiYVoQbz0oKbqBwf/WL0vsxy5B2dB
xgGzmIpDa6AC3ZqdMxm7wSGOOFPi/eAoHBW8hexb6Zrs1rY3z0EP6Vu9yE8CF4PcV9Q/pdeksOQv
6aKNbkYT4Nq1qxlUiM/SpNgFQFIFKO++8IKOzGHr649kvsSMxdSGLWWP/NEHU+o8R6ZynnVWx7x5
Lp1aGvu/xilD3hO+u2j/6Ryhy/AqSm3g3y+1KT4zTi/Zhie7NttI8ZXB3ir3wdjD5BkD0tyQcjJz
Ckswtsy7vJ3LoUb/u1JADml0aQYmOie12/xItyoiSs9uhVBbl9HgzneKAzc3Ye5fYTXqlOnVpGZB
ri3gGG9TaemAIhkhS6pG6LzHG/hk5Lq57cpGv2In3R9UNRKbTPyJ4E2RPS9Lqp6USRrnW+/8jwf1
f/GgEl9Y3Vr/vQf15kt+/NWC+vcf+SMQshbWWfDEg9+o1D/1VhmrLeOPBAixEd2z6K3GVo7J3WCv
8Yd/fS03Ztuqcw7B/oBo/e94TomV/FXY1VmPrA9jwlAPGDv/dSuUDtSF131rXXvYGZ5nZTvH2TK0
fuMs5Oyoaey6aGobABtBZ2yAEcktWWEQOmRZ96MpurMD0898dVJUlMYr+/TUTXDZ0Oe6yYlGDpzP
lrTl61BUfURtKQetduYrQoEdvZ0tiJFoctNa7kc1G+zjRPNWy1jeLj2YPqpZajVuigWNl1m5V7us
souD1+cUzvWFhDnezsPe5V7QbNo0n8hyJI2Na322pjs65D2XlhJfJYfANpYxWgvbf+RjKTCRzUXx
2Xlad5sljuTAr6rpNo4bGJAgLPjbq7ZaG22mrPAY43uajRZjnNo9iC3+X0s4rXk1+sl81yHCz8cE
RkMeccCdtCufJ9ic7JgSV5K/VWXdmzh77wPW2Rci4fK2K1e8mccZkjY8Pwlj0eB7Ur13WNHfXZjb
zZIcKDaZ7npkujrS7H4aWnpbzaehbaFPclr+3VoXGw49V1VsJpa3950aDpDXZzpNdxNglFoPi7UO
z/K+q/GGmVI8WxgN7T5gqaBa5KzwwLRsM79Es3kRLYY8i27TGm8+lhQs+E4Wy+mm+E3Uo9cFvF7b
JMDu22/s3vibwYcWD5AvBk67k785fY74pvZ1APOGs4DblFJd9c320wWHfhCJaRlHpOHl+sHBELZM
ubMARcwVIxo1iqW8YuM1Qhk0/g4d7IVA5ao2hTI5/b0mvwmF029e4fCbXuj8Zhn+54L3f8FgcFHS
WeD+9xc8Wu375K/5nb//zD9N9ytNKMBVaZJ0Iwz3jwCP7/yNNjK0WC5A3wZt/q8/TPdcZf+44Ol/
w+FlY67Hk4kFyvx3rndEff56vUPjIU3EL+PCR/M2+/+/7joDswHG1/jlwfKTN1Wk02YQDF64Il5r
zX3oaVCpV6Hbr4zXWbFqGr15R7L2alhFcWQM82jRPHcUq2ReAyo9BquMTvSmjbiY0Kokg/7XHGP7
blbhvVkleG0V47mq6xftW6BfpXqrZJHQ+lm2i7V62o6Jd4Gf5N+pJQPKM1SnWmWK3zauGlnXbYVm
Uje0rgdQ8cNOVrezMB0uoKwQcnYJ/bpUcETsRI2nvNCY1fhoZgEXxHUNka4LCZvNhFpXFGJIXly7
yjbmur7w1kXGsK408nW5oa9rDsMVqMvr6gPtYmuzCxnZiYzrcmRe1yQV+xK6cqFVsOyD8soyJVvX
KsW6YLHWVUtLb/PeWdcv/bqIUetKRtnIwhCJPod1XWOvi5tsXeFwivswJUsd9hJXjMZQ8zI2M/m6
+lmGOtnyrm7oaagvFfuhgT0RsvJtvC6ORq2bDq3FEmLyGuMSrAumYV01YUTcVYG6B4lUXQpsfues
9Ptxk2PhKVCyymvueonamr5krKq74nVEIrvHmQRXQmhDaNGiwFU6kf1DZ2nxAzFc52QXM0O8Vjn9
gQa7jjGrzW76plSvccB8iDM/eJ4qq6DppxlRqhtk/lQGIAIVvAqAzP69p7i+1aXFyak0wekNlt++
eVnOSJ57snyuixpGR0lts26WQBbr7yOOUbIRTPS2P6OO+xHEOIMXLzBHA4ENwVSYbQ3DKqaMY2no
ZYbby7G882uvo+mtUJA0aWuABdE0p5kN785UXv7umRyooilOaGc2WWB9Y1t9K662U5U1D5QWGjeW
O3EvW0dezvf5e9vGjMCB4TGjZ8Vi7KqcwsKBzcrd7NBcMAKTrDdjYk9gEQXvn6r6A6xZ7EQOfveo
73xQ1bpVPlM/rf/oR886aiBi8zAhN3jAAc6/SeV0xwuohWzismVDBM54RBzH1TzwKzGJzWOk19x7
zYSPpjNCKDk4QvLHd3MyX2jN5DlWjY5s5I4cqQnJFaFFdfSWZkp+IZistNt+t1LPspqjaajat5Tv
3z5zcRLg+Ubii6dMULpOhcVza9TZDUw9TgAkVvfGaLVfzoSAFo9Ne/v9zHLiCP5Ojga/vjRN7z5Z
UjRRp3fc0IpT/96e1l3A2kBdrifT2qnHR5HbivAqnL4wW//wb2UO08rw5E0V/5BuFfPoSC4iEbmE
easHYp0T7Pz9+5MGCo1HW/D3jhtjRqDJ1jZu3w6aW9UCj99wGmWpg6L8zPnUfFH1urgdKtu7p8vL
PjaU+l4MDrEQIJBhzGT07EMreVPH0a6voIXwrplQH3Yl+OXPwUszuvca99Y3aKzp6KC5xHpO/0Wn
VduUTySFYoETvwcmiwHl0KkNHW3iF0mfR/RmQLtlkmoPzYLNe3E55lNIFuwbQFvb73erUnRxZ8kM
C1UUcT2EBrbzsCFNCebCds5GJ+wYNgrcObaJ/HqGxiT0yolPPeMDWUH/zWfkDE3KmUORLzeiTm9k
N9/RZPIoO8QJ6TTvNejQpKJwIvCvzWFEyEzuUnphNuWQHqq8/+Wo4BRYSDADEkBtepdJWMgl6Z5G
meekF27k6JN/dtlosi1zyBFqG7Odm9A36+YycB8bN6ZFkMTIDPfCce9JGLlxAxjbjArDTyLXaymz
8bB7Z9V8k01BpKY8EnFzZdVefGcM2nRrTCY0ySZhPa18N927TQHQJZD2lnoBVGSMNAcp4ZUMftGl
kQbds05onOnMr66WlLBTaX7KCYJua7MyjuQKfvbGcKh9557bZBkyPlscxJP4TUvMV6H5P+eRbM1S
g1EuZTlg/6tJPlTWHKEUopuBK5Vh67rNA0OfHQLUWT4r6XA+xXCwGq127TA91PnYUild7DG+pqHj
LLzBmWvspm6MN7maC0JsxpM7o1JwSqcle66OoFqtg+IiHOn+2BLsLGKAeZTAJUu705rmrdNHLBJ1
o58pHvCuej74rGtdPXJk/KYbVRcCfdmMxvzLmttLm/neV2Yi+tuq0989thSRURSPAw7uDwr3rC3f
dYizVgc+d6zZuLLZW1PsdreRy8L1wJLlIaFTlNM65RbhgpwexA9dJT7TeYi3eu3PN7hHFKk1iqip
tR9Mncq0pR+3izTrc2O4NyXX/Hs+VlR1urFxZ1EmuYVNXBMUHrX8wIjdRrbQJDQhs/0SDnwXKDvH
uWoo/W7bjxHGYtT5IohyQ77qMQAfveFuHyCe4Hwff5JFe+tSa6/PXfykjJYwkVXIjcNCJ2xsrDS9
TfUZcY/Q5WuIlFQnryCfRVgLKxrwZ52BSCVbhgT/0/YcefEQlZ4K4HPMEMAosVC485UaYpKt0oz9
Cete/pR7HB5sYVdfAkzgFwsCuob6yluJWDF+FA0N1rXVrhD8bFIB810G/caL8+aeowK+yrRjsrJW
K1zb+zetbNV7rc/luwL0e+PS5ho6TFib3s2WqORbxJV8yFiXpbXThTEGg2DjTnlyluyGjSthxsa0
ScUCdizoxp2fdJXOVyJ5HtxJu3WN3ocYwIaIN5HWzLhPtK0s8vGMudTmE1MDUGk6DnMbe1HcBqex
uWkApl3ZGJu2cees/O4ufg4wp18Q1LN8u4iuhv8T1NrNkPjOkUmh2Bt6022zCfI6DMPG3qb99KsG
mnRrVMnwpPpMHWgH6F7cbsCHwrUwQgdDzPMUYBq7pUDYW44FLfAn1mbald5wAWsNszs0GHPDth9y
lttzzKLf8HlaJb4vu/zhCaLJoo/VbeFq+nUf1z1YlqbfdyZ+1lEVccjMcD1hQ8Kxv0/MBOHPX97y
vm/aKK8ljh3V9YAjC2OTpRTiVjZNWE1f2PulWa6nLIWgwg5/Y45wHZ1SyLulYMYrZCO4c0n/dlbY
m7pcKAwahfZmDTQ401z6pVZ4ROfOwy5o3WQ3lvHaYUbHdQ8hHmFg4StOimhd2l64gza3tTexIw3G
eSN05Txb7bSf1JREwloeZtfybqbMhDzm+/keS/ieMmHqYI1+28gm+eqmeW8N3PJk15RbmeXEw/Vp
usqkIcIxF/ERYtY5S7qLHTtORJFJfpwXdzrFOXZ9drlaSs0ve6xLUHB1NU7eCJtpDTampdHui0rl
yb3l5l3EV1ioBA+DshEwAk1LuCVwskXeC/RkRhlV5TwdJ+bf5ewwqlBvkVSFs51FLqPJb032GmMx
5SXdWePYRJWbYfekKDudf6Z0xUp741pxYx64G74gHt5reiB3VR2sGveoHmK6J7bGvIibJHcaqKuO
fY2S+totVrZdWveSUSZFt/IAWxSbRlRSonrbea3zQ0zNHOZmvfwwhDFcq4pmrcyQX30y4z5wTHnt
S2lFYGrtK0pA1apVijuUbfOsPLe7JIwqWzNmxzRr3jvZ3njTgUz6UOg6rH97G64clY+VlrmbJNfR
HjpRh1JmE/RkP+VWSbczu7psr/vBY6BRJUzt+WmxGLTRQT89E6ip3VX0ahtFWDb2zxQ+GUvILLia
k4WCNPrwGPohKw8/dLYjn17h5GelasEcL+yDBaLkCHnuQSdFqAMHlIuGOWgojssSg+NZFns+29iN
7gFALy8lbQjXIq1+cgBNAPybNJgT9F9F6TpuoqxOf6LecNfXuurTk7QIUUIwDBDhM7nrDb1/Y3xx
tyar1gsVM0vIDHSxsty5BV+WiI0BavRKtwNqk+eFb9pYq2d3VOOpayF1LaX0SdjNQ3lb1J1H/4Nv
pT9wwOnQ2PNs2gHm5lagBytzkKNhwxxQBv4nrAcuHDJxjAvLVf9l6L32bbEqqAUprhP2kZatccn3
VnC+rurHevUv0cblUziMpwmQC717xnLMVr9TuzqfqDcvbrIEN5Sx+qLcb4uUQzEaW/SccmSTB7/t
EoaS/NtOVa/OKrYUq8sKZO236YrpefVgTb8dWdbqzkIWl7/S1bHlrd6tfnVxTdi5itXXJVaHF2vE
c9GPFecs3F9upcu7JMURRmEwq7vVJbasfjFndY5RgUZR2+om44k9cfCLIy9Imx2N9P6x/Laf/Uf1
+T+pPrZnoBP/96rP8fMj/Qv1CEf3+hP/ULlhJoAyAGYA6dpltfIPzQcx+2+mBS+F/LPr/wmzYAfo
2joHOdhZOBHcNT//dwXINqC54G9m8+84az3Vv8W4Bv/yVwmIzCUgB57W2gZrU1v0L3G6woi70fFi
94ZFjHZMKDPvTvQUcwmkY2vGbbGWHhQWh03INOXDkrVO8INY/FdKyOfB9grLCY3GeoTJMr0Unpad
sP9PLGTo4o6x7rh+xVpbBE2kMfMNF/bhCSDkRKnuSa+7WNvQqVFa1akIMrFngs/zGw/OA0emrvR3
eG7qYxXPOJ7zsQvpBU2iuipt2mZ8Z4c1GRBjHoz3BfzkfpPrKj6XjItnMVJJMruyuzKDXn3SbvFu
VwOTXSB0Kioab6+3WfveV4UeMtu4uGzEh9XnBn8vyy7o0Ciyp2VOp4PeNvaON0q7qXMtxrfjyV2q
+0Yfhz04bNnjfhuNSu4cGMmcdMA83mppar5QE7bSKtqI+GwbiizVLzNZycswdnVEBOOldLLgaXKm
+Xaq4Um3ZvAyTb67lfocxpas7u1c6w722Js3fVX1xxExItRzwFGVbNTRcdPsOtDKj2DoOGJh8d86
4EtPXQWTsGw0+UMUXnycY8faFbVRfq169XbJfeNrhQx0oS/65hCY2ddI4nnLGn56dQxfgU3NcoR/
emTCrir9d9McyZp5ecpr07xUWfXSaTx03bUY+lMliSqBBGTwa7YEPmmpar0KHqeqOVZA+XMMyG9B
9eAtEwkqjAftcf1EPnVSuDsMHKyfUaBYZJhjl22oxYZQAbGWTmjuv3sd086ML36tQnULI7nYhVHc
zbNYbmOV6mG6gHZILdroKc2YHB7FapDIPHtv5yV+bzqYsgflivLs4B4/pwxP16SQCa+msbpTfdfv
aiGmn4Nvl/UG7MkQjoXW/gpwdwMGVLaxr7xcnRnRssPk1OI8wORuNpOrks8Uv1RIy6ZzgM0AgIdC
be9koDY0m2zwdPpBZn3j9gHd9H1t6nXYuTLYJD7eNdjWRERZLZtYMouOewWo28hMUrmj/gIbp1Zp
oFIrMzjJquI4P7Q2rjMmun4XKKoROp6U17ntlVhm8ZRwX6w2Ev7grwbtbuv7ZQDyD+ZQ72if7uKQ
gEzTHCZjnOC+6TU6yKaFxJGFGXPn5XrwgiBVbGTvndoY0ZNaohSBwtF/SJCKO5Oz+8+ii5erZapk
GroydfcrynvDMVq90ktm3WlF7BENo9edlssgCetCzadGafYQ+ujMVz7VRm1EVUi6nckl3OGdbrZL
x53ZdYlqUuKF3Rq/waXEn7X3SzU+Y+9sMJDXBEbyeG10DZLspLX4hJwq8Cv6AfmTqCIju29SpkZE
VeHC7OW8hXucM17F8zZT/vIkpw56reqMXero2APAAOPTsePr1K/7O9ftIiP2+8eMzpdLYI2HvraW
W8XEEDaTd+WMfK1Rls3pmMUVw71yqdGtTA3PuSHgObf+/FCIsr2uhDQfTZO2EZxZXaS5HN5H1auj
P2dpfKzh8EKd70DIc2Swpla/Zu7kCN2o+8Tu+vOct3nIxVO/wT9Vh8h8aUirnMVFoQuixFL6cemM
T7R296a1u/pI3sU8VmJ0N5khqhBrkVmsb/Ke3tA0irP2UWMtSMTCtIYHDlnzV6W3QKA1bz7MOQO1
N3eI3z2V7KDdzTQ0MqfYYxhuoyzmQq6by3DK0nF6qkvd3nVtnYSuL91rHZsAwi4XooBochTj0Xuz
Gj09zMQyQo2yKsTuYdbQSxz3jZvgguk00L4MOtE3k0qtEJDF+CuPtYbynKy5iM41cOtVG4Yo/SNZ
qmTbUZMOfl5KgB1C68OWYMybuSTDua/Ki0AVvUoDGputvm9PuPaGu6XmFKAmf7nTjSy4FWlfdJth
jJetnbj9vrI5STKh+hFVbzIavdT+SlZlR3nTz3FtcCi4ZpabmCbksMcBdU41dJCmddRLS/4jtI12
uQD0CJAnG/eNzCDfDcttcff7+E6zYrqu01HjgkWFPbZy+70oJf4sD9qnEdf1fqFV+ENViY3OSi/1
yCXdVLN5cKTbViRIYlyxmTFFLQCkIwvQy6IbR6YHfRP0luFuC33mDa5NJ4i8TN6rtkheaHMgOjhC
HJvdOr3LWenWG61L1LOeuN1VYHXeVQL62+cKGgcHrpt44gb9LOgkuyzLeDcmGXbEEms8BuYidPjs
PeazWa0e/A1fiWwPChl37JKkx8DXLgXqMWflvgFEZsVJSCrGZ0PrjrvEp4sL1zvtyX58xsdS7Bus
usdVGkUSwkWpWhydfKHS3Vhhw00GYN0mB0RCBXF1Tpyey7eK1Uea6e1eo63mtEjh/TS8svzRi1a7
cUR/L6zKeSDF86TPNlSNIO44+Figxwdt2fujN247x5NPVO6MV5gXP/IlH44p1dq7rqA9QXIQPYxL
SSqAIhlxlXGOY7GT2BeqKpu7ZfXMkzNwJInxexyj5hv+XnXGvyZTDD2xfDGyTDuUi3TOVZvlV2bm
7Bor70KSragP9vOkKXujE4vZZrUVbzz4r49UgLf7cfC7Wxx5RjiJlnxEF3/5LAlCFNx0j77FmQvl
4SDglpxT21anltLQVxkIPENCNlG7YM+EpLn8Ikn1mFZ1DQw89x6KmKcwGAW7GkzkGze3riVX1W2b
Gu+x4NgAqRd/fducS2KUWFOn8xwb9lPZ0QDeYUPfUj0i94BUgl02FfF7P87T3p6y/p1TCkfYYAxQ
F0x59FQ+7kpXvCuD60qgV8YOjiU8FU6N5Zh+aKPD1mKGEeP5+XIVBISuCsrPp+FE7Sul43ZTyRu7
JNhLuB3boe6VTzmN3w8MVcWp7nxu9Y7BgShThZ/fNs1g7KGetDfYcneVa7V7f9L7ayzzJMwmR9un
uV3t9NRMzh55pm1v5uMh4dSIUkcy5A5Bazqmdons6o8UAeUUhStbvQMuz0PCDE6753i/3LZsgcLC
6Y2rZunrneOr6WP0Y7/cUGPHkFII19kUFDTVG5f9R+Q0y/SzhjH+7oIU0BlzP6okiCOeyK9qrLpd
jk5BMWat9ZRM6n5Y5QWw6qUvQE13RUVVvF3U1+1kso8pACErWXVpiLn2E6uxiSVuUdzSXNxQTrCu
b4r8lrk3HDK93Cl8ZDs9brmDqphCK64D6JxMm6nv64fY0vRfPingzQDvnrY81hpwQZMtsb9+w+hB
92JZ3DuEcSwUphnpJxbr6s/EjMVb/U7UPjmYUxxvvXpsxYY1RMFKbRQhOwsRdapEg+682HvtUn0F
z4/eGtzS772WG9KGTUR+Y6jB+Dm1XklRDLBBXZol2x8q4eN6IVv44E/xmEPekX7a/KQjR7L9rOoy
qB69KS0K+yp2/Kw4DZMfNI9qlrxqeBcnDVRpUDMpb/KeSBKsxNLwZFjjMIvIABV0VNHEGmlDnA9w
FebpqyVb8qkCniEzgvPKzzTv1OHGu9mU7REhcaIzRALf0IWfXY3S7667ln/dCLd5s/jmWcXc73hE
ApkBAsaIRLTPPAefTdJO9Wcf68Z1k03+EfT7wjeYw9yNN7qPCymUTcfW69MuWxHTpra0J6BAassm
oL/0K5s9d6ns0TDY3OuKDhrs/jMibKrGg10OoBZJFEVMfWbU2IwweD0qEhdZcXD70t5iXTVPei0w
z+o9IwAW6i0LoSly3BlwvqfxeHrRNhCRpP0C/x+Gv8haBGphUMfV6SW9brxyF0XQNMzKYX5TTnyb
5FCbNnoZTA8s0ZJI5kkWh8O46Ndzm5hhPlDQ0FvlWhlNh9OIXbL1b33uwizB2W3gqyXMsBEtnNqp
yvPHxC8pmmb05Mwk5M1cL8lD5Sxi568vNqVB+R52Jacvx6wAD8VS9XhGJ7l1sbwc51x0D3Fc6QNt
ivzTkcXasRB9fRmSgJxdZ3TPfdobrwaBhde6SZ7jytPPNth+4J81hHjLbMmc1AGK0Cj1kxdU7QPh
HVFHcdzW3jVeVfu+TrsPb+lZ7rTLBOhTS3VqMAn1ZWG2JDaxASyjt0U5ly+5zhrLz1W896GQJrR6
GOaeo9DwhICjPiXRt7DFxI1bM2kjnlG9y3vEo2jq6wU1f3DQ9DviD0MH8yECYaV+LEx9TPwa+Pm+
mbBSeWuDWR2U2aVPiAvoNCSxksmpARC+ZmxNjwQxm/TsmC5LfgafkB0ri54H7MwcYDGSRa6u/Sj9
ZnkCjh47G9dw+eNYCjVb3Snml4JLhcknX+nhknvLrTY3bBnguWCgl+WFNltA4Qufq35h1WJ0OmQV
s0CKZ/KlIiloDnUeG7j/wRxw/lwHWcPpz47FcE34YzX1LvgV5k7RWSsIZHevzaD86tYocmGRvXM5
jHUGdwGSURS2hWPqInfjdHeXT41djbozArZDbsoqLqulNr8M9dROj4vSWPzCVubAO9yNurA8CKyj
Z3otXQL9pE68JL1PEvDb12X9Nnn9v8qWIrVZJ95QuLuPNa97LMtqev6T/HP3Owj+55bib8jsn/Lh
ug8GV6cWHmkYlI7zrzZCvH4qLy1D3YCycyItMKnEMqn/nip6fVmlJ+9mZe1lbl5ZhbPDzbZzUmPr
e1Bpx2UrGipmpLYPlpwcWrb/n5/cvwTlfz83F3IhbBOwVP+KTqsM2dV6bKqbtu1vvJZZMT5k8ubf
fxAcRVAm0HP1/89HSUvTxKFXqpvMBBTHf1yt3NVes/t+mP84b/8X563BcRZF8H+QJMsyq4lQ/wX/
+vuH/nCieX9jrW1CEXVwp6A+/tOJFhh/c1ZT7UqzCmB9rWTYf1px8Yph1wX54/H7VjXx77qkBZva
9aBhYiiDqqK7/5Y1DfDiX3VJmJPQZXGm4YlbgSHBqlv+CdCSuRnyjSHSq6nDXcN2tKH+iyX3qcWm
yjlnosDZHllutEVHRnClc6CNSd9hpyo4QB56owJL5Tele7Usnh1vS9ksajPo+nTPxr6y90YO8Py+
CPL+pSPB4YTkxhJKI+KShL80Bd2hqvK7TRlzWtmMlb5gzgJQcg5ySpk3QvXLcTGWwd7UeRNsOU1Y
Pe0r8EZDSzXEvEXcssHxte5HkM/ez2+jxuAHZIMWHeo6vZuDCGffMZ3IQGgyz4E5pJEIKvda2Rhv
KjnSu2ZqO0+AIdowyFFPQvFa9tDm+Xw/pfpw0ydmdVldR/XWmxqNKJY/Jc6mdvSE017eXkqnxaOT
0LjKHXk+JEARr8y2p9839fcsEXsCmU3WUPqMN8cUKbmUQVEvFE0O6SJ78MyXMmAll1l9+WCYECSC
1H5PiALeArwPItYd1t1o5v1Rwr+PUsO8S91FRKSnva02s/yaqDu6szytvLFqdXF0ZlqnLMnJtpOX
/iQZ1+5tgLAhClZxMqqKKJw7dRfZc1Gn8SlLrhk77RuV1hQXMoOMZ11tO7NpbuK2r37l0g2oELdx
JjoQ4BDCxMV0g58O/mVEHQJi9GPT2yf4L+JBLwHOv02PQhlSBH8lVcOSkuz2Q97j9bWmYDpZrafu
MqETDC7SHzng1Q+ncVXETeOENDVHDrmljUvSnTt5q93L/2LvTLYjV64s+y81x1uG1oBBDcr7hs42
SAY5wSIZEegbQ2/4+tqg9LIkShUvNc9JKteSgu50wgG7556zTzUVD3mTFSheeXtt2Rld3nwiNLBk
d02edtfGBOabIuj2kW0POPHWmq416f1NPbn0v7i8U4MQ3kYMYfRthvRfrHJfkeNJy4pJm55jfBN1
bZ5tyl5OWvQ/cv73N1Hv5HdyKAnb4GsM7iV8gjufiAMSWJgiv0OpuHYMJM205omSEQXcz0Zf3guL
K1p6fXdlZY5z1rm1qhubDmou+0sFGvgFHRDejdF18clJaQckj54rhv3B2agsG/cc3OlsV/3ZA8d8
ErF3GSjGJX7klQSgK59uy3Ti3FXmQ8YZkaTrJIis9yFmQm/ungyeCPgU7qHtiF0oz86wNEmpEjdE
n97GdnNjYDUzdRNsgty55+yRb0u//mhrKY9FWj3phZrGQvS1kE2+I2jSaRoELQq9UJ+w/pxz/cOI
WLNXJjC2uRfPTh9gCNJBeKjHwbiMNFVsw76ONqlwXrgZtjdWXUw7A1Uc4HSE9x+D1ZNDtBdmhWwR
LhviQizpvdQ4SY5sK/JVL8RD1baXRbPPMSNy8D3NXXLV0bizov5ppfHKlSEjBKZekO9OAYA0pW53
rJNdNqbT2uEodE8PaH5X+250hKEGRIGp7Ai9crorpnzel10GyYQH9n7OJu/iNAPROns8Npquqg0C
5Hg3Ot0Thh/jYChNaRT9vvR8M784o8CDZDh5sFEmc/GtDke7uCLcc100/nulKnfreXPwLeVUuANi
nBH9TsJbbfvJDfvut9KpUWsUfqI5Md+8enChDzeie20bfuWlNGPT1Ll1jvKSEdxyuaRFlFMI6eSc
7+L8VnPbXcU0Yq5AlhMylKV+nXug/EPI/Zmdf3eV6Em/BnoiDEpFgHpQDcYpQSk1zVLFTYVBEPxJ
wLn0NnJDvFs1MxHbEofDXu5S7tzOaXWsM6z2HBI7kK91Gdx3qfxVV+i3kUW4aoz9HFHBp6EcuhJj
Ve2VRRVSfFP0E4Nz7yL214ln7MwZHINvdcVOx+TfuLkjZ079U5zr1nQOeii7E0V3cc+zxVAfmUGC
lvbsFKbPFDOU32SNX+GsrSb/kPUIIFeT03h3Ew/sB7sJ+YpkI5ceStXgfm/NpDnFc6HbFcBc973j
6k/WJvhOdFgjlA6YgFreKygxDAns2E+VBR5Y6ZDS0SAtI0pDuqMGJnQT533+QKDflit823If038z
roN5jF9qqgi3g+UUBzOJ4jefU39A/wfbbPzQnXMV2Y2JuuTUyGHzCJp4qJl0R3sYhhUmZ/wB3Np/
lZnD0Rxw3Xjphra91ZNF/6AkLtasKL6qcYFAG5hWIPn6Z0HS8001InnhmYwFlizWBetKcRMObvBL
THEP7SQP7XuDMNuzQUH1dSFodGNA+UlExPvhloGbYMKxVU9CeMDmALjm6FbDseBuu245P+iNzptl
vRjyKSLUxf5TP2j3Cmkq/2GkIsV80Vvwn7w6Ge9C5XhPPEeCbc3eY9ez4jQQf2QdQk824+jYUCr9
kTHVONyMIjxONMsuAD4MCIWOjdsk9ZYWCbtoXmCjZNd2XkcRV3HnyLUVFDPed5X9cDqV3WMjeKD6
iqouOonCIwurAstdzJe1pgriZla0w63bsfX1ygKVU2y1FYhLncfjizvq8Wfox+rVdwjwJjb7y1UY
oCutJqWNU2Omwy04JVQcu22MD0docNkEcQEiErU/4NCvm4M0xvo1iKbSX+s57I+12dlYyJNUIZ3I
In1WfuI4K7+yu3sqE7HVG5Ot8JvV+ZHvHNG93hK1XmuHCZ93Hmxt2YiXMOhCZ1smIqOkazDcfZ87
yX0Y1GLPIktS8dbTeYynGVOSHSP4uubAhimz5JUeO3Uy486jQdkhSzVQXJdbXHAyr+c19FBnqwSW
NtgXlDXGYEVWZlvfmX3bbVo24VfUzOKMkJg2NpNM62MrnaZcFXnZvGRN2iEWRn1rrmH6Vd+pZ6zL
bUcEVJEsUvNPAFX2JRRsn2zLe3eiOHiUcVm8VVFb7ai6G3ICQjIsVjTaYxeCKMUdkcWsOCZSyEsw
O/J1cJsc11qNx9aKXFrktK3tdzmyJ+5C034KMFzRnV7YE8JYw+qzrKh6I37I/5tR8eMfiE7rez8L
1bCerNh8GwJ6R+rSrV+Zzrs7N8BFt04nS7z0MwfIbSTGnmtJtP0K67r5I1DslbZh4UWkqqo0/I7x
pHzEUei1O7uMp3Pf9pq50jBIyjct63LgPsc0ym7F3CffVSmvIz0QxSho7PWNLYZHlku6C+gXCWhL
wfeziQJ6jpDRauuGiLGx8s1I7qnZpAbObQbnHVi1BZqxqqOn0tGStVwxIi6bhm3qtdkmgvx8FF23
nTVvR1hwRyvNsTc7breZazvf9UL0VyYbQK9vip9xavWg03pPwiJDel4NWJQ3mdc1jxGuhHfPqcLd
UFFruOKvSS1b3Tj9JbYmaoY5ZuFVDV0knaSJUgfckpP+qLGHlTSp8H9qI865tdjjpWJt9JyHU/4N
gSzei6WYsDHD/qphp4MKC6H9nDVFsI4EZ8RijE4+DI92VzaqP/hJQHsLZPDse+tLSBnsjdkCxImL
97WuLW/LVnQ+Z4ZZn0bsH1f8hvmV5STJRzgnHemNroO3o4ZdFNjlUeWRvbGy+bnWrLTXpmU2bxEL
mltbKZZjImmO/zMl//eMOz75qN9NyeWP5K2Ebvjz88cdf/zv/8VkvfybP4dk5w8ZUDAs4ZFi4JFo
KX+vW/L9PzDlcQIDmPw57PJf/Tkjm39IYNBEVqWLyPLJ/PxzRpZ/wFuAG8iZ+G+j9X8S30JO+ZcZ
mUYnfhqEQgu05teaEgKncTLHk7HQL6YNmJ78zU1hLgFbEBbINczX0LVaDamuN4ZxnUUUk3rk+y+z
FzrT2qR6geLTZPghMbDczKQTXgORAteIggxOBf+q2ExVyDVczuVr4YY2SW3TusG/6xG0YkK74Kzx
Z2opC5Y/FKB7ZEb8B0mS+76Z+uFGDG9F1fCdYbB86rB/v1RZMhjrecjLmYGknt5wzRQTdQKGnjld
R8SgpgDlcWV3gO63taey95hvcYRpoYAnoEH9YE7UCWZ5NXEHyIP+ssS6bO4t4cxWprF8KPKVLxkp
7SAFveen9l4FCxqJbpD4yk7l4G95YCWkl8qcbqTMyKqPhR7zUnVivu5bLda9nbfnKGjHDzaB5YsD
hJtzLRnXM2spdafrNHqzYovJOLWqVYHbmgcUdbM8OfH9+eP1DF3kFi20Iq7lT4ocfTFKyleS7Nq3
i+kO2j8twLrb6LY6SjnChqEIYz2UPTQeR+9HK5G3hDwCi6as4mOiS5PjWOHfeq7J1oKw8IOtMUxT
ltxuQU/bh3CuzRziERs9t4vkJqUd9wzdJQmPM3UNp2HOIQWICDgOqwIlr3xRWOW6MXT+ZBd1/0DR
Ayep3oSeBuTR/J5AeP7eGazP6tEFL1MGxtU449ntSgb7ChP/epzC+WqOzP45z3St1gsd8GoMG3Vm
ETX8CjC/wKLUnZFt2pwN5OCU+bbG9JHSCRawSjNZ3lwYZ5ulpqrP3tSnqRWYiruPkgLh1wIK9pqm
cDQWGoKqV5myo9vSD0rzgCyb3Md1Zj9bUZHcBbPLq9lCNg8m1uJdr2LnbFopQ0LcV/GBURgnqsbt
bXWDOhCyHu6juIDYCQTmxSij5mSLIviJYUM2O0+wpl+Z9ugnW1KHwT3CzzyyOY8q43sa2d5t7CRM
TJRB0O4dtHP24dSVHSw11RlPbxpVA5dFryrM8ht/x4xcQhvfyiltL62p45MkQxJszWrEwRSWDm4R
HRUbLlcA6rYSC/6MtmBD8d+bVeRciB331RYxvL5OkVMTaiYKvuXfp9JMHUgsEaVofDwTiwRSJ0Mi
+I+qNKOuW03BoFMPy0QwifyqRAUrOw6fRkeB74gRKRxg69zrcbD1KYa3fFCjd2v6KUdWR85r22Y4
g6MSPEw5355tS8X5Sxiy2jXzkNOT7HHWrbPaqnCrtO4D7B/cwzoxu3XnaEVcIRHXDuP1VYdtbe9A
w1m1VUvuhspjCuGGbAtyj0uR78t92OKFWiWYAR+nz3EVoUKktzIheBNsnJph/sGZW7J0OSJG6V5b
pjIOY988ORyh74zMX4igy4RsMyoPUeldqmV6LpY5Ol8m6rov9B0qhXXsl3m7WiZvX7f53djY2I/+
PpeTRqXhcUuzdbGh+WoF8SdhCxJfU+6NHsiELxj1h/TEmomfZBtq3y9qQIAs4C36gItQkKaIWFDb
ViYtt/yYRU1YdIUYxyj8V7QGc1Ed5KI/JAgRwaJIEExl2b6oFOlshuyyuVtrJIxy0TIov+WPrH80
7XDuZj7DsBPn9FMAMYNM7EQbP06f6ggyiS81egnCCVkOyNKJdS8WTQVA2BNj3403pulth+zCeojl
oj7TEit2hagehsQuVsUku/W4CDdAwoaN9anmYA3yDzLGlI7bJGef1i66DwqQwoF0auz23C3ikKb1
Ym8tgpHZUnYLwkUyLgZZfGoi6ST8evX8wgquvQTT6Ow8DPYWl9HZW2QpETUWZphFqgLjuDfc0tg7
nHTXHSuqa/2pbrWVOaz8RfJSWgf3LKpYl2Fkye8omR+BmzU/ZBWLU5ZE5nkuArU1WpZPMAMniPhD
SU4PwKWOvkms2xuINHS9LHLcvAhzkRfpa5CbGKcGs3mcMzrwDBeviRUkdy5lwHwlkPkaVC+UFKQ/
DEnFw5CH4Z27CIO4Nkk2VEJvbP5MAbPHJluExHwK3+JFWrQWkdFa5MZkER69RYIEulKsO9s7tYs8
OfVcOvQXPLuLdAlTgLNpOtE74/FOrUx+jIwW974RSNjlk97Zeg7gtsj8l9eG5fU8bttFLB07B920
WSRU7jHGVdol6KoKmMU9wdp8oxbZ1V4EWHeRYoOpjT+cT302qFp63rP+noswvw4qkd8CsWKNuEi7
ySLymqZY6g2czSJ3HotFCs59O9gY/SIPj+arOzScj00jeygWEdld5OSORfau/dSYuR0uejMmnzWu
6nKnP/VoGh735iJRG0i7J7cdNTm9ZDp6HY/IKZu9o0GFsrn5n3Pyf+ucTO3W747J/6dJ5urLMfnz
n/xpcBe41R3h2iyU8JDT4fVfx2QTwgvlYR4ucwzFn0uhP4/JtsTizr/yOV7/eYL+85hs/gGYHw1K
/m095f8np2TL+gI5oAza5X3RS8jSk7f3tfYOcjz23swbr8wEF7Gi4HvskA1Wvgv+6VzVg29hnlOy
m/t9ZvEtFs8dddrmNivrov1mFU43Yw/xbeBCeZM29Uh/HXePmnJRj2yXh2E4LZPPko3JKXeOPYIp
4qikD6kxjqxkStcCHHZs+hx3KLmbri/Bl5S5Bq9GHogoTuDXJeyYdDpVRjGIY5p4+oK6SzOnreoT
MIbvxkJFGfFFR2tBQpYYU32VFgTAObn0ZJPczPoWkxIsIZH3JNyDYiRUTytLsB0ZLcdN3sxs6b3c
m+7nbHDfRG0tUKWuHS6JiMNma8Udxqtm6IlRB3Yk8j0GDCJKQ5P7KAJVcvQAuctrOLp0q3NETvbK
II+KvgZ2pvsk0BiAU9bxgqWpF0BN+smqkZ/cmoWsCMppwdlYNMO8dJy+7sdP2g218d0mhmdC63G9
8HDaBY3TLpCclOa7790CzgnnCipAEylOo1PlT9kqbFx+UecTuRPmKRZAyk/2rQUL2DEzvCNRDaan
NTmPVpUJksKRI/FTG08ODFP36C2UH1Zz05XV0Y+yT1JHgUhsCUKRxWHBaNhU198pL9tanVEWZOpI
NHqVu1CxPyWnNk2NNcCcQa58YPDVhmQuGAoPwq6qsN9O0dD70AXGcTt26VKKaw08Ga1O8EFH+MaR
TPLxF4RJ8Ta7JqAvl2/jDi8f+x70lTcAXoG1I1GK1lZN9YNZIjehj+TfK5EuZvrBHNfU1naHfIgj
sbEaeQN2p9ngrwy3TVxJStoI7XHRmJM5bKMoVzuY5tM2lk1wM7mq3oMS6te9ciK8tOEkV5VdZA9e
bi+ST9znP0RqVEfMVNaxK2SxoUk4fOXb0AzsPc3gnVY11GPddkOGmVOBZM6T/jgSgt1Z+YDxI2D/
8eA7wwdBRmND0d28wWrNmYJvQHKsCH8Xax1NA/KL55tXhQfXMotdwuuebe1xbFDA67aUWZNvhlbf
Wlj6SYerb66TN9fKF/M7IyTYcxXppx5zE3NQyFfQICoI/NCYMU/XS6lgNZXXiiYdtsBVCqXcGtgZ
uxiBNyYo10cvUlAijaA8lkESPXcKa8iKMvD8PnNqa83xvt4PXbHvKp/rEEwlCwUnE3dQOYE8414P
dhXUspE7C1vHc00pD9J1V98A1At2rSfyn6WZ6aMK2moNcmGxSumAkGD3kYrE2TDMjWscb84hBUGJ
mc96m0b97OYN9YtZFEzw/i1G642yXf6O4DhAePbe7dhi9+ZlM9frdfO3toP/8Vj8lccioE7td4/F
q6qH2PFVP/rbv/pTP6Je2/TotgT041BwhyfiTwEpAH222GOwV3g0J7Gt+C8Bybb/EBYPK0wZMMio
Ifp/JguLH0gxPU9GHnNC0DX2nzwal7Lef+yxME2Tbc1SsrsoVZLW7i8eC92MPQnq5uiWIXQe7mXm
vYjVTPA1qXeVSn2Mp7UU760hw28SvC95/DI8GU2Cu4HZFdiENK8q4ZV7YtDD2qK9hjO1nxnffJ6d
GwliloO+6IK1ydH1xiyN/mfaoEKBhgTDYaluWxeUCjGDhxew4xgXAUwMcFGoxjEj0Yz7rjDmA9ww
76Ev++kvjEpLLcg/OLX4BGjmASvHx7C4Yb46tVLN87Ea6vqI+jDd8jwI6Fftg7XVdcvvxfv+h0vk
31jDvrivPl8vgJvn0MOCVvy1xcoyTDFFWVYfR6Oh6jHK3yPo0usk5DP4/St90QaXV6Lqx8S9Qy8a
pLsvhShzjzOWO2d+RDJpNxZ+kVWgsUoTIUseMOI6ew2j7P73L/pvfj3JKVCYNElxmYrlv/8H004q
LIbyss2PvReTJTKWGagVlgR9N7lksf7zV3NxIuFGooMX69E/v1oU+GNSFimpCx4s2aVsoMTjOzNH
yjOCb79/ra/9csvniT+YF5E2liR04n9+sQkDe0xYMDmqeMrttR1D/90oVVQbvzFZcJMUvOmb3rwa
22w44AWCRg8x56/KZ/71E8YS5ZNeE1iiOK98+bPiiJIarGV6VD1I183U6hb2C+fEwGPZ/Rcf8L9e
Qy5HZg6nPsd0AGFfsqEN3Yp213gp68N5vqv8pt10Bt9glmBZjKM9gfEnS4AZf/G6/+6XlJ4J5t/z
AumJL/elLEphunpgQctRDVix+GuOdj8C507Iivz+D/vltRzQQHgUAxNZnrug+NpW5CTGaA5xkBwT
U0XM/1ri/hWNPkdgOR5//1pf7refr+UyCDkOxlBnoVX+89ej6DyjMbiGZj2P5qYKZXHKE3v4+yT7
/+3H/TLx/O11bG+psfq8XK1/fp3ey+llrKaE0A3grw1uVH4pR5cWKp/tPsRJQufxhLaIORrHNgSX
Ioovv/9dv1w7y3tg5uJGh1PQIq385doZtJklCjDNMaQwbkMmQFmraDaiS2jr4lRFPgRfz9Z/cT//
/Aj/4Ya+vKzFLQjfMP5FrBBfLp0h8rCbhBJLNJaa5wZv/cmzHX1dp2W8b+wavE1ncA4koDBFch2O
FPwcR6+cfuA8UM1HDZ7sBGwJzU0YxJ9YzlMmmRp3v/90/t37dAXPdlhtARZZ78vHk7l2OM7SMA7C
lt671r3TEO3MkfpxH47eoaSZQa50akhMdNWYXQhPYKq2IUoc+6xyzuyKwyNrBvs6MLxW7shjVimr
3UAO+9+/13+9an3qvGwSzZhCKUb78lYBsyNC5yPe8kCA78jYaGdAc9pu+/vX+ddvIoZS/mRSIk/z
Bflyh00Miw/FaJkIxmq+C5KFklxmlXvOW8d9+P1rfb2dc534LOio6SRfzy7ua+xd+63bOlPK7Ry6
yybyw2EjcopaEbezHTJYtK45e59hnMoXoyij/VS53V98sKZwl2/iP1+udPYKKdjg8Yf2v27w8qY2
LL4Z1Aj1Y6OPMre4mXbBZNfHqK/nO8P2xLsbU0BAS+MniTmmFSShowtzZyHcM6CU8BT0vb7tBvh3
q1aldD4ogujEHLNivuRxS1kHGYP7ObfDXwMq8JOv8/ky59jkV4FqvAep4Mxb9JKdh0Zww22L0bqH
yuI9eHEtDh3K9VXMNApmrk4M8qTjfKej0O5XOUWRNwV2sLc8hF83w9m+tEbN8B5MZfgLdryLelEo
Gg/KoQ4PbKGcdpdKKkBWOEqWM0KFrWhVKst5Y/o0P8q+sB9H264VTdif7H48WL/yoXPGTcGMFZN9
SOMLy5cCKBG3FrMZkvc+5uYNrdb9xWrGt9hBcGyks14QYR+TIOpJh3nOfnQEhyHQOu0PXxKjKJF9
Xnw1Nv59ZaZcb3z7I3p3qoCXZ2NgYKZsuXfiwJAvMxI5zNwgusjl37ZuxdvQyGJblYztuJJJbnwL
KltfeM7kT0rp8ebz4w29sdtaZSzualvFGeEymcfH0Iw8+2ThoLsw2xUEFuc4rbfy826Fle/cdDN3
KB/I/WtZZVyRlZgo4c1zcz4w5fLZaYbFdt0IEX8jp+c89wgXBuYUUd4unhvKbx1+zgju8oKzB3aQ
ksl7Q0dViXTS6IiIQZBTPeXyUGCdZT/65YDsblh8tgWV5u95VFg7s6mcN2QYsEd8acDOhxRY3KG8
TKjxGdg/MajpJtEOTFvpmMlr7nXcmpCMsW8KbID2ch0WiyPa79ORrExMH8FmnkwOMGZRzTvAS1xL
sujmSzTSfAIOIAFKjDI13xWuATpnccht+rjFkpTyC7SrIh1nLFRcYFvWHfVbPEbigOWOqxeIDqDg
MJ6qQ09smXacyvjmxRkfmIgcfYmMPD1lfr4NZnaSU+NMNyCd1A7DoIk9muy8AhxKa1PV3EVdnMBj
a8rziEF7nUBQ2HhWKy6mXc6nXgnvgG0g/BZ1cls5y/LSK7OL5tUovHGRYma5zxKA/grmGL6T1H7x
2ceuSDnvRaW7FRXr9kYY07y2mPnWJhVEu2BiC4C5iWgWn6r1FCQDWOZSn1BbdnGs7N3YxxWpXpsd
v8GaDR5TAHuIXyvPqBklOpdjsFpYFAsgsHOdl0a29oUF6Q3g5KUVAfIYOgwdJ4EFx0olj17o4UJr
a+ucs+UWcPrXdVeO+yyAHwbYEr/LLLxNUEO7SoL4vo31Ox6htxqU4DYFi7chzF0urQDW0RD+d7Ws
IBDR6nytJ5+nWl9br4XtnGY0X8z1yTVaJSsRx/s2DOG5KmX0vavxDMWOnk5xXnADdpYzUmHpay+x
7QubLnVnJnl7MgbSufSjXmVSaR+Sa4E7N0DKVFbU/lTE3Q7arPBzgrMPMdNGdnoyK6cyV6ERyave
zXlDVQ6tZTVoa350Z8feTWNOBLgbwC10pqluOCg58Wb0uF9kUuSPDb6vR1b744NG/4No2oLHWIFU
0pcM5MTiypI7JwMxkhZJA/DKI3KqgoIX5RR9aSJx77vjeC9Hrbf23Pfb5fnjriYE6Hid1Kq4bSFZ
gzkh1nt0DIejgEVV+brRnEUoBudZWHrtmnrUhFtROa7wjPFEkFEgD3XK6NNz/W0Kjnk7eiCcfQ86
q143tVXctKJ7kvkM4mAk6uOoGXd2hEEi3XQenqmlzqQAqtBmuzLN3FuBh27nyT567tJoPNs0uHRJ
OJ5ScAjsjMm+v9rpRJrRpQWAQmDukyhmTXyyFed2EorYEOeh4MJMOTswIuTGHXUacosuSTgPboso
uuEFqKb/C+J6Rli5NIEmFK58nsY5mPeCYkb2nSM1DFXPeQwozaGe5+B6MpSHo77Va7uq6rXRKUme
dgwOwWTSAlCbffOzZrewRaTXJ9VBci8cQS9JgyncCcwrx8ViR9xasqnNg7s8VNSuhHZoM/ynsYNM
0ZjfDOhda7PLgxN/VDbeLmZVHsJAIEGSOB/TLNo7iSviOKkSFmlFgA+pcht6acnOm+aI/UjaYef5
HVwB9Dwogm11G3WtzQrZTI9hqqwLn2CysXHiqSE094PrcmEH5cVDPliHRWDdRrTfHjBp2FdBhGmh
qeHthK4yaWQZq30ugEHmc+u/9YtrkBuNWg/tmNhrv6saQvtkZ/fxUFr4QXAdrMAR4tgTk33dC7+6
ETPJXgreKm9Vt9S8bHVmVA5WFgT/PCvlC21oiDiVis6T4foVMUknP2oj0D87xvEr7KT9HWVehHDt
OhjaNZ4TnumAValQqwb3mol9AcVh1g8Hszrlpu74drH2GNMiv609t7vx22k62IraqHUS+Idimpvj
6AOVGEBxnCvM15e0L/29Ew3F+wIFA35QB+rZiVxKV700+xW4BQpuLevqyKoYLQniy5OkQa7gR28b
VTn5OnAptVq3ACPZeDhov5wxAR3VPWdZ3wTvp0Apbijt6s/k5iEPVumWv3iyzQrrAzUYDAaByIwE
tg07NIr0RQZ99S7NcgCFQqW9H/AMhDw577Wrw43jZ92tKYb2PW0y7tkq56nBTaDJIoptHHLf7iPy
fynbD7LwPpAAp5ziXzEd0AS725wCEqcrGZM645diO3KZwDFeJ6PbPxJnGN6dJvFfoj7A/LrYcTCu
AopYpHpd5LKgw6MoDwb2oZNlpUSNCm941p0J7DgrwJH4AyaiVNGygYnJXHOKiq61peWmyxWqhqVC
PNb5ZPOuuunglKm4OGOSb4Am88zAdgXSL+97EL3cnGJAuynEaTMcu5PZYCDadI5VcTvTxHt9O7Wg
2gD9O7rBxGPERB3iusyDhW48G9+SPBC7gBqQbc1DYW+LujvVc9J/1MxGTBjspksgOL9U4yevobVc
yihK4hLL2gIvZDXTwRN2+KRdy34zrNr4ZcGTuwp9VvpuOadwqfixkzMFjxCLB6CNbvMa1k7CcVIE
a9UmjxyMYbaFHvagTN17NuzCxdg7c3sN85CLqngSbilWAuaFHFg5USsEFFz6O2emxKopCZ2wAigo
rI2ROyXIRTY0rN2YsVelDb2Tzq93ui5jakaZk3EGdRWPyiVab1i73ht/4vsP9szyzlo1VrADiCvX
AP9PVluwHYLYuCrcBeQJTwcevAGskctZpJN51i6tWLP5NuNBJcPV+3tLq2zF+iff41abHpQHzsWi
luEC2/KXUVPPpWbITN4wWKcEYXfbomadkkbnh0AgD1jTADa1bvo9hVniPevMYMWMz1OHg9AJ75GD
xy9RdPx27ZXopvQqM6d9BrpiBdV5WjNUe5tunG5GT5iEIibv4DYQDUQxAOZUNdliwIcWR8HbyWzF
qsvTeud3LdxUo9rWRjXvTS9ZzHTBa6MpuGp07Z27Gu1gjtiKji3RPeMt8Zwd2zXNOSW4xm4EY1G9
jMV802fhqau8x7oJL9xyEYzypDt7zfwrVdETq7R7SQtPzWmaSBXcLJGMRGoQKWUH1MwV7Xpuon4T
GKb7WC2wLFFZ71NgcrCCCryhNRK0XtNtAkvs0r6mMlmO0L29j2KA22EVqNr4NJgIorHvn2d7/pjI
ZHspbZlK5hDsdaCjZ1G3ERnwxs9OTkNCUGu9Ihtm7815O6jk+zRM+Pi7+MpVj8If+m/Kp388bpMH
aUfxQY5w7Bs19N8Nq/G3E6Hzw8AMc9X3DbZm4EJ8zbU4uXYiv3utU+6TQtGI1MZjc0yUhzw6pss4
AS9w2lejyRE6aTKHEAeMTlIpRrOLi+neJUT3Q3hkJE9GnSPogPRsfbG3Bmu0z51fAMjCRgKcPLea
5edZKgMojOg8IlyYYXeMio4rWo5Z3axQNR1wDIJQ5w60BICsjPPQQdq9BBzbd5jOW/oMSecEiKYe
pRhXMUi4dQMX/8WPKGVtQ48vIK/KisEFytFwFGGQ2lh+xVgUcdn3GxjeRNmiZaehqz58gQhpbEND
MWNUEMHTZJ4oYoMr76tQXwywQ2tMlsa2g+MvrlPDBXLaBZqxo5fclsY2tdeQ05hOYLgNP9PZGm9S
T+PxNrN5R+Vndoppw3yJCgOROwIMeG+2brf18MrTiTYP4h1AkudeunhYRt6ggzkau3VL4nTg6JDT
9L6vTbs5crbnRwNBMfD3MaBvXBifO2lK5ivMtq9eTpt50nD8o6ypvnUpOc7MgVVlTWR15pF/tLKW
B2lrhyc7dhEFWoZ8SDhoBMum5vP1htoxtrrymmPo2exsQBPthXSK75//E3ha1r3wGPsrKrn20nXn
Ayb7+q0tSM2up8ZCJfDt8WaEig1hWyy7nrn0HoKMDxP3vgsNrlO7T6EYqwVrFPb0mz5DN86LpCYK
ngDyNwLeYhGP2YkcYLn3Crd9rpKOXyBJ+YncR+a7FuHlltJp8zvVT/zVy0zwnsepOTZuSVPjtBTC
gmc4zFkPl7emgR1+Gr8XFVXht9pl7FNDXANP1qnac1Rjtu/7nL5e6n1pHEhmVBHES24GgBtYo2OJ
q5zBhcAd0ufF9S9m4yqoovoN8S+hyCpFUfTnc9A0LcSEPOiQZFSIBbCM5mrXkelyrnIF29kFzXWu
0pkN2ewiXoX/l70zaY4bWa/2L0IHEkhMEQ4vaq5iFYfiIJIbBEVJmMfEmL/eD3i7fd1t+97PCy++
CG+6QyGRElFAIvO85zxHZ6ev+85ISr0bAHiy/cd9RwBWP8Sdok14AGnCvy+uw18G/TSIIhyzHvJ+
uSZ5z5RN8Es+q4lqmIHLhkj5xaG6WKUo95i0Opxepb54hPvudD5StAHDdOdK7oBOLvT/YFi+YZ66
j5EVGCR4B1oTcrylnVf7m6n0zNfCXIwHpWyPXrn8btVxtQR1B8Q6bG++DHwj6NVt4AB/MczXWDhU
C2UdrMFEcd/HBttrAX+HJ3I58IMXCX9pIRGVUu4mW/NNSYRWH0iJJQmI0hqeO6J550BQJzswgP8I
Y3MioBjz6Bgxj7C0e2aTILdPYS2qj8xT3TFoJsPGbTDk5rBq81BcORzwE5aWi/wVRlHGDjgcy31Q
JtaZc0v7rQNLDDYb1Mmpr7hMg6os4NW0TX89sJbK4h+FLuoPQlH81VOvhhMglPDYIbkSWfUN9aFJ
/USUGD90DV8XtGBpWHy/944a1rEAnlV39Sd1ucE6YJi3V0MbnsyOT6frQh72iScw7OcAxaIMsMoM
3TYCH3yxkcAvNZ6Yt3Z0ZqC3rhY3OTb9u9J2w5OTLw1rHScfZ1OyHO5N20H8YCyKIWe5C8Yaac7B
0LgwM2g2y+hKaVcjLSwn19Pm98hM6w9GkQa5y7jmma5aByw5p1PM8qyPgeRKYXU0nkACh/hQIAGv
gm65B1sTphGIm/CUEDEP2QfM+mB4VEGAveDYB4R/+Om7nJMh74jpVcG/eZ8GnymUYkPeIqXW0TZm
W8GbkRDWWaihvKXssH9KzNH/UQ8y/JVUU3AaHLKVkBZ5M8lkxJ7ieDMs6ZI7YAia8C11HYp6Fc5c
GLcVAvcmrxP6H74k4f8zOvwzo4MMfIY3/wAmUY1/ych8fcHvHofA/A3/ACuQ/6eATOD+xukFnoxF
Xxsb22Wy/kdAxoYv4bKNxRURLPkYBg6/O/+k+RvdR4s2D5DiyzHxP/E3UCT3Z3md8ysqje3icQiY
Mts2ho7/OI+ei64bSi+hq7cpphsjVRSFZVZ2nWwn+1GUg2Y6vsQ3oSgR5cy+Up1f+c6vqGfoKeOe
+BsBUFJ/w720u/Al07h7b5olKxp3YFKPVbOEOcOSjemaIkySpSIkVz7lHgeTbnzo29rm9M7pDB0+
9fMfw0BGdWh6/wWJMiU7+xVi7bCIzICCyLZytj7GS9p1WHKvabxEYN2vOGy5JGOxnGAkIiwbUSx6
mwbTQBlsI6/kfdEpemT2X92StI2M4ZLBY+M8Uybpm14SuTKMhm9T1FCjyEbtF1UzNU8a52lKayeP
YzkC+GaabYXRN5ou2mOazmonqW0uDOOhKlNAb97AoXFgeT+6cokMR4pY9WqsbHm24jRLOZ1oDg6k
22LOJlF5yDFWbOmmiN/EbFPKYfsFS+SC/cClCFR4FjS/Exjg6NlX0SEZ82hPH4B/wmXABgXfm73R
BQ6QIo6oVtZ00jMbm4kBEu63eqbv4G3hAssq+DHjsKiBarQeaNh8gE8QtN0ap2Nz6sMs3QKmot4c
eATo/2YKbloNn2ABi5QrM6j9W8qiA3z/g9dfB69oDtEcVweajRUhpNDvWN6LvFpL7daP9NZx7PV8
YsSc5h6qIEchMuoyvxNw0UzqQHV6h5GzAlUPjPA172nFcHvZ+bA3KoxxsZ4nJK7IC0iduGFHy/CY
bnO6K+9gSJKLnBLyusAlAf6NE1tmM1HdqUsLO1658RTd+139S/Fd+oPZ6SZh329Xv6ihzeWK8ioc
YonU3WfZkjo4hGyZXyhhTo+DXTZbHcypfYTPPHzUDHLv3bElGUoYdRcYduuROEJnFhU+0NWUYKnQ
nYrSF8TVcBoetOEnFAsIbXTd3hNDch1nL76HVTuL/AefroVYHhdtwrXFEhsbnBZ1O1eoEK5XhLeR
gmVaiIqdlEQJHJ3RJX4hrOfI5++gYWKT5vpRqinajiWEpTWS7FAewlIsBSjEdAFiuGsGXt5p7mS2
oy4WATPFMzTz4qmjjGkMrw/kKACzyqyLddOJcJcyBFgZXmdRTREsBky7QNgQN1YXgG8zhYcaK6/Y
BQ75aDpnXctwPZstwX6znA8wSbjuPbXOcHYlSk/pt9yBsmzMWwMUirtRqkdDaTH7JanumKi1xTaB
/HKEKjKee2rBNyNw5n3jQD0A7aubG1c1/QlcYXGdRYmAnlSus0dH7K5GoB50zIOZVekv7dvPwmAZ
yP3sh89AZpO6tMlXSaqejN7Kb/Nx8taqJKiaTI54bBElUCGA6RFLgp5gupAmIO/FdM5E/hoWAGS8
PruHoPgSyDZfLzYkZnH2Ie2iqwtElAoika5Duj3WaWIOCNWUaxxa7cL9zNzlalfjE5UV8cYEqXH0
Kqm3Vu4CarVS6+rSeb9hecq2ZIacI6DfgjNRQMQkkqq/OMRUts2UgqAEAvfNzqV89QrcJHFGpGeq
Y6JRHAmfiFj2N/Xo5hOLlGJNIaVA4D9xQuPTpHGX+UcW6Tsz4+mlzyW91wNrYxaRT6m0lIfeCChE
EEYwbSMVTQx2db/uSrNYj4q+Wyh6zW3RU3TltcWSALbYKxFpgoY67KaQoaUT4FDDtE0bks1FeRjJ
z21DDdUESSTnalt2yoNKBiP4TJKZl4hvDyAmkqmb1jGpsHMCROMuVT5MONOhbKXMNDkky9yaWL4Z
0Hn9rlV+8UoYyb+PO+zP64iP/zVFJrecHtppNpV3AlM2tIPIfAJdnf9Ss+zePBHJZXRbPjRNHG1n
0Zi7vCYePejOP6amVFQ4EWzcIhvlLLpx0j8m0gbDHCv7w1bc0jaK/RmMQ3nxRa1oI3DEnVJORoU8
cUbGwPNjJArXB6KNgsiEmWAOWa2zcqCGmbGTrodUZZycfJbMPLoTAa3cCZVooKB7z6cXBTErYs3f
UH9kcc7qYn1izh7vChKj0MHy8DkGchmvKCBX76Q/EkqzjCE5W0OmDrTZNNjlxfS96Ppsre1aP9mD
TWY+TL2Wkoyki1Zeo56baLTOmlz2mdw8JvLcNVPutya+YokVj0DaLUry0prKwAbFjhqW+Fvd1Ioa
Ine6j1VFZpaFqTnwRp8+kALzJzuWnlrhopu242gDSbSkppKu706UEz90Pf0lxPNs0XWvZuMu2ZaZ
BFNmvs70G5aMIr02+SaJAtHbhSTV8ybKTGCmuorBY5YAcre9gDo928NEEZs56R+MC9xtmM2k4NqE
JTjGuskZpx3DVRTP/X40i6dxmpo95vWIjkRSnXyU+Yai5/zBXoKkTumd+sioNw19yn8zFP7f/vif
7I8tIRdz7n+/P74kZfkTKN+fNsm/f9UfRuDgN4nRA8VEBrYAdsZu+PckeeD9BoUNB5CPVk3GbPEI
/7FRDn7DN7z0fTrYUxcS2983yjb4toDDnsCXw+SBaPq//suf/GHqL7/+E7AQP+hfd8rsU9gi+57F
P5By0r+YfGwOl0VHBfsNsMxq8bOT6jE2E4VQh6QTU73N2P1WIC+Y9u04gQt769ad/XNin8s0Xifg
FngmLtMcUrgH1j7V3+jplhLVlXbHzajE98i3oudiorwKd5/zbZCyu0BXgdk9Bka4Syr2nIBPDQ8X
AL+5Bl8cQIDmrX2g8Km88dKJsOrkPORtZ383RhnONyYd9T5sJasjhxnI8tnOwt47K91oEtxYqWCG
yMLuf6QaazzzSl6DxH5WAcIz2HyYXhl4Vbs17XWMFvkGQ3aMJzKNBahXO3EoWibIUC8F7M4jTcgF
/YW02pFLz8PkWcQARoCfMxNoGZ25Ryhy6ofXVs2jS6HnUXldvLem9EfeBHDovYQaPrNJMP7TfbdP
reRphv1/74IeIXAbzPZl9tKw2OBzSQ5difly1eLO2HbC+JiwNawAhBZwn+B2r3UZ2NsGixlMKx92
u469xtlqaagr9hPnMvC23Yqu98Sxh1lbERUNwhdd+N5jvVgW2m62/GMbdvZCaK+dfPFZwQzxyFa+
DlBNtqCuGEUA/eMaIFM3/VSe3KDKEeRZfTHqAFe1mPObnJzm8QYRl62FEdXx1iMceG3KSIIDCSMq
LzPhQvBo53FldSPYeRREZISZybcMG3r95jA8SGb9r7XGHrjSytBPQe6xj+0iqrMOEk9B/pJQ/1yy
R/SgLGx7ohYTDBPGtErtrT6dTXWMI4cWBDzBdLd9MGRqSdR4TLwcBxp9oSjibmpJMD8c2dOF5dZF
ZTgmg776cfgFtlsCyRUBr8RhiiOxna9jF/Rq23fKX+WaLomVcqxxm+twWLf0VzES9p4yyr0Lx8Kz
1V6cmdiHJkDvJXDtG92se3j6cirCk5eVu9LN1DOAlofJZr/Z8tfsIg1mvxjmN3zMSL5eEnL+mB/N
PFXHpo3jrXab9NwUhnmsCZzsurCxToFBfjtTQtGFG6erAgMQA5oc9r1fEZzMZ300Sb7xAeXWczBb
72WH36PhOLtK485Yyy4diKt4HS80Gz+xSsbvbUV7XZtArW0Y/2OxKOirred9ZSBcybpn6FVzfYxm
kxRGuY4aIzCYuacx/v34p6ObV2+iBTcI2Zi5jYkJTLYZpYLSHzc0mUXncnFOqGQmc5Tqxy4B5CgI
IOAHcUBx0b5yz78+vUmd2cBmNHX1Udg2fuO8nhm+QEvweNgODTC5jNTQIr12RAMafMLOY2OT0/GT
M3npfdD2JtVe+ilxu31lquDkReOV0dWxpFRw45vzNkq5+pEbr/1BPqum2fvzdEktg50m6vEOplm3
HULN4DyULzShccBl0oRfKf+ZS5PZQzm6nFJi9lQG26dGiHXQMbloOodFMPEvhN1BKRQc8FAFiTaD
5XswOY1vCxDAaw86KvdWrUTJ5+HumfYxQ48DcDNt/qm9OVk1lhmcXJbLU99CkAdwkd5SzpYeqIHB
meIl4oH2wAd2YFT18EMR4rydGLJ8UOQF0aIPwaP5qTIIIlnymliNe6pqSij5wNpdPdXBm9fEr6ah
BjB606+4K7A/eaqnqQagJgLOvHaMMDj14MW2imX9AWFiGWq4wRHg/DV02wdmT+aOZYJxPVlHTiBE
076xrvQbCy7esKrtLr2F8cP8ocu6PaRpzB9V0986kRNf7WkKLu1kXnVrdIzgizcVYYJKg/5unopd
yb52NS0+WOYNV4RyVhcGrGFvprvURud1sCx8gGC4zeyYtwMyzJQJ5Oi0e8rLzN1ZVLY+jtl4qQ1a
/SbRpc+ekT47EfQ5cFIfSgevbmQdGQxjgxB9vStyjhqxNe6Aex4rN91TFIP0mTYSxkDU7Ee//SwR
arfMXxSHbuupDr2MGzhj0FGgN9w4zWjexsK+9kF9zlX84mYWekOumSVKaEmq3rpG8I5RgvoPSc3L
spbWhn/vK3sPInm6Tnx0VIANUbNmGfXfszASrzmUbYDbHo+agaeLjAxq/8C4MDthK+12Di7SG6z6
/grHfEIzZMAYPptzH95Ir49x1R26Oj0ReMv2XW6SuAkMUpCDwWAsy9c6DDxysTIoVtjY5Kc0+LxI
yRn+7YyZ6IFEpwG8vG0ueb9Yc8aBcW3qxN/ryQUBYvVnpAreCWP+LORwoC/uEmCNYtsPY9Fqu8dh
VrdN4hWfw1QeAn9+xWdLMyE/D0O9KltLx0tuhtk+YiMQOxmHmDgjBlC3EyE/WjxDhse9jsWNkzgE
KA2bXsQ+st/wB9GPxjSOvou2owGJ7BElOYVd3qN/cQKq2thdd7zXYMCVB7xb6YasR70Dat+fragM
14ll1YegNxN8QMZzbIzL6xkWZ7UAG31giqZnvYCJKe/MqB6mjZxzCRxn1ml/Ba3oHwOV6dM02M9y
MuvvlCgYYPmKss92jjei/dm5GNEiZDUPB96z1nbogs/CGO5F7CXgMcbuqpzynj5iFMTMeIA2199l
U/Jtkbx3/eRWp0a736j0y5+Ax5xIEXVbwY+38Biad5ZXeViqGCi5oAASfHuL4GDQi1XR0UveFyiZ
X2frIkPOSNTwttiJtswqjEs0jNkLzVlofIPyf7m9E2167CbkPu38A4LO/OiN+ByynmqXzKnXhV94
L56HkGFgmsCzGKdPZYRBYhpNtadHtwAROkE5l8tDxAcGjGWysx2TFRbkgH9e1KpiW8DparPvs2l4
1yAoh28wEnAj9fFtbmYO3kVe2TDeBP0+SSvjta5pJyWVkd8oratD2tM9oFUZXYSVH7oszEAzePW2
74PqyhCTWk3Lj/sHo7H9g/bc5puhg0PVzdMTYQQop0HCZDnQWXIuu+5Hk/mfrM75jvrCYNO3Yf+c
pOLGLTFm1EEL7nU0km1Yu7wgkgCDA1ALhrhLnRMTa+u2tO0ECdBpzqlQ9F13aj4XElPaWNHj4sXN
Jz7ahUyXJ+K+rgcOpH6vpq0NYQgbdzfG+DXoi90BJc54eSmjfGtonL2J3NnZYcZJXsyxted15ef+
tDLkbKOE2uJ7mTvA7ChHwtYBCJ/RKeNzkbNh6Lnm1tJ5TSsN2+NiQE/RxirpzU1pW3eUfkIfWY9l
2yNKB/mmYOdBGUcywJ3EolaM8U0LSWKXFUP0iCDYteLCRmuNZv4C0OfoWuOPKnTdvRLAjel0XBVd
PW17AP/HkFH7Sk9OsOJFueeTOzkpchMuVvwfFb2Nk+zf8XOjyuqFyV+HQI3zKlwBx1x8ZNUhll8+
upqpmi9y+tItCXM0HU4A4bdha9+mcWo/J5I+n7wG3ZbERXVDv3KxzrDrzZreqqFprxSny70pvlPr
w6YpDattWoTPDO2B6y7MfUPaGwzu9UY57cofwEW27gxGuckPuuTeK1rwUnC8xLoyynqdyIGB/dSw
pFAsIhl9YWkBQKKz+H1EGSE/EuxMn8tcBPXzVNGGhvEfY1ZS3IxuQm+08AsSRmwP8w4i6yryat6L
eXWsUB2DESK1G9mfedk/V/Xs3Bku08aCs4rVOTP+VOqx27rb1HLGSFA77cVoJ4o3tWG95GNLriUv
iuepowMK5xevu9mQq1SA8KO6e53GjkFndVpVZ4azz0VTT7tKsa9LqjD5kbViIyZPP+iEO53p4Arj
drFyaeR59kR+buJe3rYygHTQlL/YAEM0jNVWpJr2FgPtY5LD3QTja6fzvnhuZZpsctlTtiOpY5F4
mdl4+85qNtIctzsLzDxmxS4wHZiTfvjdVABYAti2e2wBEzgXqlgDRRvUnHvsfChUu6Nv4bakt+TW
ojGmqJpxrVULrFaa8y1Gt5MhfGziLhQTb8GWeoE3nkFP/Kg4c+TCeLN8/RHVLmq16s8cdSFvptlu
zPUx9EEFaPqAcwYiPrMWQQcB08q0PjRZe98k9g0GPZbImIJsxEJzV9cccQertQECgLipHLhcaXrj
Mydnr2CezMx/drzYpvZOf0xe/xn2ET4QADoANx/67uJV4XOFTIeaXEbvBhmQdY+9kv56vY5s78zs
49WvKaIPgmqf8YJcWZFf34ahRX9baWJjlfVDOrJDM1RKv3OvARNlfmTeZiGuJ3JW973b4LnKMFUu
3UcUAtGixfJgGohvs++rY8sd/D638U87A6JAHAmKrW0ppsfUjgyQsou3vEqLapskorjltYXze6rs
nE1e1XobK27Lh7Gz8B4Z1EkDI8j2aWJEyO9Wa8brKuvqN2sUCTVRqMetUzfPY+/nx2GIhyM76+wY
gODcy6CUOwIj0c1o9u6uLfunGVAFCOngLiAvcF8mhvjlJKq/0XHinrAKtgcrn5dZfjjvnFG2T7Kc
lxim9cE5Pr3gYeCQH5l3WkdwLlUVne0JFhxGD+ciTJe8BnU0e5u0wAYrULUbPLnQdElAt9iXQ5uS
rgHv3iaaqNEoGphzjF3IsPUzZZU2VC7Z+2viiTbEjDy8c0XnHrx8/u4XPYwoy/vwopwrxsb2UvZo
gW06H/EDYfkah1sCD0tSJfZ4HwfQ9ijEagjxbdIiRoCvnZKtUKsZU/LtVTCue56dyJ3Y8nHy30kL
ZEg3WZTSTekuhshzZO94hBZEaRxVi7sFO7hlRZ/56J1ym2c0w8egeGbDv/apIfcch1Fd7Cl9G6iy
YTctzezC65o30ciJ4XZWwU2pSgDJWSo3VkgLDknTtTFwBGHY1tx4NBmtEL+Tg8qkWLcECFdZp8yb
Lmu6k6rsX43uL3OAP2s5X1g6uRWs7tulbPA+bfkYq8zFGZ7BPc/zcW2M4NhdDECUXfjGzSjT+8Qq
LMYexSVyvZfKh8zBHrtZT0tZNMbeXSnMfTSieeSdw3nGieddn+GuM/weGl/S/dRV/eBWHV01NHli
oIfcbm9RGjhrWTZmaRJdNBtjVAmx2ru2WpvxxKrsmOEhrnI6MrPaYeNCZTtP6rrHCroy+4410hHt
hk3g98FLvyeec/Rlcz91Fa2AarbI1zQ3LNEvdTiAgemnLcct7mQBGRdiMnVwAgiaFr21JwOClKJ5
8crOPra1uBL1O/r0dDPByNZNI8qAw44uvzWSCsHVOI5gRHLxxNp5teZo5ifCQwLVhtOXD+O65UjY
GSadzhTcoAoAvk/GU8xQGWNI+Z0IX/CQRgYfpO/s4clRDQPl/Rl4zz0tMiB1a2FBqjJ3nXJwmLUk
J5mlgetwaWenqtpLn4ow/umL5lZp6ybz3Q9bWLs6/+gELtTO/9XSCMBRN5m3pcB7qwqI42m5FvQZ
bnQz/KoBxKxzI3uPG+ivjQRur2pjnTGKRVjx0Us0fuVNCUlnFQPhpus4fE+r9L6NWaAhWLbutK6B
KtwxsbFgEMQuXp0Iu984cDAfmrnlD/Emr4cMD4tZgytUU9luYtjAY0NxBD3mrelAGGbG3k+Mxnco
OdGJVxatXlp4TB3F3PRnbKjtXir6JFceUJdjkjfhvc+qxswOmIyD/TBuYh8es3a7J0O6hdoVvjLm
XWtk+N9tESO3YcHmKSwaq092qQwEHtaSa+TAbsNjaszmufd8+V1lk5d155DRCarF6n/F07L/Wd1+
FD/VvyzDgE82F6xzcfevf/4lgvLvs4LNR/fxp19svzBTD/3Pdr7+VH3Ol/5Ni17+5P/rb/5OYf0n
ajxYL0v8IzX+5qNUH+pPTNe/fckffhX5m+MTnXfQzSUhGoFn5HcpXpjWb6YjLbR46kf+BrL6Q4pH
D/+DTkXRCQ0obCcsItaI+f8jBgey+V+Vd5tEh+czFnBILP+neC0eQj9Po8m9KSx2u2vL9cS4cQUY
cJRDspRdg9UdhjfW+cKuwtuqnBmIt45p4FnUHTOix5y+TMLKSrl2O20NTaYtPPgh86V1bw/USbGl
1fVtFtM07e2KduB0ctuZWYLSPVses3qpDMrhePgRuM+DbNRnFo3kOxIPOrpleGsZE2/KmUnMO0XU
kqTW/Gj4WouzJiJHvi0QpdmsmE6meg/SmB1UOYncWafKZAvqtSpRh7zx++aeEuXssW3C4A2Hqg1C
jxH48h4Z0pozVwu2iFqRV5KvsuKvmF29nYLcSvY1qm+5suey2NpV4t9lTelyTvLGjRFU4zv9Zsx/
nc7bVT1OOuyo1Oalg4W2WtmxQay2Mkik6CI/ppwI3l3lNK+WsmG3okEGn1Xgf+bTfOubLWgg1pD5
yH/Cy9C79l3iJOaBMLfYdqkdrCcgofwZO2geQH/F49qcZxPjezTQ81BTLrbCyMKAUobuzKrvoIgY
urjvRa9eJlAnRwspfE8tzfwQKGsm+JMueNgEQRuitZEc4jxNfnA/OA9pNgzwiyrLuKPrkcYWx20P
qsI3iXWpfIq1hyHG76t7Bt7eeqC2DHeK31kX6QzWN6NC1EeLtey7Si7OdkyfUMFJ5QyJ0De8P+GB
J73st8Iq+62xzCZHSq539mjrQy7TifrCsNHvxlzg1CfhuqevTB853utP2LHeMVaiftTmHN72RlOd
KyPqiz3hiPkO3ckdBJ2Lg+ws3mF//B8IJ1HRi+FYVLKtExPeeINqxfCmPaVY48fyBGhzzKuNh9Kd
BjsqaqAcCorYVsOYqxEpLaYL4fN/Za28JJ9tpapf3Z9Xx68V7+9L5/9XKyqkln+4ov4su/4zm/+8
pn590R/jTTrpPSAzYK8XyBHB/j8w2cFvkP+WZZbzlr9MN/99uGkHvwlJNZ5pmrZLK6LJOvz3FRZP
YkD7E6NXgiJ81R8vlN8RO/9wuPlXfgEYCGyIy5TUDngV/JVEYcN7a30dRidiZcjfNnOXh1FgrofT
1+0TlJYTNn3kayDHjaTlL2XLeQUL1B1arxj2diOaPaBXLPD/4TL+VzCgv6IJJfwBx+VNZGJOlrx+
/oI8mBRScmb57tEb6JK8C7DF3PnaZa1nkXSyleirx0RIQ26TliBvBFrYqAnbFdiXwh9+WYoHJRy/
abf17BXeNw0J7naOm7FjwVbirYgpXGhpvqqxyw+u4W9ysp7mHYRe9isb6XaGfxizUG84BZRsiEU+
SrodKull7XM8DxFGBoOsNSm6vKGlRuXzBl8EZFjyfsHJb3uxsLhJzLXBE6t73PbbYPTte7Ik/XNQ
1flqbJtiWLGC53DJx7T5XsyFeZWhjRI0kH9h1sY5ZobECpZ1N4ScqU5UK+fZLhnmPIdGbcuHconh
EsGGyB++TGFk7MHktSfOZmLf97b6hGDY3gWFM23cVN1QR3iqK1c9eWUyUSE4zXsGGx0dp/FwmozB
2CSeZsUliubeNtKez2UU74wkzXAU9aK6Er99M+1UrYyEkmmGxDknGZoiPc4BzngxoAw8UOnA7NWL
Z7UlVjudI08/mn2U37Vzn9CtHpSUbI4uUD80afkd3ZPRWB2r1YT6pnkzm4l7Nf2svg4Y4pHd/OLe
GbRHB7XdiuyCyUjZz2lEK8IkjITjbLPFdkaUKMjHp9k0iQTHFApMbu3sOfyVu5pxc7YWrcvWGkPh
VlMacZjsEKqAZlJna5OSZZOwJK7AcQ3vxn3gqjc39LK3QBly8xQJOzgFIJdOMUPkaBOWZv5ad0I9
VR42tGYUHiOL3sD8qBJNn5c1ne3B9H5EXuzuKLFotoDQaRO3hm6dzwNQyaTq4BQixe10M6Ke1Vkd
f2Tc9ivbaqd1x52GlhuNV9OjMJDCQmYoo+q3uUwCONFxvqXSmWQ50VZ+oM6+MqhCFTc1OZ82ibml
GdCHuxHD0LzWjXRfHb7J2phy3qV+0G+dYBQfVsSUskjn+SfqcHhp6BTa+NPUHmQtIeN3+AnfeBNr
OrsgGx+twU3bTTXaM+JzR2XRnjcwp0/PUcyBrabwrDXesBxLph3MmzzKSXQxCjeenEktER0jJ6ow
teImqB0qliau43GgWxSvBALtOcKxRnps5OpJusnXclicqQPC5Ww56ar0Q/lJr8ZIoyva3pMe6/Ic
AAXk8ukmuzhg/nd2FVAd7ifL0xX7Df0X7DeGPQ44m870LhgfvJKmC87OlXvMaNQI4lF/9wY9bcNR
yWPgLilQlyZv8Dx0sLMSjm9DjHUW2dWdzVVBFlJsMrJhkBmpv545/rTeO6y4oN84TcuRuaKOeLgF
HS+Pk8B7hfTpexRqDIix57nyOgvq2DAcqwhqJjprzkA9xYhKdRwppNVAtOAOKvz44LYDIWWcvQNb
Ughid8Ro6/2IjJ/iLB4qA5ecYO5b40C8dVkObgpUDkIzWDJe2Ag116THoIJ2admXkAPumQkW+RZv
wagnC1DdYwuVb0QPaNGs+H2Xe5Sq6AXDPmjU1NGKY5SHMXvmoFg++Q7gdlhw9HXVIx66L647rMjs
M41ggeKsXcjvWGXdewbaufFKd6Be0N5g4i17IcZ7X/T4qG7ddicXqHyr7eY0F2J8i2iNp4lMDFfR
gaHHyLghTsrMO1og9aaVDmQjF3R9HAwpAbqhfXTsCrJ9KNz4YSF2fauGIrl6jEnFQbUqupdIgqCy
5o5pHmMZ9V7NJlYISTGTs28XpH64wPXjJgCJ6ohpuHR+MdD0IEYnxtfjw2HO8MXdgfUAi+EMlGoB
lO+GX6zvwTUw4nFHAlu9M73kr4gCU58pvbJ36Yx7oM2saduMVASwNkxHhnvhK8VOgv9w07HO85Bn
ALPRlasFGa4poA/YP2IuJeF+Fl+NBN5sxQtrhaICiOC42wZciAQNXffrYzsYfnxTcJrAhGvzQw7C
2xI2/Ext2NqjD+wgayb7JRHYBhgae/eBHZNZpDnBapYOhcDJ7LvJgJobsvRrJz9Hsx9Sq1ChRGIT
ch1jWmN3JNFtMkisCYvfzk7l7SUHB75AT9ZdyYNOJ9fS7uAAg0Bp7y3mvjOI95b/JL5pvKdLO0Rr
2dONdBoC6KqOaY9wguFzWBolMgxfm5YSq/2yL/mOIlJ9cpc69po6HQopJHh9fzsvPRUQfyma4XXa
3tj+0nXh2JiU1gyZPLlFjaRucSzawN7NrZEwdIOL/+KmXVdum6U1Q34VaMzBUqYRyaVYAzcAaJ7u
q3DDJ7vKWdpfaPhflRz90s6RAOR+4VDMx0WRu0yHO8OU2XU23cdsCp19+lX0YcsWVAUJbfuCb4Qq
kOXYfheivFJLEVfv89IZ0vW0h1CnwecVfpWKGHZavttOU/A96RyxBO0j2N5Ra72YThK/UeKsWM54
ihSdJaQnqS9h30WAKAfDitXTs7IP4iZvyhAuAUnwlusxDepTSgGDh+XdZ+Rh/xt7Z7IcN7Jl23+p
ceEaAAfcgUFNogWDvUiRkiYwSqLQ9z2+/i0ws+6TgmGMyhrXIK9Z3syUBwCHw/2cvdcmCiRE+oUH
DHJWlX0aQmIy4b1O95YkOnPE/E3f5y1Rs17CNbum+RS4Ax9rIn2vQ7A+ZJ7wil1F+FvsDTx0KOiD
FZFgZ2cWYQUplUcfWfcPYgKq746LHoWAZM09KKsZlg2mbda0OIkEnYy5JSNyCQp13jJD3SU+tH1L
Ei2jlGrlqM2KA34c91eVMWPjH94ySOu3PFK2J/WzGS8ppb2gObgnPIlIQAhnRFEzB/wtaix56OOa
LwF5Q3nlJRX3E+KbHxLXrSz2X0UqnIdxhGZcvCWnWkuIqgOsGaGDK8q9U8g0vq7hNY4Ak1RGsoQz
PmFFrz6RfKG+Vb4T7wtJFMUqiRICxwx/SZ9SVb6vmppSmhZkulhKdnwyKshO2I1L486kxJQdnDJy
SalU5S83161onerYuEsnTvWFEqGtGtFJfTMS0yHwaTuTiS3j/451/zOqu2N9eKy7fony1z/OdO7b
f/H3mU5S5hKSoG1hgn1Dacqx6u9TnTL+xZFFWZzPDIWPi/Pef5fJSBW20ZA6Cr+VI0xd/PtQZ0G1
xSdmAzszXDhvUG3/waGOIf7gpiHxo2rGnwNikEOdXM58P14+ofFvCHH6z8klrqmdFjCsv53crT1d
I60+czp7NwTFPdt2oALwkzmK/jkEZMDF8+/OXu8LysPOijxyIN/c0n9LhU+dAc+MslzobxeCV2Qc
7ZBRVP6t0b4V42trnztmnhliKUD+NgQyRIt3jSG6+V7p9xMNp/n7x1dhcGY/HsVhq2exApvMDMM4
Zgk3qUYeEl13z9by+gekdlr1kT6YW3AFs2f7SYpMBw2kniI5oNHQ7cZGjFuK8cZ+GvthH5V1/WSG
szAITWziTd2qe9POenvDnnC4cmsZAX2o9Y1oaXsbpIc+8GnAVK+yLkZHizJCxSq+bGQPNa2AAeOU
ROk4DVFQRu91tMTZsYckuHK+2SSaCq/TsqRPVnUQ7KOain3d4fLWU3VJF1+C/cNDRB90Cq/1SpPY
clMOGOjltqFm95dtkHUjWTvkjXIS7K46IiA/E/WWbsIyRMSmqh/SzBQIyUxsyYDuN42aKY2ZzZWV
mO3nMZ+s+4Ei7V4DRbQtRB3jXsdoknaGtQNKzmeBrsy1A7hlGwvEv6M59p+EgkBu4fO9ol8ybYvZ
MSe2fY1x7ZMC5hX0UNZB0YX3ftwPP9yWnJt+Fh0ID9Du9MY5MGvR/Drk0v8CPbyONxkMuM8SSIEg
dsZ4resRhL/dWO0vrbLIsh7jtH1yzcgJd6Nsrfue895aLTcYOO91AX0F9Wq7JF9NtmS37LckcIKv
YYtMJpiPJwE/XkNaDFlIig9zrN3EgfXaNnysh6ldpNnjZ2s2X108jl9HE2OO1WnRlzbBq6ZPWM5W
dVgZ+3ywXhfQgbsKh2r24ooDcAyzcUQdRqBwp/PnZSO/I6ajcshcu3mKNFpvSDbUZUZtAqP14G+F
XVMz4EONmceML4Jc9Bu3RtXOYUPfc8qb8QNKGaxdf/K3zjjp8BVSJzjYsNg86hoMYM6SHl3c7skH
T7zYjvuHpJi7hxZjCggRt2FiEExznwZkqempnxwclP6cCotu2wMEvXVcbicqecPfZCC6NiZr5007
uHF8EUPfo69GmZUGU0R6NYIk4xOnxADmYqQ/xAjLxhWJQ/YtDcF4HwaBvjes2v9Or5YC0Whq/o05
uDQuk1CpbjkCEEcLv+l2CmtzQ/NQrmnGWoeprKurSluYFdncX0i3lHe+JrQ9O1Zxp4wsuBos+8nP
KoQoHCnYl9m97sFalCbC5JZ9PJqmcU0fwf/eApakvDEU7UponbYvptD5ZcWJ8wtqUbtuiN65rPEK
fw9d3dgGXWUR90UIyFZrWpRLVN+5Hz5Oro0xj+jlG+5k04/pNgxK3TMaY/IymttXhEtajyAh5q0/
OdhjhGYbe0fl9R4pwPDFMf2eE6od3utZpXs9FiO5oRULrUFFPfwt4FU/jAQbZZV12Q15tcNLLURO
pz5wbznDikfYDqACOedr27Ey7MvBDKY70cP74Czn3BFTmb9MoT3c19M03o2oqW/GppJXCGima4yN
9mVSAtcwKrtfY8qRDyWnq00L89cDnOD0a1s3GaAylsUrNQn+rGdd5SvytxK1yqW0N2BdkSX4g/7L
QsGcrcK0CElF7uOf9iwbz+hZhBIta/ZMDZiUBAQioSgbkgkG8sOaMmpIbw85I+hWdZkOkqNcWFTh
44yRn4iNngMAL02IgNmlwQMpcj7wa4NH0yjmw5RM1SVlwmmd2j5S0ljmOlFGWexeOOwYdmylJaDH
wL2wGxf0BYgI/EtLSS5MIqyZUjAngD+h1nb1dqtPdX3xFywEAc20Y2eqbZXfLYEjOpIyAnS5D2Mx
Ez/FzvMuT+vqOzatlmWsT+5TzGX7MNandcsq8C2K3Hlb9Ep5JA71r3SE5h3aGPvyDYUxFBE6BkKQ
YZYkhfGdyk0zUeWLoMe4Xfo0NeRCUZNGQ7mQM8xc2ijpaPECA0ZyMNtqgZsAqieZF/m3k0AZYA6/
pfQ5G8vAyrB6GxKkI8Ac4DoIdyYTJINIF14SOohnhQRrA9KAf9WqhYZ8Rk7Xb5QWE3XzJ2BfEA2s
sHjqo4wsCbfL9+hc/W00Gzpl38WbWEGn0seF4VB0LxTK2wtHSSehOhDbG8dPdI8zJqKAqe5vXFhi
QEiQd1HLcKNrmXC0N7RFDggEcfTQ7nMwdUoDmQG6xYAWfZ8d4sYA8aAK2XYL+mzGbLLI1fVRzp4b
QYAxKGN9eQNwRtYC3Hmj9Nulk+/VIGFSoNxjWIxo/mGcCbAxajTeHAq0R0K0IXVrI4/eEfQHCwXd
pktF+PMN9JEsEJKslvalbxTQ9mUDnb4KOOdWvubs2Y2iXi215GlApLnP8wq8TCW1rW3VLmg7gDHB
GxZo+dg1LjUjLQaRM0ggPsKAiFG4DYcRH1ufIB79xcgqcuNLJjgHzeSA8yNaw+bG1Gnp+WvMN/wC
nGfziHB9fmIiBXcy1ILbNu5cctOh80mLTICoLvO9Uwv5pWVDimwrMv2rdMiD6S+gh+lr413bJgjo
NL1/7XNf+4xryKd22MbGxtHk388paUf/16TzY0dLDDvdKo0bMDfaY4Dv744CCcC41KQRZ4/R17xr
nHu36Imkp+r8TBaN9dzXmvUc2+V0w5dK7tAhaJspirQNyBjQUD7C6znQ6k9k/OZbs6ZXSnTmePN2
11sb4GrROM6tuaTE5XnBh6+JL+0aNGZV0DjMO0pYBRNxNxJddol+J9/mbtxeZFMrtiU5hlCAdIuX
WLnToQOPcus7RnBhUAJJ1m9zeXYM4M2ahRye88blTG7XjWpyfwudLsBVRr0LN06e3OpVnF0QHi6/
uD5ly9aHmE6aGx9DfbZ4/DM5FElTAJKhekP90SUlBv50yBJoLLQZSLbJNN6wKEwXZunnt6qe501U
2GSEATKdnnRO8fYKd2mMHnZqYCklpEhje0fQpOJb0ts4+wuYRlaXgYYaZjoFqJ0RmJbjbaUaPt0I
1PC3VwXEmXHOVLKhs+0jpzYIxObb1F+4NUU/NFQNXMM2zY11rvLikaSefNex4LAHgvN3SSOsva2o
Z6zrTvaYZeDyTINRHirQwAh4DG0i+TPXHhtdx79OXY4ds4VyPO2BO+lBw6vZ2uiskPmhX3f6CpBb
2QOXMfL0Se+YTlkJcEi4kfH9jXFrZTRMrGHQv5PCBxdnjAqBcHhBQQMD3UaUEIEXgnGuE6UOcrCm
rdNONSZ8EwKOmHr4x5krqRG0PYDmVd6I+V7HjBJS8kxBAvn8zSMugQBhL8X9q67VcIvzr97FgroO
0aCV7zWkUu4jXcwXFGjkfqii/XJFtypEwQbTJrwx5shs1l2UPZhjUm9BkubbuQy1fWsXmN+EjXFp
yicks2ZePeD9hYGeRNolIMS7jp4XbgXwckOsvToVnX/Dyr+IDvF4SkL7FZeRbFK9YOW0g6beOU49
bAvoOnvfBwdIZHp7CdOZ8KO00tWWHWIIf9AGwBFOdyaImXXSyOyHyrUfoJxuR8QCO3McsmXfVl1Q
PzPRLEWPQxFi/3MQ/bNaIYXS+jU5A/kmAM+6Ixzhi5YDJkA3gNApaip/4wwLbETAkdOdFnSqXRJX
q9BHoYXG7bDqTEk0ewn5sfSvyzwM1gkZllsZpQD7C9F3KAfi8FvQ9baXILKYV1M39tsRB9BDiRUS
CXqgY5zOzPAyjGV5l+dJ+UUL8EjwVcdko5UwFnslH5QB/XiT4g646PppPpiRi1UNU5OnhbTjNkVQ
WXeWU893cSDrhxLD/BawqwLrONYkQc1SbjE6gz/BprZPSXrd4UjhSK6n0YHe3ISYtkUgXs/ZpYGM
HFxXarv1ZigCrEQ7BxVWctnk39neG19HDD7Xhtu1+ro27eK+r2KUI2bRDXf+PJFANQEPi7Ww2bUO
pFszy0j+TihMB3ikeYob6pPfrdBCGtzDxLi18Pvc53Zb7Lpoqr/Kmv0VnbTQvJkct/1KS08dEqr4
z/6kdH9VQXB50pcvpDQylGyhE3pjnneXYeRY12HWtM90n2wPa/xwgBfTXw7alPxoSTWD5GHwcIuu
9e96VWY/swb6SC8N6wVGXkHpmc7hwUD3cFW3UNIkMTAwrPoc/WTUIL6YtNb6LHKVbcG2GuDJqPve
FNr0mvTK+WIWKscdMTtrUp/mHQzueB332UQjMZwh5IUZIM5OG5ENTTUrWZzGXlz2KTlkSufx8rU9
TJwqSAcQM3IUZxM05byh1PqopRHhsUiMAlb5FYUbZ0NuHYdio3yuRSyIYgfXtdLBltLyYWe8L1yZ
PRZJVly1c2pe1DVgTvbzGdhbKthJ6XSaJ5pByzyOS1J7ndq0o6oJBMLopPPUaogwOXc6e04xuEG1
yP8M5Kq94qOY3rFVjF9GQxSf4yqpvpRdOap9qVHpXUV+FSV04Zb8STJjTQ5TbX5vCWPIESSDnkpq
Sbm4qwdcTmb3GgwOaEbKO1ej6+SXgp3tj7zUUTWC9dlILbmZC8S/VCC1dN8m0HOB/SGO70toBJR0
2xvgrMFNzGZoFVtYMbeOY1dwnCXY8RrEBe//T1ASNCP4prmrjto0Kup2PpCa2d0laBI2VpCGT2Pd
CD5cSIeMPPPvm1IU34VWfrPiZvgG7Pph7sB07xQ4rQ05ecY+rmZW9lIT2Ji69AExG+18sN/1J1tP
Uff7Ejpz2Ol09PslgSy06IwU1j5EonVlJkQIr5K6Q5lD4qYXx2bwHZVBAwpTL2ggaLSjg1E9ctTh
ewJ4/pufkctaBu6zNVrDpY4QdM+fYuJUqNoHK7J+qtSpb3vsM98DXK+7PqG7xX2b4mvXnYd9X4Oy
ccFX7GnHjzX1FW6K8NWz6kPrMeoLestdxAtbIzfGRNkDgJfuztbsfStC844zyBMLcnI7lrM8VBUm
ynZoJQ7r3H8p3GRep/XgeJh54huE0PSCsSXi8KnZ3aKgqNa4mPJPOT1kdri4p7KsvWidKbv3I03e
KRzmaAKkeWOEvfhlBHm+LuKh3NZdFBx8ODu3uFLDq9RO7AerhFgNoH4GpfQ1zmkgh0mzz1hut30p
aNK1o37v+50EEIN2qWiTYj/R1XloWXEXMX+5dd1e39dp9xh0ZMeOSpcHERTTvh3qb6GbKy/GK7se
2AgeWEg1LxNuf8VWTh0GC6xSE1QJ+98i/9W1cY+Loi2/CzIdvjZO2wF3DQgQ+E70X6xfGmXnXzqD
H2+olgxMtsZ87DCwYgpABO7eRGkdIBTHRTmuRF2U9q7Kx5mjWVhDTZ3q9DHP3HyV2ZO7D6MlpIUS
1qM0G0z9sON11FtgRkV90Ofhh7I5NWACyNZsqjgkVYBiZwMqYha5xgJV8jT64wfefxuSi3zKACXj
7YbmxK4w3VDu+NGYEYBOlGKYBfi+Enbn4W17URxBxni+smsdP0EqqZxRJtI6x/hhuelwaRUY4GUl
KKQkgJEC3/B6cAG/QinsO1SQ5n0zur+q0dKeAl69zyYReeHGbooK7GE9+hvoVEvMu13sdXfsECRU
+QaxI84dLOxn8mfeV0HJZVO2dC08vY55HM8kaT/nvYZDYbCo3/UaxbioLJiT1Z7zeHYmQORdFdxZ
RntjQKC7ksfZRWq0R/ZJqsbWGMDeJP5iFWVq3KZBmW4+rvCeGgpqBCnUtok85VippDeypPxocGGh
EzyOscUnI+6Na70F8fTxUMDn/qztc1WGSRobujHIFu5RvdpIbH1KBUPlmEGukrRNPImFYu0zeVdV
MGZ7EC/TPy2SM6hpgK2gDmcTy3M0qB35yFwJVPemhLtoghhfyZqSHWdS68z1HUHpLGcZykRpq5SF
20Qeib4SFv+5LLXaw+eJqSL1tZjFzYkvEpOKJsHL1V05GVQQ0zm87tJxPDP+0rj4PXPmbXxgJKQk
Eb5r6keNjSmwylBPgsZzMo0CfM4Fymr4/PFDXC7ieBBhLnASfekVKZN//lvTYTT4XLSuWXttS+lW
DSG7iEAJ/yY19dmbJ8BZfQeWqajZJH889Kn5I0yJ/9KleWMsXbDfh3ZtazQCU9RLkWQCLW4DCYqX
QrDSdLLeQShjRAtbf/vxsKdefWGh5CPcC+ChQevr92FF48pCRQyrqjg9GFn/GZTU7AWSWesq5u/H
w516Icl/JDIJey/OsqMbHNSVbqCOZrimtR8rs9pz+EeDAXjuzCrzxn559yxdWHucwB3kisc3dJ7/
fpZy7oYfzdvcnPzuJ4wr3KhNahCDA8ZYOrP+EvpLMWmgFP/x5Z6atMJ1JIYLYVrOu5dGiXYeAr0m
biWw7m1kMtdlwBL78SinbiqPcGlf6TQ+j0MTLaKGOitj6XlbBXCE0opwpxFKXVyeeX6nLsiC/OBY
gqq8uzRRf58uydjlyBsHFtShQq41FN+kU3z7+HLOjXG0qEU2ums+1LVHNsb1jFvWcrJzQWbLwz+e
HMw/dIFMRVu9mxxu7Ay12dZeyd71Ouh082BiUVjP/RB9CTVWGMjTeOZq2ixIG/QLctnOrWjvXz1B
1iQtFN4/l9LF0Ypm2SXwzcIF1miAj2sRHK5BcVVXqRYDdC7dfPNP7yvjkVpO9LJtGur43QOOojtT
KSovy0c2KHK6RzOozmwl3s9FAsUXzTSlXQhRC4Pq9wniBgax40lawV8KFqtUgce87K9UTC/j48s5
MRIXQUo6+hdbWOpomrhNFM3T5BQeSxswaq25FJN6LOv46eNxTjwmQ2GvMXhWrFzWsnD/9k2QZZYI
t1aFN0dwZdIXzcGXnJBXXvmHj0d6L6x2UHH/NtTRN5YalVwCeUiA6l0K97kVrLIB1s1qdHuStvp8
/jzBJNyjaPfrTWW1zkbHkvJVcmTdtrPZYhVXNAgaymhZLSiAZxYcb9uJS8TJI/khQzhfkzlOQb/K
BcRAukWcq9ptapJlflB9Ot4MRUcFe+pkuqbMho6RdPYzF4rZ6Pj14wtOXw8ZvW0I+/hjB2JRE27e
cU+bsH12s1y/MXrn0yRl9JLNCzsmTemfpgCmiTDdqQSTHj7rCylBU8JMWBsVaAiz+5z5HIxaeDh5
kX0qB+d69iksZUVSbZtkoN4YYW7261ggux0KBE898E0t1rr1aBWWR2972LStYwJFSuINJTx1lVho
GeIEbdLIer1xAzzbKgCgwQLjcrdMlGHu3OjfFVqtMx+tE3PNdNEhoGABb2iqo7lGJjloLIijHvj2
5qo3XHHBUx+9IK5RvcLSGbyPp9z7DY8QJE9aEN6QvYA8/nNyEzUDNKTMCuAmLWLYqMi2FZqpKynK
du87QXsVUnp9RNQcXH488onXl92cvpgoHFgvx69vHUy9FnYyJxRumr70UAi/VfR7Hm1Dxq8fD3Xi
IhF4sBpR6+Cv460jfVHOm1OXe1lf0xXBUIFXdkF9kiBUX8gmiZx1Q4Md05NJ0f7jwU9cJ/sqaM54
9LjJxz4OlQQYkYs89xq/iPCw5o/BuATkxYDd/ulI1rJIGQqFkXLtxbXy+0JFDagJoJ+mHklSz9OU
DxvTGeHFpkL842nKdgPBFMIoTh/vYkBLzAVd0HcAJ4wOFp2k8Cri22Gw5Y7C089/flmgcNjfYKtB
znE0RYMoLXMrhW6BrEZ4WjnlBT1EejoNhL5zQcXvX0BLR+nIh8uwaWgff74qtCGh7DKuTLMeQ6E9
kzr2Mx7FYzDIM3uQ5V3+cwvCUBxLJZfGmv8WsvnbdwUacjTlGkIM0ua2glqpW9jpSqU47uclpAl0
wZkJcnpEl60olj9euuPPCx4/BzZS4lVGf0jc8qWYjEdRJ9WqI3IbC4l59c8fHRvvxShKVjHd3j9n
pE2INqGKKvG0rjtMae9ZVgJaWj8zzPsNo6XbBJFaAuQAN/NoI9U7+hhF/NEwHcwl5xM9L4Anbfvx
xbxfRRgF0ALOJLy277JXQRON8JsNqI6CihaVHqICul8ql/dx1dJQd+a1mIozq+TiEn43S5aFQ9m2
DW7zOMYWmi/BLiHFBNdGAz2k0HHWeZmQHuLSpZ9zmtgN1ALiLwsrCdc4ZmD74eXYt2MVXKT0kXdA
rh/nya4+ka9AaGxZsjlYtgXVki2DLE5+ds1BegS92Wd+/ckHs9DyaQYSBXX8YJAkhCmdjdSjOp1v
48mND9pInfPjB/N+heXBLG5k18Cx927LmVkVn5GgSL28VQiHi97TE+PRUe25XcupR+FK9rasQ4Dk
jg6UtkpFXlY5C9FYCoQsfoiJSR93H1/NqRUIdzZlOGzVFDuOJvNMGv2I0T5BPERQEUD3RRTTEZXS
pN/7GDHyx8OdunlcEkkDCm8kHvI/X1EiTSVmB17RKfF/LveujuR9VvvPHw9z6uVZ/IIKSS4Hg+Np
PDYJeIWClyeNbOcumQxabL79k2ZLsasD2/kxpASnUy1sznyqTq15b3Z3CkcnDj2UTnWAxH3iBXh2
2lwjGCfYlfFTGc8PvIhnRjs14Tn2mEx2TpbvimRk3CIhJZHSK4My2WfSxrNpErb38c18F8NNyoTO
TVQmnyPc/McHfrczR5hnVeI53aA/RaFe7GDoo0eLRZ/Sm1PDZ6hNxbor2v62mvIEEI4S+9BB0zmT
TUZjGaq0UREdSuwOeoyui8+dbo2Td15xwubNFPhrj16X2m90e8gyvjajRZugrV6M1sWXLaD4RMp5
hulfrhXQ9Ks0hxWWDH1zAf/vW4iig5wCQvVgS11QRXJXcoL654Zcx8c38sS7Rk+bLahSkIrZH/45
+VPFb4hGttugcH+Ws9Hu9BIxpZ+iX5lePh7rxO0w3jTG9lKoZdf951gmocI6Dne29r7xU6fgAHpV
f2kmSDvKzRfut2zP7DBOvHSGQceOHQ1frHdb7L5Op7EOCi4vtr+EUUDIMqod+hj1vBKE7n2u6qHa
oMbovX9+reAI3aUixQbxeKW0AAMAvW0Kj7PaDdFtNVXp9J5qPJEkSfA0ORCTPx7x1JNky0YZAG+y
y1J2dHcl3cbGqgpP0wFQYlFDlQCI+H4gy9bLJAfpj8c7sWxygeyhBB82NovL7/l98+bD94sKbu3Y
B3QurHrY6FVRbQSK2P/NUC6hMA4Ebur8Rx+EUllRm+Uc0Qy3yO/wIkJkUq28jDrDOLN8nZqjghdq
8SEslf6jOdojictnKgNek3WPhDW/2nb1CLqgXkVBdQ/FuP3nXx8WCN00bRzu7BCPHpsx0mszmzn3
ZhN4lq6GT3VXb0rqAGcGOrEwU1LXYQJTecbGsTzP355XORPCpvscAdPAfg7gaDlz9XhmSgj+jKMN
/R9jHM0JVyNExrIYA0G/scLYVB4au7E/mZ0kGzwdGu6iTuLVUMPuk3HwuRhq7F82vdoOZxPFvw41
ZB7R6YW7DMfaMLbA0lIvEm19IBgivDddcmjyieAtv9TzfdYgzuJ0C/K2D/yL0HZoUujjeAfwCa0u
Zi/j0+xmiK1yg5jkImvqvd7DMOEANQa3+JnYHRZL5id22dtwVOEeBsp0kdpINHsRZtc9XFDPSdzH
qEiaNXc4ATZL3XQVIhT0ECfCDBnmcut3oY1YOBmuCgus5BDF3e7j23tqblqGUgbzRNCnOJqbJFqT
gSCZm8iEX6qxfXEAhFlC2wlgb76Giffj8U694ey52exRvqchdDQedK68EsGUezhal5rTzWAmF0Ob
n9m8vm+rWdRKTUHhjxqBdI+GIUc6hH7jkhKjJ/dlGdVoBp0fVfKZJvQ1ghQw3Oa3oM7PHJmOM6Zo
5y3jUqXljnK4Pt6QuWVW4RC2qYkU0/wlJCpm5dSWdo/RRU+3aGY441R2Rsxs0lebFGYDze2chbwy
+wsblb8dD9qF0DttZ0DgX/sIQ5lw5Z5+Jx1sN/5uG/h0hxEpIEnjcBJbQ1J7UfMmMPwHMyGe1Zlt
cmLa2ILZS+LSNub3kOhbvuL5MO4IncLjOZKshqOL/z+b7XXYtPFWEUn7VAn73KM49cQl4CHl0obj
gSyP6rc1ItIbO8sTAnv09gXW4EJ71PeJAVXw45l1ai36bZzjjVFf9mQxuWB9HXsxFFJvWEO82H48
yKkPohSK0yohDJAPjr4aemWWRQXB0qPp5KynJYlOx36dYEwPm+mM6ezkYNQrObMAmXq37ZU1i1Ge
8q5ooYSxQR5ub5U7FKBoqdvozO07tRBIyv58LbDsvdv8ptMkZIyKCkBhfW82Sq4JwH6Gf/faRmgW
QnnmThqn5sXS8+YAi4RAHfdp5qZMub/s0+IxJSR6No2DM9fDhUktflMILYTGUBHkWbriU6T7oTcF
mBqCIgKwHjjJzoWg/VlhCcKe4QfwKD9+0id/HgsiZSTqt+7xwjiMfqMlIducoSpfhRs8hWb/kAp0
JP+LcWC7YXRBtPFuc9D02hSW6PE8TqIl1Zz2JZ+0YVN09ZkP6altK8UpRBv68j/q6D0Ug4uDA+2l
1+IZCRskrkN+Xxc2fmnjFmjYY5a6ZwoVpybwb0Meb1jjGVp3YeuZB05nD83g1QVaHfjyUBf9mTOH
ODV/OZHSJGP7yFn46FzULp7/eVQZy4w5fWvD8tcAnnkNPNpZU74N1kvsK6wcPd9G1eI10IxFmVkj
+gN3/QzcKnz2K4esZRPHAq42fEZhWz8QPQdONE9TmCyNsxvV4Dw5NqsmKXwNgimtGSHCLKXNwvyl
DyZ2FujvY6mDK+xukOKUW0zwr5HTD6tsEtG2yybzoUR0zcfetM/MplN3wV2cupQ4mLfHDdg0LRsC
40p2fuV8MbezsWp169ku7UtqpiQDwr/9ePqeesSLMwuhjKLYenzby9gIporNkBdVRMn2ZVcTpcLp
dyPIR/FXJBqkTx+P+KadONoQopgxuUBeF46ZR0860OAASyfNPJnN7jocOvlghUa/zsVkX0LsTJ9K
M4PmaqGcfLMLOGGbPmXd3G6h3hM5PJBFeOY2nLjvbDYWC7SLMfDdkdeVk0OOl0i9xA2sbVhP8joP
2TZOcdE8x7UxQ48Kv5+5ESeKmKgSqPosqzaBluafX9ZgtGfgorzRzewjZRXAzBGkil3j1wt+XYIc
ljbKSTvduoCD1hM9GZwXlrH5+IeIE2vl4gtHjmFwzLGOy/s60giZtVGGbzkmHfvN1xAJEo3RVuf2
JXdGXbQxamQsVmRopBSRDS2jjwqXr78bxKDvpsknRdhi4222s/6FbXEO/pkphWOKSL/RtfdI8l8B
z61YsvutJeNwi1bY2tRkn3ihrNR2DDu1cYJLs0jEQyLy8ZbXFhPaxIvwHDqde0h19VXvpuTMwfzU
9dMBw4Oulg79ceGIclucNq3g+tNkfAiRpXmjHKPnyNDC3cf3+tRQCK/RGuBG57NxtAGh6VRVwG4y
z4VjuCkrZ3HzjWVycMM0eP54rLfndvymLdVfwemVz+Dx8T/XZNoNWcThoCdjfQWdiSSSebaMvV8W
/SYnTOfSKHT/rh3N4cY0teDebMGIWyIt92VOSvfbD/q/1LEznFPKPS7H4n+jBBaS6t+E1AXV+l//
cZukL2GRUTsDzxe108XP//qPv/+j/086Rf4OkMtkB85K9RvBAXvBvyhRS44t5tIOXDa1fyMchFr+
yaIC+Yvk999MPvEvdsBMQJZg6qU2WWT/BN9gHy1k4P5QdlK+W45s7LiO6xV1nzj5KCH9WK02bgTh
C23YtxxBW+feDvOwuLDdAMxSS7ypvUXb3xHN0dokaSlpFjDUtLqcITlneDsx0MNheuymKr10yHaJ
71o4ot/6OlJf8cvmsMwCQquG2Ny4WoLcQ4+i7GCOfrKTidtv2j7Or+Ky0oqvOZnx1/3UlYQ0TgaQ
aVanYA5NkmGIxHK/9hFVV8/RF89JW03ySz+MnXM3Ed5GNHUUXsVm0VpbIXvUFG5QOtFL32rhl65G
ue8VdYEGo2y6BAiMrZP2uNPSTLfW3V8sVgK1HDHc0Olh5d05b9BW0t253HCEvLWGQxZDdm3/4rwC
wV+or/migEhXlemzgmySbslXdf4Cxvop95MwyinrgMn6tMWGTdf3ylgbbwDN4S+aZhJGNmzNJG/s
mWpfXJCnkXUQbZa02hzsTe6YkKPH1rV8mpsUfPie2DEZ9aSD4Uwq13VQmrQ+gN93UKp+zv40LSmS
bRZM9qZnA2+tOA30AcaC0a9vVIbtSR/y+k7HGLaCTSdWAyxA0nHC/ALRWL9nE2U+JJqEJQcsAoKU
kQ/30AntHTb16UWVcbId0i6laDOFuP6aatc7WXIFCEnsi8bKCFVou32S91WLtaeQeOnS7sLpgQ11
xEFkGe5HIcPgliIzgTFhCjnQCpINmhWximVQ8Il1/fs6G7JnP9daZDM+3uJZ68tbLKyfwZMH9yKo
mjtA5Oo+LZP+a5g54yZwDYIkynC8Zz4Uu6kvoqe0Gf271Cym5yQsNXM9dLhlfQWRCSS4uoH76D+F
5Si8MZQaBC6ir1ZNrbm7XtXiypd+ukdqE80bQ2F6fOIbYK+Un8rPlTTyh2Yi9mgFnpuSlh1XYlxH
Wa3GNfWI+SKvTSmJdCd1paPseDGMwK2HlOIxLgNx6cIbLFdGaQ+PMKoxSzsl+W+bjhzWX8Zg0cwW
al5iWxFebGF14zWDA3oHfVFd1IP9GFdq08SdJVaWGAF5TSXetjia0xyxUNffdnSLLo1xLOhYE7nb
xhPPukub+j5MZf5UQ+je93Dnv4NfezawuK/b1Pl/7J3ZdtxGtm2/CB7om9dE9uzERpTIFwyKEtED
gTYi8PVngq66Rxbvta7ruV5c5SrLmQkgAjv2Xmuu8MydrndI7FzIEQItkq7ULb6X7Azbv39ILWf5
SpxuTYSEVPZr0fbmBZBANFZd5zAiqVS0R7L5Y42PP1oe2MMMYgB3MCjuceRNX02/qL7ocsm/OHLM
vdjrwvJLZzQR4H1WmG+M9PfooO0i2uH7XPgXsoWIXkPAPRS9o28aqpyzVBD6N40uC4HBIDJuLOxC
uMhx54GQMPNPTVIoeJNC9XGblg5PMWECNBdVtclHA4em0YHwkJOIZYLtiOsyboKAs3FqmDGJqPLc
mqgXqXLtRzcwnJvR6D/nS39fCCP4jkcXiqKJ4QSDoyQjMrbFUjwEfeHCScMAaY4uQWzFkGyDPD1F
7hBgO+07lsY03MO0qLaYLtpXfzLB/cul/eQk0fKtk23fbSxjDd2tpbhIoXV8TjMXcnq3Silk3YGf
X6L0ipHF9DQCiW9wVRIvXJPAUVoWOamqP0+5SF8GtBk/Krmy3ufu0p7I3fN8qUC6TM5XO0vyo0MP
CpS6lPqSaTBaPZj2GIBGm0FV6WbI2ToF/K+lrgLqHra3ZTGsaU6jFe2qSVnX85A3q4o+NwmtqGWh
jnY2qrtWukMYQ7F27ucxCb+VsjawVuaT7cRhJUloTzJ955LpfdnOjfcy4YK+iPykJ/uErGj+UdNR
n1ICMAHqh1A7bemaV0zOrQdtGcN1kJJohyPfkVt0eYQdDHl2ausQAjTq/fDSsOz2eshpFkfSa+PR
VPQiw+bOkr4+pUZC0y4bQLUUyXDy0KgeRmArl8ZoE0wUivDVbXvvrTXc77no7EsrmIcx1h2mP6Bg
u64vDBa5UV4RCx5eRU5ZXjK79ItNsbxmpg1P2cTb5ir1uTX7e0D1ZhxanAeapE5IAfKzfc4Q6GDm
S3TbWX27M3w7w783yOGYGsQw4Tjdu1OebPumt77kyHkOReqZe9b7a4FY4q6z4YFkEDAf0sBiB8l6
cZYFqBocgV515bVWCkSmma/axkzXbgB1pF8Tx8fEvr3lya23jRnJTzmJ3d9h25FdYAurouxxw0fO
NO6Zb6gRRgu6+JxmYcCVXv2pTgwikWzsoFYz2rE5YHDUg5lfGj3Jhj6e9sM4KaAGkxqf7B4nUBW2
iFqD8nkcrG/FqnYEmbNcEr+XkqcNBwaDawe2YmjLraoh92hHDW8WwI/dhIH1vjA5Uc2uxJ289qDc
kLO+0xvQhyBWXvtmAAUmcgjyHej84252sEMt+MI3LkfSmJgC4ySniz4nxspryFg03eq5U3La054u
vxPHae2IWOO+huFzFlY/+jIfTo7B694MUJl0Hv8t8QJwDgjVAJqM5sksKncLwNve22MOgV0YxSs6
bGLSq3frNMY1rN7VbTFWztkeinwvRpTQEwXJbuqq6Oi4LX54ReVFu987lHY2X+R1y+m9UoTNEzdq
bE3OULTi2hlJ1dC8jp7MY777Qz6lZFlh4TvK2SGizrtaXCmOjVvDbhSRvW8t77Uzxe00oSZmCFPE
ECYObNHGRjvGVysnewevYo7CbaHCqADVlmZ7HYgePBWn2KE7LLLGgFaXzAKzBvb3WJ6Ldkmh/4pw
0zEGA9jUYAHFsD0sVbpP3OrKqQ3jDvKOPFT+FB1dXaTbxalvARXjK82zPdg9jjJEOcV+BXd9nla2
aVkdhpGkHdrmDRa6NiTbASRTMzsACI3AuTE46GzY24OH0bVz5KRJC8jI+oF1HyiFLjjRApLZ2DmY
zTmBdrlmO6NVsAgEr3VHj53Hj6Slo6/m5tY3COWJRtItZg/oPfFQ00mBcDwWTWps0nwJz/Wob9F2
PLtJ8Pm/Z6n/HxQeFqeQ7s3/+yx19dLr6qX5/pez1J9/6F9nqcD7A4/zKrI1Gc0xaKUp9m8aXkQU
M/NQdKKo8yh+/vcoFf2BWpYuQeSuY5CfaXicsujLMqpCuOIGdBadf3Kc+rUjF61yo9VnxXCbkcuv
HYLGBG5WZyUQudQisTiZ3eYSbaz+XMN5xTTu/Q4pt7Ycfu4S8IGBE4R0//jmH9U5JMERIbv4+kgK
UX9rGjOcFF/mh59uwqc//30/x1L/OtHjUzA3rz5AjzbTh0bjiOpx7rxMHfUIOULaqrstWyrEPHDF
zjRktbEG5AJuVxh3gwzUn8vlLynZP388YdoffiaSDxuiC6B27vGvI8Vp0iTi6YCM2cqvFBFs2bKv
ggysFEeuS2Vn/VlR6gwHPOW1RUqOkwybXpChFg8oVu9b7B0kWichXChJSgawXfAO4SLLvbZL/llI
GnUdO5WxzBslAC1BZRoIr8C+rN+Y0pZ3ThGW2wW0A6F43npm8LszaqjuK2QmfUiIqabeSC3N9Lij
T7RBvLIczU5ZD/ibxHUvEfCBjYNO48Ddk/4gXsK6JowRtqx+yzhd7+emmh+rCcb1UKiGJBrwb1BO
yCKRrd1cZomJlCjX4slKTf6gVHl0OXSK+CbfT+6imdPcdh6E2Z64VE0NQtfkzyY0spyDnc78TDMY
4ACC+njQrQ63gWqzGw+XOyPuCMMORA5YBUHe37bV7KS8rDG8F2MQbgYfl8XiqJyhbi23TpL353Ky
u9uhHpMz9gZ18DurOnVYNnaWM86PhVnPj4QL+/fcHXuHu8DeNbZXxZOvulfdStZDQOeYMFBNQyFp
nyCJc2c6eldHf0UVBrKHpDI20aUPdf1IBq1+o0LXn82eP6LNfvjiY3a/TFTqnuCfWA9TtdDxHWVz
qdo2uqwJyRy3JHq4xcatISFwil44XtOp3w0iqYhdnO1d29nlnfAzyAFWiunZbvtXN+FvUypoh7oQ
HcfRUKhSG3fqoBSznHkR6oOfT9WpDbm5OhASdiohxNvBwSwLTHcgDwzAD1Ngr4TRZaiDYSXlXYod
au+HWXftYiaJqyidf5QmvFbiL1cdgmmyaVjtc666+RHp2HIVdTP/KifTBwGYfmMpfnEkDTLoynWx
Gx35hKk5Y4/jt/huEW3GiPzFGTRDvZmzZv5hlbk+EGnikpfGnUgw4mzIddTb2oBluwXcx3UlC/Al
qCIvhlhbFCSbGXkDpiJJ7nwz6V7pWCxXjcz0Z5um5KEB5QLuvSv3vNTH72TOWQ9wuOU2W7kYlsG1
HVLuI/kuXOr1Ea0aNf/Q0PT3C8wIsrgW7oTr48d3LZ5/KLjiqUqD5FwN5ZM0humc5X19k4Zv5hRx
oMiN2s8YNtY2QSfeM+A2MmMAADymNs8m+Ary1WwIM1uXqo439vxjdAlRIxqXh1IR66cybhRwqnGf
dK64EbXj3pC36t1MOrEemnwQT5Pnt88AQHhaA1BjvZ20zw6u/IsCtt29CnXI6bIIoV81sn0h/XzA
MuWQRRf1Ubl9/3FhxiKgT2TcKS0a0rzyYrlC8TJ8EYw073Q7WuEGYUsVW5xtzqoq6tiXZn4cW5tu
EP2G/ABxqn9lQMtZkFJuCqA0hB3VGtAk6GsBHnzb6a5HH0iW/QUhi1X6T3PbyPE17yf3KYduUaZH
6qbGxbK2GM0O05IkCa6TCUfl1JncO/hWkI5cpT9bANbi1icPe2N5ip4cWVp7nkMP8DkCJ0omNbI1
Tc311Eb2BspKdHaN8tNoDsYtsXd3hjddu7Wo93A4vNulZy7vBcq57r30PvGS6xpexNZEL3FM7SU7
1Xb5eUAEugMMPe0mV3/LievbufP0vczs+mQ06aue3OyULWjrGmsSly0tv13l0TFi2Dx+t/Kh26X5
cKHGLtnj3LTOaimjraUp0KuA5NwUPs61u7j6yojErOMeJBOJzGejpKYmRKxZNiJKuhMeBhyfhiKO
3cRnXucl+g6Sp99SsYwhOqYmAFDp6phInDvdBPnOro3oooCEeIXcSUL/YMGCz7Iuco3nd4rC9LQg
UYpta+Z00BjzsQ6ANInRCWkv0HAiNZFl2ay4SBPTF+0880J6eXSkmL936iTaM6geLkmdc6qdzbV/
HYSUPn2RyMAFRnJDwhBnnI9gkYK9b8nnBhbr5URIWtzY5oQfLrJQnETk/HiJz2koGV4dOhs08lLe
ebzAwz1UHo7oBDLtisbv7pC6WuCBymGPAyaDRl0StxiF6jn0ZsxyTqnI3VwxDVVZPkF8aIPYV74+
ECRL1h/q4HAbeSFK/dl16LY76OosO+TU6jnBCc2GbW41mwhguVLYw0awrq7cahAXcklgCNIYP9Fx
GLZOlrGqhl2a4t9oGF6vDQDvLPxefV6kU8T9yoFD0HeU1daZjfZs9f7yIirTQ7lQLw+iEC1osyE6
qsWLTvWU6E956SzbOZm6c0k4QuzbFeQMvyRqXablbnAd9zYYkOuQYYmCO+2hSpki3HfGjF4NIOtG
eg5RK5FTfA180qZDU5P+mGgINxGh3cRitJgO61uiTXmX56Y85TlJyxtcaNvUSKNHiKXWocp54n2n
zdbGJ7RwmbhXLSqKfEPm5109qpD2yqLPZD6AC3K9CGZk5/f1DzftrrFyB5eRwkMcu1JyoK3w4GB4
yMorMSzWSaBc4/yX+f1FtSTO0wSonD6vJ2nD2XSWLzKdlmFcWIX5Q0BlqUiOaXy1NQtzPi1dF8Wi
NvrDRErYE63cPGeonheX7pgOr7VT+OaVNbgzakarIR/giTaXCX2iJOmUDAEU/YZqyn2QefO3trDo
sFRyrQtEdwu+pNpifCaAF9ZhfkEUCB5IKE9FwONXZye8yP1l1A0tibrQ3cmoab0c2BP5NnGRt96N
tulMLVkjvtkiNIa4F5oMa4NUhvcSqSB9fluhUQf9OhDMYScem7MYv4d5IgW6M8aRe7MceOHgpNRv
zCRDtJhGcidQcLEGSsqEIDFFsk29iYIoy+u4y4R3s4DyuzNaIfi5uZOtsZYluCZUdXFNkZcR2aPE
NyUmlIIZwnUAarydsZgSLPFefHW5bT0A3hq+C2DI4db2Mn6fVa+TeaW1vaMM9e8VmPgBjFnXAQkk
nGFbZHZ1QgTVXFZQ9I6uOcht3TIUGPuClmUtbLhlmTfwco/q1rhr6H495raT3qQ1lUbj+eI6Xd6/
RdR9dciyIE2969ZNean12wiHeZNHAeVJ1HXWJ7bB5rsjfCaKRgpmZqBMPBN+THOq7vk6K7/vkFnG
9JjlJvfO6oywic2614e09vWFSVbcLptmuU1Xtk5LsfWEZ6+OB72Wv5AYnoJRVaAd+QkMyTGx1Eq/
YdrOD2ohCLohyHtj5ZKGN4mM9BNa4VQAOKLu9u/PMNb/7QxhYTDgvITG+YOnprejsk1TY6StZnfn
BDnMWg4HTdwVXQ/ddC3vnS7cztyY50H3ALhkw8WeRu93BxrrVz3QKjhavwmtYKKIP5BVptZpa4HH
6ujmVP4xOAfvJvBHe5eOcDy1S0GYRVzZMTXVpyDFwloMHtC2sX1OmYHcAbLrzoMz64tGiu4rKezu
DYRd9VlScf9m6v1B87F+2ZVrgX4ap8sHIguT8DKYDWc4MtEh+G1o/HstWGimVRBSMvHU8SriAbNm
nnjAqzi4eU+dy0a1L4Wgbg5oO139/d1817b89eBLOgf8ifVLYfb91eSTgmCyoxx2Sl07nROj/175
QlN3uUiGVn0/ZVu25mWnHYcXTzJRQTFYzA9Bti5T3DN3hXS7M/Z0cOyJ134nBSK4DX0ac9EI1Dox
+pbm7dpT//tvji7lw2E2wE6zegghxq5C3L9KRzxmpKKi/X9UgLRiokYEfeSaPMdWE4QsclyuUeYE
b7Ot5yNzSGaTlv2C4f0LnFMH4S7lkuHJdDvhcr6ae9t9mgWQwnxxygvTrJ1nG9+cAsshmvkCHmB4
Snyr3BL7sOxzxYKu2UqOzGe9G9PKAHCpmnq1qqNLCshl3yhHX+AFkNu+wwvbrjuMDQj8bk57/97w
Av1Wk3ANnKdxXcKs6NdStPjUvbKtTtPEBpYlLTU7h2XOJWnJP7S46xPSw/aFF7bW6qpZutsGDyx7
Csgypg0U9MSGDRuXNK571ynFjsEwWZnMrC+LqaMGtWg5wKedH4nVThlCeHb13DvMcM9jtQTkdiQy
5SLlZEcbahjVzkvLzIwn4SQVLDyHkBzQ86gkBvKUUbXbj20C/HroHLCLgU//8kT+Sr5NlvV/SCjo
k605IHyLkxzz3IzHKLQvUIsOkNgcJXgbU9OTsU0UNEMMfnHaRCQfsQnDk1aU8oECJWzQm4w5TpsQ
YjiIDKE7fDHBOMbw+rx48AxIowTV43/sObiFmSu+6WIq930+5odpproyS8kTuYwcKLLGnx7HvHoO
es6Pi7LEUygrJ9/2Op85VHLtohULd16WVc/jZcYdjDznZPHiuC2dOT/QGmXTI1WJmHMvbF+UNtoX
V1vUhnZl02JV3E9nDPtPnETDS80AY4MSBaZh1QxfmpqzjFJAjE3FbjSuZ7smi6o4q0fyYtylUvMG
nMq0t4iZPkG15dTSBA5B1XlwWzv99Ghak72zG7t98YY+PwAz0RfC4vTMiGPhDTC21kDYCg2lrqvE
9UgWz5qOzW4yJg0t/3DkZJS4LnCy1ltYI4M5kQ+gLP7P0Vy617ZRXJV6qTZwnsnqyd3liCa5O3ei
oytHgBlw9mh9hWY126WnAxpAtd19xVYaXlqSNgvg9egytUR/znXQXPrkiR7Qb+pDY9pe3IbN/Iis
lOO91PkhXDtAqD7FdV3SHwpyjskIPJe3kFW67PJwEU+lX3+aFePVcRo5bpteemM1LmhQmaH2dfmX
NsZaOK/fWrkRTawQMw7TSjSUl9qR1clal6pa93ezpB8vaJY8e50ivqGvC9CI6B93E7KIz3o9vObK
5ACfKbe7NUk7BiZcUIq8v4tFk65zutTWRCCFPKoUvfR1HHB/NFb5dQRNXywpsGw10117fwwhjlFI
pE1nHtVk6Cs3pePhDLq7fe/4NA6PD1yPKvYh8m7AE1cnILw5waUUVBWa0csp8RG7r+0BIzW4DFhc
CbN1WfDvjbwlh0heChpCMsveiInUVwvLrYmVTilG5BqFEKZ0r0yhyrtOuIpIrayMVnS9hysQ9HQ3
QeuFE8wtTiUpbwpC+wYNNHPGdGEJIlCnBZf4jNnTkvhpMRntjmAf2hk07uSugb0fQzUD51+CI6fg
MRkm+ghU0c/REQSG3H1dHJdGmTfK7hXsmr0D4qs/N2BEN4ndVydjba5AB2Fb40SfnN87NdChzE1I
qdHHzZLzb6ptmj0d2eaQsvn49/7N+0tSlfRumzZzT4Zp/DDNZS2XA4PbV9UUS92AWeXPRzOndSlc
WkNNayV3plU1l6K11ymVG16G49B9bS16aNaQ0lPDCtlcSuz5N7PLSStOzZHN3bCH7/A/2meVUuz0
ZhddyoB9tpUZlzDzuv7VJJMBRGJJuOTA8Wk3+JTnRPRFl+vz3PXrNgwEYriohoqOZJQH1Lxlzx/n
JaovcqwJD9na9aYuWd8CHNCerZBHwl2m4fvUJe1LZiXpTYDOZ2/16/MDCBayK33IyufnJGv36728
DSM6pJBzy7uahMH94vKa9BEGPLy/G6yRFvAUptlNwJZP34km6mx47k2QGh6vChmFl11EGdLp0n6Q
vZ7jqIYZ77dUwi7H4TjzC+tB+LCeczRCJ3Bm1UlXZnNJZkdz6dkUsfV6DzLKw6cBA5nY90tLcS4R
J4Cpmx+1pEwWJf05s63sB6Lt2WzZx75C+hZP4AiSM/0LP35vCc4jTcsQXPY5JbZ4WyjKz4HdRMQc
c8p9GiqekFZRnIwcdmoWNoxOhy5oW7EotDm3z0Rm0aCW9IydPOGoMFI4OwDktjbN5R0vex6e921W
IVc60DnSF33rpl841WtB3HS9nifQw5xVz4C9p2nzWQRU7QbxgTqeh5mLabK9ZTPrqIwc3lr+LDjj
OTxrhpncKUm/zK5UnZ8aEtbOUlQ0EdetEviFvetLp7xhxEuQip97dL3ISnC6iPdDRsuENdnTncbg
rv8c5jtdMP0ImkQdRr76pqHAc+I84hBCVLL4BnqbkqNjyngqGhZZLvLshsCE53n2uGoLoowTIYUs
lbnkGoyVyWlolt1XqpLC3UxKQweGvBpRt0xefi0B/Fsb2VFOtG1CBalnvZ0nbrgOYRGUNi319799
X5i6LnjFGNbUv3qSd6rgpXJqllF9IuVD7+usyA+tbFnQOVVlGnhsMug20xtXoNpBiZIvV8JfOJHJ
QBO4U75N7tL6u2zgAPveKA4GSLQkhtzJtQrQquNIRrj3dKCRwC+Wp6Aq4HSG7tPSpxkAVIrZkYbK
bvJW4VDZTuF5TMZ/ecb+K/v8newTts3fyj6vIEa/vGbT8GMch7/OK9//5L/Tu6I/UKX7q/qTbhdq
SyZ4/55XOn94CDwxT4eM1VzP4aDw7/gu+30qCc6NnK6VU8kZ4V/6T9f6w3ZWTxKHWH+FKv6jTOaP
kmYLtg5mdov3At/uFxl75GgAzMIQR/RUbxml/gGCMcKUEFfnb849v5x6Qn6LjR8c6zwDrw9mx6qB
/bWWq0c0H7gxTPEsmlZtyMeb4n/+SXwGJn2s00AZ19/8k+mNUNBk6Qm3hX5YTnEymTfDTOKv3y2P
//iDaCRAKFx15yaf9dcPmpFgR22/iKNmPZdV+UZg/FvBf/4nH+PhbsRP+XH4CQoMpJinBGdS1FJR
yHCRtM0qLlX+H1w6nlXE5sCWGKH/6gFPhVm7QPQFUWt1f6nMifKjtakBm+I3P8r/+DigYIa/yn0i
Ne5XM18w18zQIuQqmZQlczl9p1P1SP7Co5jn8Ddn7l/bLTx7Ic4AZNYgJqLoV4yUYXkta7MVR1qN
NPl4lRyLsEs2rZG/mCHdqpyAmI2liUf657fOf+dKvrtlfl1eft9yGqZ7eaT10N5PQJw3HsrnR3CI
zm/W1/qw/dwQef+NtETYFbAesar/+jAuUzFpWGcCMFEH0ZY56Y6A8eT+P/hBP33K2tv4aW2tCovZ
YKh3NCJF1E+vHudaNmfCwP+jS/fTJ/2yM8myzpAD8klZNemtr4oXFENgCn+/vMyPmyBgkzDkyQgi
F0Td+qz+9KPapPbCuhU1Vgu73QpzNojHFbzbF7fWu4ix+9aKemvfoTw5mr1qt0XlRNQybnNGF4Gz
X3L+IKEMPGTPIO71vY0cFIlzWhMN91NQvmnwo6d0seYrEQwJ2oRl8Dd2RI+pFfwjpMzWO475NuNx
og0C1dW3uo/sL2Vgo8BPiuR5rilQZK28YxKQjNbqJjrIgue5DBQhaYMm5RXpOC2kuaO2HEf4RFNZ
NTscQM09qSDumegC+dol7PIWwvzzTL7CLUL29kKGw1zEWRBm7U67lfmtIJMF6grfx8Cb8lIn/Ohy
HsW+Rbp2wyAPoRZydzx+TpIQMz1VEUhoZ4wOCDfFvjOZhhUdHXXcAUZcm/y6pWbjqmGKx/THbQQU
bC5ZmhOnAUOfuBYy53EOtmM845Y/uzVlJFSP9sIyR0yANeVOGNVGTDi6/SXNZu9CpVbxnIZt9ehL
Okrd4Iinzq/tLwm/XWwCSW9E1O608J3mVS8fiGiMHUez1pXvcp41OMs9DpLQKopuBGpGPj4nXBrC
Ojpx40/Fm2lxTyeg9V9QHL+pQSb3o7+0J7lujRmOgAuNmpxeDeVmytqOqoxcMl/dAQd1T+zoY4w0
JD/MaeVsKAPyNWhsas55CkN1407MKVNHRDfo3Js3n0DEa4vgwIM/VfjGbUPSrX9/7KuBmDhyycJL
9Hrov3MuAoACMu7cTMd1J9KHcCHDAbRzXj5HJMpsauTDW/LXCkb8ZMcsxAn1fnVArmeKK4u+UrT1
s2T+miXCiHYMLFHpNm2ZE59Ox+ASBvfyJYTW/sB0p36zg6w98xv1jpCKZINgqDu6hRU9thCYHxxy
LYsYDbNHCgbymBK0TTaT96FoKvawpbDP29yCMVGlRzCeSNsNMSgG4BY/ehy6nmXnmosRI++M4PlE
IacdsYYqgPfPHoEcpfMBFWPxEuHy3EcN6wioKJqePJoRDs6Jom6O5q9Lv5QHKLQjFAijt/N9IRxv
2S2Id7pNP6QSpSka/W8wxYbv9sLaQnisrS1+huHzHIziKS1c7yLQFXsojTAPQ53hnBGj5QwBZW7E
Vsmd8LK0fO5SuzmrhEAYZld2XPbFGweQCN2O75z5ItaemDK9NfTAeSRDvnBNYBZD4rRa01O4Q0iW
S/7CrpaFnMBJH03ui7mfSoIrVfajEZF3bDB2bLSf+YR8W9NXMej5AB6CHKJo4kFYZNiQV5C/DciQ
Np1BZMtgVQdUrz/GqQ+22aDum85GXjB/mzKdn+vGp02UoKPnVRjcZhOLkmGz2tFCmK/msY92ack6
h+uToAMOyi+hJZYLgP37euF8ni5KjHEty6Ek/6fAFDJWPNTsiupTViEqaaYiunEoKhnTserLqeJY
NYuEPjEpmUvP7lbLcT5Y63tXuPxuuy5e8sEIb0KgPi+VImvLmUcL/66km+AmzllNPFGAW5PnKUI6
YVa63c4IWnfesLCM6rCLAGFNILGNHgE4oSpGnBHNeWv5COhds3rxPDbKvmf/IFUsuF1yQtcQJett
EnQ0wzxnCm8JTerp/gFDBzbPYzhFfXeozHraFrpgE7OndutLPrqnMXfMyYFgzG/J1wxsg2jwWaTR
QNgMnMldn1c3jiDwJpNOyE2oxc3QrXV1a7cXlSV4mDh5YqmpLReWBFcnTyJ6CT6NlvddF5Ha01iG
1g9TslvN6zPimYt1XSZjfl14Kt3PGu5BIKkkNoYxeiR5evuBQUtMzIcde87Cjji2Kp4Xv/2MnCi6
WYKk2Soz6GOXDEjofiM7d2X2PZw8v3mYRZrEIcLtc7JM9e0wsfcYKbuHjFj05VxzzUnN3jsFiIu0
mfNrJ7HNb5E1jRe0WqhH2+kmLIfqOPjmfCgyjN411rGrsc9vnNyZvxpFMdxolY1XSbF8IY5KIl9B
hhZqMKLuYnnHJcoX2sldfQOWH6NO+RR0xBsxgH1r05UBPuafWc+P/YyU3Yb8SChl3aHpdwCnaDQQ
vBbTA5v7N8Nrp40d8NJbXcEnI8+qR4KFmnPfsOOYdYhgybTEyuWi6fLnJkvCHAZq7sGes5fclD45
rby3MSXhepmOOMbd/kCze2PTipWbcYiKhl53xWZWcMjreESKqI5R55WnRnZmhIcnWEk0oPW3eu7w
dFXCyWsGod1oIs+QyN1FbX8ears+y86pz20wmoL+MnIFIuqn7WThWK9ogykobBda2qpeePlUPftf
HcgE9b9kUGOWBXpzN5/rDO1/5BAXRsDkHJ6R1aB6TvzJIa6eWhx7MC6vPngbdJER0DiX9Q/hIbSx
8jQ4KXrYiA111K+dGs+k4ajY13W4mk+JfRzHT40f4LgrXELVmGSkBbburHeZnE7WzNTXGp7D0ixR
FKnqXhYO/hph+TSaKK4RO4hAz+emKsptLsxvbjgdRVEgINAO3VwPw67ts77YOOZbzyuMK8tpDMRo
QQ3e3rX1gXVqO5u2YFo8kUR/tDswgqpLXsrMKwk4tkuiLJkmkX9ofcX6rK7JlCdTjw6nuW1cezLi
qHKWa5Zr+ppWAYqP0hoMWtAqorQ0jFOuPDPcB2nN/ub6bN9uSnXCacmVG0kMircV/OBjyUSEWY32
5t9IbT/6flexbUgJH3mMXAHE/rUYHRYCYafBrI50pthvbDlfgR03A1g21Amkv+bXiPczJG8LdUUZ
YZZhwXsXo1OjTrGi3x3U0Gf/9Vzxp/h3pXjDkP1AIg1SQldh91XHvrYeJ5MeYsmeKoP8pammu0Tz
mvv7I8aHk2G0wntsPsmiHsdJ9MsFcGevTmklHueOIqwhn5QXFK/jBi/qheFiOPn7z/sIQ1k/MPBW
kgLu3A9ot6anwHH9EghmSCwsHkX2+RzDDKHVff0ywrPflQNkJt8L5af3144kmdE/ZLa09uj9DAxX
lfdC0N58UNgefnOw++jw5/sBE0OFterePxzKBQhrsk+m8pjVtXue5qF+ax0SnjZylINZb1KXYruq
KhZSVljj9exTa1r4G2+ERaGNjPKFUqY5hzbqBm1z8hxygTy40pN3gZUiumz6oqejP0S7ce6YF4xM
xI/pCnd2SD5udy5W1nuQ/+6L44MJ2ET85RAaVnCLdpIXcKIVQK48L57f34oNfqIwlgtult9cC2s9
xf7llLteCyrK1TPtISr75eFIJ9SpvL3K4whtjPipod2MCsCIdNyvXU6KE7N1hGqoaPZej5oV8Pc/
RaZG5NyHNoJXbgmP6S/fAGCX9CGI5EdcZ2g1jbS9EK783TbwoWPBp9CogLINPB+e1S9HUtxxc+I3
bX70XYpnH3oqiFx/jDtULOTilYRIYqvJr5mAzV//fj3YH68xJQrqinClHX5MIdBW6c59JWEADTJN
GOGhkTKSJHquJ0rjoZWevokML3psXP1YRrp7M3Ct7kY9Exg+tk2Wr/ttj9u3mkIHSYugnHTL/kj9
zTAYydj3LrGS8YT3joPr+7f/b7/6d/1qy4p4SP7GWpO/wsN8af7Sqv7zD/2rVR3af2DuYM/FOgOh
BOrA/2lVR+YfLl6BCKY+dlnP9XGI/LtVHf4BLxJzho+YxaSRzLf431Y1gddQrNfWJYuGaJV/gCr4
lb5KZ4tQKBftG0AMF27kL2sC9ymC32qwLhoGn2MXz2mdq2Pv0ShAfNGA6WozTRxiUVqGpOSFmY3Y
JRMMcSPhvZA63tgWSlSIsiTVF/4Crh4Mu1tcpHaHJRUpHGurawZ8JD9d6U9/7k8/G1jWb/bTrmXz
fqQPvTKB2Dg8to2/vtLCYZIV+Kf+AhGIurOy5n/YO6/luJFt2/7K+QF0wJvXQhlWsegpkdQLgnLw
JhMukV9/B9jd57aoHVL0ed7RL4poUWChgMyVa805phF7lGnnZQpMBlELJ+NfX5CN+adLQs5f92z6
+j7f5rvetJFXZDePbXrp+9G5HQJCYauJveUAzzEVmCCEIS4saaJvBCgqVDy6U+BeRD4Lz95LidE8
JgH+mY3GsYkO20/oo9gDac5hk6NBb5uRA986361sa9AHN2nay6Jfcwjo6bBHWOXq4BVS1Dr2yNhh
pjk33GvDn9R9pdmKbEt7r0PTtf2mECGXimhHpDsZJOuhwyMHbEPCNV0Jn2+E4nrox3EPGWy5Wnwc
LBKbiWDhZ+uVDqXQAqOVEISBIGcZ0seIgzRf0h1ijznd0dRRt2bmVgjcs9R+tJAz6E0e9Hw2QiTF
i5ERIZ/6M7+GsvNQ7WA2dS/2NJN66Le2yG5UVvMbRYvnHCl6MvVBYokCDCgMZG92kVk98BsmEtcg
IwNj7weL3z3bDI+z0yB7nr+0rzTtNAL87rVsGBA7la2eutBSxifHHrhzeU80CKLnVrVH2WEPiieC
ZzRBkyjAODtM/N9uLPntiFxnB1daIDoyCCHMVrEOHcWWoGm0qWi28zXRxXstWMI/jgtnnmmU/Dga
CA5UIvfvgPTxT5u94CblCz7Uje8y6nrOcMV0F64263rHfXTG2MsdbktuVPQxlIc67mHRLV/rtIby
XALpqrKTXr+SYL05EfGgfH+ka15GwqC3kleDEcSaVI6rDI7HnQG1Q21okKmLVREaIvPJLWjgcuEl
rLAzcMAAfhts28mudng50m3lCWvVMqvlEZXkcM3uw9msLsh7ZrY6YsYoBu9qWVL/ozEF1vU8ddUt
Id7pK2bx/ILGsRvGud0Er01aTk+dYxYKgRKPbDajsJzmaQjjrFhr+roiABwmie+hH2uD6KMBp3O4
s3Nt+FtvCnhsJhlwe+e89uWNOSgP6pMHIgVK2SgcCzCDG2baoWvgGvYXOrZ8d7lDkfB9KQCavPDH
uvgOBlLd57VJi8OHlASWgGekZ14/xpyc8bbb6zdflYbwN0Yy890iAqtoowZt98Kd4eUKCmLCD2XX
zsm+N42uf+4TT92HLPFyZ+iAG5zb8O0OJXPvSw/3RbdJ4JdcpFNBz7JIbHXL8EJcjKT0qrPTjNz6
oB25Ck2yQsMz72kNYi3kvgTRKgoeV3N+k5W2fCy1NoyPxhhocR5sacjbRaFr31ccT+YPuuYY+SF3
8Q7fJ1OB2BGJOeiTyXGOelqLSL3U3EvOlNxLZc6UnVGUciOYQckLCB/4/FxWFZKgBdbE+O1BLpXB
F9eiy5dbf1pfikEidIBagMSPxby1cUUbuLYYCGX+s6rC0b4pEsQoiIessv0SOLN1nfkhxWNY1VzT
KFNABUGSyuKTtCQCwo03YjJxknAonyQrhJVhy9GevGnrpvEhJMAMiHZBRbj7zi6h221QehanXgR8
50Mlreti0I56CsdElN+8oLGhALiLSEleNyfbvqnZf7RAhYAG8Jg0dlijem590zxmtkOPgDgU+vsG
ZF1sYBo9Sp6G1w0ArGdvGpM1Ff4hANE8x1bdjh8w8hk7VLcZ2Juuj50xzY5OFSV49Ihy3dQ57DvL
scC/ZEHtXdD58VeibSGMnDY6R829SwOgKZhDLEnDItMeuy40P/ZwX2KnNj8ZtHo2Q4OYpFwactSz
WYUXRCinn6s+Cb6plOjExpLNDZGh5xGqxbIrK6nuCOFLP3nO1OxqNqktZZ9zz9Ct+WS5Wb23gREk
ZDvUxGUOgbyNUnLrg67kdGKTTX0Fs6L6YBd9AGuiH/Ya9/fGmBSoYILeib6eu5up0vXZo8OxG1Ge
3bGsd5+KaMweJre6nQNTFQcpCPQVC7mrJnXnYcrb/CHt/eoDHPY+3cuhwTTABratSqFPlRGVezyo
+WYSc7MK0+je5JPTPrLpdM+NV3fZttB9sw9zs33KfH+9teSubgjrG3GzB6O67nzl4B+famLHg/57
LgO5rdBnX9grpn9GYXlNBnrgbjPTa0iOXigHtr20JxqydXsIK7GsUy6nPa7h7PvUs+5wuncHE8La
lhzZ7hmBFd0nPG3+seH8Ne2WOhivxeAmD1GX+Qej1+XeMwAwgqrRIXg33782skFcsmAvF3BNl+Ns
WBGMwnLeLb0kEx05bCzGpUA/1/uPUz7pr6ZZFZdRGOlLyBPR72JM37UVKIkA1PPf2xnf4ez9Y0kk
2toJiwr5kxo62inN2tadHTYh16AljDGlvUx4yy9+XRe9G5K+XXVlZ2HNJtiU+IQfr+omOguy2YtO
4DK6FxyLLAzdYFNj/Po67yaKb9dB4E/YBdXeqnr48TpT1vpjH6XJyaVPzppqStbsVZXqqYQF499f
bB35cjstlCHvSXEW77CRUgSe3mgq7aoefNMHGPkY7X59qZ8LWXokCFupxU2wh+8H6SKNgs5Qa5Ky
v1jXzapK82Cb0gkc2ss+oPP2r69ncQ6xeExMHyv3u6G2Fba8tlXtnbTKko9/bkENmak5BI91qtLn
5EP+5na+O3rz3fHhVk4rfne+vPfF+lKn7hDJwT2h+aS6IquU4ocFlR24UXRVaQvyU7FRT/zZpKet
/vVDyiDQ4z6bEGltz3z3odvGFaaqULWPY76mUiJsU9b8uxien18FrgIyMSL3xYMe8O4FrBJ7bpK8
908p0smLJUesGIS/RZT+p6twoAwhotDO+Klf4w+OLTyDz/KmvPBzJkgIUP8PjwlQPQcCAqedFYfw
4+tWCqbDHXaxk50gpwVsyUMxLYAIdkg6rOuhU5P+zZHu5/WLNZ01jI9FsACX/fGSTT4ly1z57slo
E//ZQnrKeHaiFBkBYe8aFL+gUXrNI/LrN+LnlQX+JJIZMsrI9/jpjSDWKDd159m473m7k5Z1cvAR
zOgCjfWvL/UfPiIPB9ImanBYr+8XywBnLZeqbfShqyKxttpLDaLlpXLXBvh6glPrU/Pri/6nzwd6
OkTY5tHic96t0BOqdSeLfOtU+chYmhrVRGWG2YGDzm/f9Lcu2o/n8ojuBMBeN4iC8Oc3bR27mqwn
TGt7JKWFVXuEGQRmdd9NWl63GPoZniyUyWqmrmP2t/TXk8DBuacJ6XK4aBlY4jH4CtTZoerUDfP/
sPS736Xw/LzwYitxglUvhYLJei81a+AC5tgWecJrWthxniBCLpTBfkmAEo9aEVHW//qbsH5+d9cE
JepKWpHo3N7LYtKKfknCHncyQoNaV4UO5weShnFXSostM+uS9XkvcutajJV4QYirra2TR+pe9Lao
DiIdtdhTJaFUxV+S/evNgeEAykl0ag7f3Vsf8x+yHVPAzJhC3vpahxTdpld8slKG9YToNTnKXhBG
v74jPz2biArXt4FWDo8o5vAf33mR92vRv+jT5Cbua4+Hp9gsouExVWs//d9fjL4RUYQEs/2c9Yya
IyL3JVpOKmW0XjS4//EiccrxzI5T0q8v9tNXzScL1/wEEzoOy9m7t64uDavrE3M5+YnHwTLNB54s
XkROib++kP3O/IYUluVyLR7QM7Klv6+MKjB0yu+CmQpCZv2tyRlujI2wH4iHgLLfX3bFRCfETbEx
ZHPG4K/qAkfSS163wVao+ywv6RMYM4cl5o1Ya3TACNs0fFpZdL2cvUmIIsdzUXI4nple3Q4NVuv6
3y7EbxFjzGXY1xB/vi+F8gYaRFD3/cnWjLBnhkaXeHnyQ2ou/7rq4lI8Ay6jAFp6Pw2oMIHaw6Qw
OEjkxJgGCj4/yTzRjvy+9tJt1G/7h+vu9Y+F0WVbQyrJq88QAAHy+2+p0bVjCem5J18o9xtpU9NJ
ukn08a0h4gckj2+FrrwPrVL2b14y+/0j4q4iTcSaDldeh16e8+Nr5lZoHJDaFCcL5kWtsamHPoEy
Cy5ZB2KngiGInbEEvNYyb76OUtQYjSPT/MIeFsQctl0s9+ZY00XU5dqvEUQdc7AYYWVu3nwCsvb7
Ar+7ld8Gw2I0/Etz7l1ESJKYVJehAxev6JEZrI9XZbAZHJZBWt1pkksHgNDv1a03K1pjfcL8+BKk
IRt9LqZ0ZWAzhb7yzJVva1plfTfTbbiW/mAclJv7twRUGkDYgob58jRAojADAAln2tJmE/eBN0ab
zJXdeShdOBJBRc7PtgXzzgFa5yecfVaM7ccbMeVZmYDPMQrixel9mxNQEkcXq6q6IjNVY3y0Kuvr
LMOSpriBCzCOVLc2Q8EBZLfTovhzYAjkbH5LixLVUETUA+F5nIoaofm/WgR/FZ9TCUFzH1VrXSM6
3rWsqTzQSE0PAqK00lXaukgVlcc0NNR9p3Sd3SJUqtpzmYppuOvR/9RbFEW83a1Vd+V9q1G0bOU4
WGLPRFjdlyS0nlPfb8t7dAj9V8UYXNPhLTz9zfGb0b2SwlpbUXPF14zBjR/ko3uvHkZtsu8QNjOq
tQv3PK1oAzoaECiA2w2l2vsdLswtfRA6V1DfaISH9eI7O/SL/ItwGBNEYbPTHIUqRuNBtTmXFqVm
14pMlANik1VOb9808+QN91ZuZP225HHJbjmv4tOzlgDgAApC9zhNsg/KLcYdI9Zdg1HOt1nCPZ3y
BDXNxEHCDuY8OLtTYs3HDGtbwr5qoahpZUVPK+zGXh9UxRkWnF1ElxEBgJKPVuPJCrehxwMG4d63
r41csje81QH07Hn6sO3Rash8pnAnLOgYeRMaIaGg29aq7/DukltMuShb31pwXjXyyziZsh7dwvZe
8yTLkl0/9uiy/3yt/FW1Z67emjmAgPXakLYmac6TsmopK2MKyq4oYntAWxFL3+MpEuHqQcoqj/tq
92vP3Cn68TPi5HnaK7SRt3+OZsglf008Zy0kUpfaLmwDhKZWsXZiJe35TUfi2gUGWjrwb9tf4I80
GTN6V8HZC5hHbEozV8Ue577ZXyI14jWtO4NJQ7W43FgX/JqzLyI7ze/6RvCLWCa9k31X2f19oy2h
Po0qcAxQIIFXlvdhS7Tilacq69EvigYYNPCt5VtoMMnYoRe33bvF6ugCZwu1MfBcaw5q9mPGAFm7
yWhX8Ky4THNQhrqDEzxRmJcDU2o5ADXYVPnUwVVJEnQbMUu4V5wq2dOtXyqakrjfGh3SkkDwdqpN
U9Fqo0M+hDTI9DgV8587/n/npL+dk7Jl/6Nm+QnnfpWjCGIr+HFO+vZDf89Joz8Q50SMcv4is//l
54m8P0A5MAhdB53/Ox41wbUzVzOJcV3Bg+vF/xqPOj6Ad6pIEo0AsVGAuf9mPIoY58dNm80agjvH
Jk7ZtIKQKf24b0pSxsUoUmYxnqnEBl2aPw0blzb/sul8d3ox0zpgdOK19zmR09eaiIeNCBlBxE00
FjsryM2HYoAFupO2Km+ycCiwZhj0hqNAHlSUOydUlgCupxyOkhdyIgCbE7m4sxl5oWH3ssupmtuz
mUZWsGnt6oxWqrwNWic81GaUHZIgCQ4uZNkhTmsDYgPm/YPOM3ksKRuvxn5JABr3aM+dkR0XSzGG
exTW/hO44HaMAxR2saJbHztAR1DR2sMFdJnknmAoBFo5dNvjaH4uS92+BmUFr7p0EmcjVTjs+AtM
Aydf7ctE+TdzokK2Qj8isGrFFRxXhdpFKW3jy9xK8T3ocnSsRRMe8QfIb6myE4HJvbNu86wbVzOm
vHd7dz4VZWCy95XFAkCwsL8VZmvGhcf4BDukgzqTqdR1ajbpZd9p40vjo0mB892yemvRHJdcPE+R
EvAo1klNFk4fsm4YHqJowOIMkFB+Xkdgz9IoyygePZitPoK6kUTtiNNX2HA+psrZ2GYuicuLyiCm
5JKvgu19jG13fiLFxOZON9XnKh+Gi0jnw94iy++LNsfqnJvyxtCpdyrl0J1kovUlaDwSXbxgJdOG
vb2Vfr4g8V1GW/KlpuVzlEdANbhLI/8aKTx7u3eqy8UKEvwPtc8HVVFB/kwynq3cM4DzmNkBmV71
SHMreyqHPCMbsOkcAskg9e3gKBbWluOt2cEFWiPQYZmURyHd8Wp0I91j8DYdTBkWw+lMr/24dDH7
eO4bsMLaQQfOQHD+nhf2KONOree/pmIP7Yqsuc0Z5W1csQTnVLZ6CzIAZagM66sOU8TZJpRwict6
xp/cuphkN17bpR/xWNjQ2sfU/QwjGHp3yZTkEFSSv8WEas34YbtlZJ5uoQFY1wwyors0WbJ4Do0d
RCYcxcu09aV3nVfR9AUEQnkEWcjEujCMbDv1I+i7JlOXWg9+zzY1NB+itkieAd2lxikRtih2URNY
X8Vs9uMmA+F2P2HNTXbTUlovQ1QlTYwjf7yzxkZ8klRmcdTN1mspHUAZ0zIs98A4q/ACmAYkbxlG
pJfaSw84yFHuJhmwMm/GxHI+OpOZXQrG45/hFxGbZ7GLpXEgNTHXaRN+KgCnXpWeWswjFV70qKey
NeKlCJLVhA/Pf9ulfQsArqlfqUOiD0CWPxvm3G39TjqYDfzlm9fJBeMazOlml4RJ81ykY2/FlYQv
yZfVyJchINxtAxyqO4ZJO4AnnOD5Dp4XnVdW2bYb5B19h8jdwDAbdpgNiEUNpbsLKZLR3gZIW6c1
W9rt8q2bRSPq+AEOTWsFJ8/sGUE7WRFyH9zi0ILgLzbSWYIYRJx5mAAV3NvImA9tbpbQmKMhcdG9
SfPFJolsp11W1AnnBCy4ps6LA1aB6pgugPjA1FOMEwkz3Mswd7mxQV08oY0XEPasASy51sl4TFKw
Vpi75+7TFCzMPFxOvReIhFPk5+bS37jkDHxpvQBpf28V0+0iFh6DNEqjTeHYEYJ/150IRc7EJyTL
8zdRZfPL4jbWldPnKO0RA4bLxvEWmcRR4oibbImScovHvMboMZOliZ/Eji2ze0jLvttCDpwvpS8J
5mL6tfWb4OR2CwRRcu/uImBV5EXkybEoWTZbyxUHZdaPaeONh14CoVu9/RPaCQZcDFEXQjaGyd/R
udZfNQPOejdZ0OdaZ8TX1GYT8gUzLG6Uic1gvHQr4ZO86sq5y5+AuZBEtwRuU5rP4VL6sPQz6VjD
ANho6YubRCUGXqnCB+vPgFlblbz3YWXe+1aQ3rIsKlrXpT5O6fzRc5vmXtDsuB+tPgHKnxfJx5lW
PiwsGY6bJmjm08pD+xjihGCRmnmtQvSQtyZmlVskPGIPvwpjfV66nC3rPm4nmKaFJ1OWbba8WNVL
fj3a0bgXYSAKMBh1fV1EJr+uX5Id2VcZN4ZjI696BKbfkr1/Rr/g32jABlee1yTMvfWQPLih9I8k
FcyPCPwo0rMpyb452iDVwEjH+jAYouVkuCTXESSyB80zfkz54F+6XCADX6R3QBIFASQR+lNJjBpy
dmHoi9Sqln3hLjZQlGHciQHSYjl4rEdjbulLUp6CY0YmBj6O4haVHjNnYTs3SVv1LotsiQldJ0co
9vYVbre0BVvhrlL4sb1NkRUc1vv5KFtlnUEqyAuWi+AARMu4KWGSOjvbnr27KtLZ12RAfZErA1mt
FAollmcOQO50sNzZpZwP0RJFx8ka+48yaQGkWN50wfvkLxv6KXLjdEFU8xWBFOAAs5jboQCWEI9O
JO5mx6xzKHAOOE6ioYCw5XAfROXejGWdXOkgUseejZFzBPlIEAO+mG0efbF6x243Xu+JZ/Ct2Sdz
TkqAnUZ3oN1lgBWYWGp4/DI2abdyvBh2ZrDPp6K8Bcc6f+qCYN6WBH++2G0e3thLw5uXrYsmczA7
B5g+4zeS0rbbh2aJnhGdMPifMqJdGfCKFTVOiEsWM8GOXnIjKR/o/fTi1pdEFFwQ1SPAZPh+CWau
sIR5tn1oCIcushpToAwCPhGz8XPnW/pOD1KkW0XM8rJ3Mj/Yd5EfxBkqhSQu0vlOk3xQXA5viTfj
Gn7jdY6Xv9o+r3iMvsT0dnKGJoC0BCav9q8s8kGm4UBCRm6OJx5ZW5anYGpQYb2KRL9Q+6qnsjSa
L8Wk7I/RMAaPlki7EwqeR9EEyw4YV30MRE8M+ogfIGjVvV/pFxbA76DOXovBfwnGefzMpJcKwoUR
uum98SUgafjCD8LqFojwbnZr48yXw0kYH/exoR/x3dHeRAhRJ8pyg1MiZDA/5ojS22W4c7y5XGIg
aJnYdDJK08fQH+WuJoH5LtPUO7BYZq82/uwA/vcI9dsjVBCi//yF1LRtSMp8/fEE9fYzf52gLNP9
g96ezyhrHVzTQP1fpSlHJQDveA4Qk1qMH2zOS38rTTl3YYug0+8zTwT5xgHnb6Wp+wfKc1SrHLEY
NTLd/zdHKXclL/yz/8noCaH9GsnsoBVgGrX2y/8xWug0eS4JxdxN0PHqxZVRc3Kn47zm0/jlchGg
i2tgQqZwP1Zt1xXgbCOu8jT72iehbjcYSGxQLmYmFCBbUa/JA4H/RUs72sGFCV3Qvt1ybgXxPk+5
dsW57bX5tXBSBQ5xLBWpC+iAVkYzK+ohNzBxBcMQ2MdeRNN0Uk4u5yvZ+c0uo71F2WRXCwIdHyQo
bbDYGpNh4y3G2RyXLsduHMJFLRptb8UiP01U8qzSGeibSZkLlRxOM2YQo0cwBEmGUZhkgKLnxsti
18/yK6JE5+NYjcGFIUd5nNqaoB2ZN+puEsbBLkZ729oRfDrlHDKjGpDRpe36Wy26eFIey4EzOt12
RGWWRRZtnUJb0rLI+EEHvh3bqlBgAh3pscU2KyKO7Ns+1iyP2trwzXOXTT1y9LJz74TJrb+FiluQ
BQQ/4wt3BJIVZqxEPmqf7E00Yb3hXgYyVeWukPDg3Rla50GGXQZUV9nzFUgYkKwVoYELh/Nm7+uw
nrA+uVk2OBdFrjJGDXFf4kENLvWoUMDo2KJ6tdUO9OlYsMWT64gI52jVpRVNlyTZYPylacORMnzr
ggZBB8HFg84HD+O+JxzqtoLiq75S1XfF96iw+u8kL9qzc22T+FUj66oTa8+Cv7araZQGzx04Vsrd
OprO0GrLE01Q+s9ETyUkSlZjcczdqHF2sirvKKzlziRvapNk5XzTL9VE8ZNjXKxU2W6XriSGlfnC
KSzKFsSuqfcwTstDCQLeyjt1P/ijC/vOqOxtHsmsiSsxpKcwpCyPXYe7HdtkhCEfMqeB9MfFOxLo
Kvesr/1ra3fVF3sQlrOPSiBR7PYkawxhQh5aCj3LIdUlsiBWDvPGddLqVFBDWxduM37KCtrgsW5d
79bgDnocwrqUeHDXJO/IrfcY3o3D5LgNtHpTXlW+0x0sbam7BpY2MZUlVaVrJQF+5xB3b2mb5aVt
pQK7lt1PVLl+c5zgrV3n2B0piIbKPdOR1yeqMHOjIWoT1cbOJJ1iH4IE2o9Veu1ndCa2o+uf0Wgg
iVVl8omaICJvXk+cKh13V4qyOY1W0H1gUnANKdq7W5/sm8TqzS0dAXztwrrSoHg3bNpDHDqdh26s
4wztOp35vbUW86b1yvQ57XI0VsJFljfhQuorHzpT7qeHopjKAxqNBILralfGdHvofBk9pK5BBC6i
8DNozo/aNm8apxBxYCT+udSTd6Y+5NRd9POTJ8B5bYpSzWeVO/YLOHOlNiMC3nQzV6Zz79vuuLMQ
5303sP/X8cDd2Je6GI6YqL8wB41imSe4Zw1i/aJNOfnuQ+eQdhTbwdR+ccMlffQKNzU32Ge9z0ON
a6iJ+p5/ozOOyDhRESJF34gRktds+u2pBG4Qh/j+QNEzU3CaNLxQng/kDV5luBlhPewHL7V40Mch
v7SibHwc6CPFFffnsSd8gse6vQ/tBRA+rSKvTKILAwgSfkZHBKdQGkjy4LuGX5XfZLdRFeYATdrm
Kw2uaFuZlD6bjh6rv1taF8i0aQHILO6HWobHhbPLtuTpfrCg/9Yba15srD5OEs+D/hCa9CkW5ZFw
FAQCJy4z8k1LQNUncrew3GejsVWz5Rb4bH3vBcNYxMyh0/ct3bOY4+T8VGYkF3tO0V7ZRNUxvw/U
FwDK026yneF7Cg46Lolk2LVV1jMxsp1nm3HcjbZoR00QNW+Xxmv3VpUOt7aU3SVWZfMhsPC9x/jo
S7Fv2z7d9UQSvjJHkFtXje09ninACstMslTGeGPjWkP6XWmQlM3UBC+oz7Wx1TxaO82SE2d4efwN
NLWZQDFW/nCm7RGEk39lC53GvJHO3k0t+wMD6u4ynL3s1Eayo3jLCHFEqsGdjbLlW77I4cGbUlFg
XEoIRzCXilOO1ddxotA1WyBjj1ouyxgzYflGHIazs1QbcYq12ytVdEVsOEKeEWrPd1Vg7IiPja4E
MsZ8Eyx5lsA7I3orMy2xteiXfKr6CSAcYd5XQRcuD+Zs9chGyXa4d+FnX0zhoI6tSkhBhPwJKQzG
342cuvKphsTxBG5Q3jZw6aG4JfnlqNCNZnOoP1jSXXbEehWHRU7LLlnIcjSJoEZpz6dtCWS0zeHY
VHoCLRiMH3CvkCOVu32zNXIPYajnAu8zM/NW9AEI14D+xqmZDdqgRCstlx69wxKjHtC0sHUd7uMw
P7sq8DbehKBzUfWUxQUV+MnKLf+Lzb9vxG3S5LeIt+bYL8zoadFef2G6mo0+JIdmZV/2+d7PSbiE
MNs9EokAOdxgvF9u0oRGxTac1XkUrdz3HTDU/84X/ox3/V1xjMLhl8Xx9bfP8rUvf6yO//yhv6pj
5gj4fl33n2arv0YMb4UzAiTTD4mRRbr0/4vjNUcW7UaISXTVMv3ThmX+m2LYfm8lWuPFqTVdh94H
0hB+sR+L4coZDVoQ2XR2yPyeMnrqnG55ihzyfpbmjCXCXbr6iCIu+8YCSB8DVvr86K3NjX5tc1R1
SMej4de/kmsbxF4bIuqtNzKsbRL7rWNik+W2Z8Y9PrtrQ0W+9Vamtc0SDWF+ba+tl/KtC8M83t51
SK5ib/Gc62Ft1zDmFHtzCmv6QWZzO6xtneitw4MJqPwol3k+rdLicaPWZpBJjgJu5sxgms3c777K
wvpe2sNHf20kwfylpbQ2l3yAsStdU96vOve9szahdAJa2Jid4VR2VIV4D8oYlI7auZkLSTYvRfU4
5oV6DYJawIloEyLoNHNPwS5+i+AuexLkeiwxC0pHVvtk76MsoPrzRHbvKb/YTSYRrRvDbNRZIic4
h6L/UNO8x6aPrJkCgooyhnmgH5thLGPTUp9LRfzRhqw8FgFjys+CuLdy03Re/wk7FiWA4Dv8UJVF
fR3OU7Y3hkyfZL2OmDNq/m01hcE6ZgX6UIAxu7WjvrgwqvRmLotiHxQKOnrmFXGPIPLCnFvKiawZ
z5BPMaFaNb6IAcfHAyvjuC9pEscDbbybEDLKxWKL5ioQ5nxmQVwu4Ck7r4XrtKcisoYHvLaVYhk0
SuKBuqHcyMwOj0Q1jFeMaM29sAJiLZOquQNu4jwMizu8oIysvi92bz7a05hvfQ5AN3XvGdcOmRiE
Iw7P3CtatUI1EUtuWD87Mp/2Vki0HGGF5m5uSrRBpmfsDEcqOux9f2ORPncu1KBi+AnAVAoeHPxS
RhR9WdHRMhbSomdhaAenj6qycudSXdw1/Zr66UdiQGxaE9FhttM+RJq2oVP9OtlTePmmk8Zo0127
kjDGsTFrSnGN0adPCbOyYGntJorfc6cZ3ldpF16whVbfiKIrbknya3imUn1TkvTbQZpIjC8hE7V6
k6S9BWx3JhJrw0xyvGxyP2D9Iowv51y5wbBTbNdJ83Nu1eaTJCLr7EelucvcfrzKg465SNuJ6Q6O
q36BtWx7G6Pq1CV0y/QR8qZ3EwqXhnmXHqYpYJKCFYMuOWfD0nMGGAyTLimRrCZgaCIYyGe4obZ+
P5BA3M+NwUQu9NmkiyI52pElj8T0EYIQCsslHI3tFRqPTOqPLCMddU0FpjkV5o62v7fLjY6Uz4y0
4ZWBTT+Jpv9OZou4qdM6vZGZaxMt4TufKuYraGkMqZ76JINOocJxeaCF5qQxnAcD+I+VXVBf1qdR
0/na1AbgjHgiOWnaE4NkYhBCbxsbHpyja6MM04+B1QgAUn6bwPgWImElyTu91XX7tcKavtaotbpy
dEAKaF56ObENy2R8TKceC32B5jqhZZCSpp1bBS3ZAgLPXtFhg/YRdurOrkzrSfZJM8Yp54FO7Cu/
ZWZ7ZTHaVTlfXFqPeD+oTNI6IsVi8RlVQuPrzQdSyezF/5AGdTfcD+sU9KJd5c/NSXd2b+h4CIta
dVt3ssv5QRYqJcE05bzYgPeqzNn7UCMmEMEu7NBl741xHIqvC20OqzyEfEWSjYvOz3+bZL+rA1bx
3K+aZNff5v+5eK27nhyrbz+0yv78yb+KgeBNP8CaiFrSZrv/qxAI7D88D3cAPoVV8P4Wg/h3m4zy
ge4VrDH8IFQRa3Pr7zaZ/QeGbP46wRM8S8gR/k1l8E40CiQSwwVNPOzY/BaUJD/WBa7hq5QJiMa9
Q5/I0ZzgbD/9+I+b8h+s03zEf3bi/rwI4kfMA3zOn0TocKuMDnkyHOQSDZYKeo2PbQrirnSH3a8v
RZn206VcbguCcHIgf5Ket0DuRJE6+kKR7brJq5xGgo25DXAkg3g0sRe1JVHxac+FOr60v7n8T7eT
SBJ8BMwqCPxF/LhKwP/Rc7QrDS7etwUJpPOjXQdPYd5v/x97Z7Iet5FG2VfpF4A/BMbAFokcmUyO
IkVt8NGmhHlGYHr6PqDsKonustt7L2rhsslkZgKBf7j33L9+hx9U5DAOeQmboSuyd56rzgcBc9tq
s9JD0RxsMT7iW31iKFNtFP4bxmvN179+MRTiHz9QVPwGEm0L6SpzAn2dsv7wjqAcWQ6c/e5gjcSV
RFkhQBt5WnHKbA7jfLA+We8IJAzpKw7JrMhwJRQXC2TxjkyicqLPMyIecixusyM2P/BKQ0WYOA/g
FbvEeQuCyWgEhrgCMFNLUXk00sL81UjHPedx/620Vmt52+vG0wwHYKPNnioCdhjmJW4U7XmcmYHS
5+lpZoB4Zu4yRr5JlUVz13jFo2Pn0TMhABVr89a8CyNSieweDLljMxMerLYg/qmPLopQL5/jOkQP
oBoWXXazGxS57zxQrlWqDTuzKL5Zbn5fJdZvzBvverQSTBxlcar16Us0IGDxIPlv6dEKn9ylJcjq
pdlnzQrVK0Vgd+n4lSFUc3QJXqkh9zKoY+hnGQSCUJE5l2miFPU0JzwZkfnkkjh4SuMEakjn1my2
BlSUmgfPr0uCWaTpZfGa6LF3LEIZJWWkN0SYSNlHkwE4HJYkD7cptsNrhpMbFWN2Ij9zvLIj3cm2
TAT6eX00Rd6RR46adglm6cfGxYsS055sDInCscaarsNrEMw1y6ltnU9W6WrPcTa0N4Dr+T0SBfFj
JTIGqG2iDrpJIEDStghaMQ7FV2HRtNcVAV8ERpA2yNKMS6Ro2FpWMMrTsRSoIZSxG5Jcf7IqIprg
bE0bLU4M9aISvaHe0mdxxg0dPSYxc5UygQcVOgUGzMYB8jQmqxMS2tiZCI/2rl6YARRtdw692Xxp
Ftk/WsrMDo0Wi2sxmc6hKLkW2JYlO9WX074szJeYyRfTdwKZd6lrToBTEu9OR6WzB0fTXi+RVt2u
HDwD0cd1NFFzodTI9V07Qh6oHJs6M3FqqvvJTvatZ6kr4qtA7y6xc5sgwwlD8oIQbLjC90T0hXCQ
mO2s/TwNEaDMsAmQ9d6RjPWJkTJ9w5DCAivIfuk72rQkHpgyKfaB2MjF3jDZkyICyA9z0VtHu+6a
q7nSV5lnZFc3xcxzgyuaHQy280i/M8Nmfu00NE140en2olS76iPHAA3kxWSCUDYFaYHoMgsbN2j0
hleLMrPiftE0c1MR4rIL6xgfgybDF5n1JYmkEEijMByvJqaALAkVMwxPi/eU0uROZWzqgC7TNIWK
zsAm5MF08vG0GLE4r9vOXbhSI6uqSukbSLlw3PgVmdezJ5CuRX2v3ydIVQ7GYH5x+V41mUcPWaWz
iXf5pM1kOfUWYjJColtCHbQ+CEkUCBqJ09tZ0muta+o7pi15gKr4DfN1J1HfZLMvw2g4hmzmt2S9
3U2z2vVsxw+ppnBPI73ZLyDwNhGpe58QsLpsrrtRC2roljvUa+ZrN2CiruLa2XbTDmSn+Wjbtbcp
RdaWx9Idulul1Sb7WV0ek2I096Tz0Gqs9XYcq9X6YdXLJcyzHk1tSBBqJWR+5kBajgLrvU/9/tJW
SH1I0tX8kSHTBoct2i89PjPb2sc8ABDvMb/3ozVUIy9EeekKecwH41NWxAS/hwJNkWxPcBkZCLKA
CcJMk9dRmH0N0XQhL+i2rjKsV6UTU5Mqc7ipadc9QJ3cexwJzk0y02bg4MqPsFjbA6vaLKjGZfxc
0SkzC29X26SXzvMmd7iBfK2c1mWIlj8LPDvMqRbrDhm7E+BiFxuRF2nnV3ZuIr6K+62Dfpr7xJne
imJGcNCUTLrI4cxaN32yQTEeZi+pcpq1XG2ERbQj/ih7m0v8SGpxrTNZOWODsmAZaBmldhBUNpum
cX9zhYnCYwAwGTShnR5lKt3HvJvIILeTAkkkOZDuMOMyyEgIZcsTHxQRLVfVpOyDjUzpxkkEkC4t
ighO3EJjm/f5HPPxD8BCBCcXoUOepPOe80cTHMHG1kWNk6XPjAercbYOLoJnooatL9MALNQh2/C5
K80AlsmY+Gndthcl6n6XFSlXHjqpA0pKkIJASwIent/KrDPYFLSkMUVhd+T5OB6H1OTM+E4P7L+z
BI2VK/j+qP+3yP/bIh8/zg9V0Z/ExGuRf/radl/nnyv89x/7o8I3f/FYaYOetlg3fx/q/VHl21T5
HGiA85m9Ubv9d9wnWHgLguxANcEHM9eh3O9FvilJHFgZ4PwbHUcXk8B/QF2iM/hQxRGpjr0J+JOU
WOa5HX6u4owGpIyp7PZA3GViwl8wmXREVZtdgeuBwqy3zfAQ2V14qvQkVschKfu7uCY/c5+lAqpD
S6QlUUsZGxBU+9DiVAvLpZ4iAtGBQt55Q6fv3awEm+CxKViQC0HKFbEZIMkNHyejtD9z27/m6DQj
ftXjwP350GfVcte13iNqTdhGJQ2BX5GxQoiRYArHOm+5VqNF6hg3MutXB2RaX/f6Zw9mB0gVLTHu
y3LMTl3LPrMC77zBl9aBHGLPYNnudAGa1wVCE+I+BK28LWChfOuMttL9ujLB/A3F0h5BqbBytaas
fjUHKDbL2HlAmUnFfP+g3m2yrRv/yvefYA/p+OlRDExCsnaRe+p1r9qkhTouWWptXFPxg509Iro1
GE0QWlB4hfc8pEsTbcpc6p/J+F6unXrwNrZBvk+B3o6cg46dvAYKcxFyHP0yJZKkS3oPRg0CPKYy
Xmv7KH7Ze40dDU6bSmpgKMzai1LEoyP0LtZwbFOcW9l5+n60Rf40Z7kLTDxS4nMLrT/xs0nnt+VF
PN3IOte+LfHobSazCU/EzcVvGoflpWaEsX//+7r1r+LKbmcfEH17NPKeL+M9ZMl1UOHt9FaVe6WI
4qkk8T+wcbUtEsZ+Cz5Kxb7bJwaPLcSjsa96Iq/OmFHiGDSMyJYDQ6bW3MU2JJ69uazlRhouml9q
VXZarOo4tBZPyT4dOCqTyPhca7p0dqKepb7nUllzdQquBVlnp1R1XcCrJxt6FTtB9WmTGE8Q11ML
oukBgNj8uanj7ixL03tM8ZzuYtNonYBC1DwhiIyuwgZZc0r0LaCA2b6iZU1A6aYZyqqe6n2oeJPp
wrjRXoyu3GP+t3y2fGzDHa93fDZdaKTKcd5Lq/P2eW6Y30bHxFAUtkVRARmBfxBEBlLBnZfqfXzJ
8orf5UHi3zkVkFCDFf3AN+wPbeUCZUXheR+SKUgo4JhtTB4hwdLr4XXhwEyDnDbKveg9Abc8Nomc
l9m+kNiIEIKR5RZMfVLIfSb07qGvrM9ExalzYevPpZxmcLBDs66U1aIBYgHVUkRE02HFdJwdUWch
a06kL0pnPc6eyYJ9pGR7syx5dds5C2BhzXR24zwXt3ZiiZMiM89neRdtCyhmh4UYzK0BYPIUW02W
s88fzc2Y2+YnhBU0icUswTO3JBKN6Nt9C7wGucfY8XGFhdmuxCi5Nap+DfcEMrxRY6ftm9rsrhEN
Ij+VRCQyl7RvWTAbyPKG/j0FVCf5F/BT6kvNo0TA1KSCcdLdzwNi8+tQCDKp2zRlQwSYa+arX2oS
v0tsjCOu8QoS85ziUNvo/MzrAk+NWiiFK3ogurN5aDydiMdxEPFWxYMJdz4rl0+TPevMJpv4MtAk
QA+oK1hT9rw3GheENLniVU9iYq1r2xLgGHlCeU9uIYCWLVAxm+wiDgoBb2DUg8Fx5qsxrKu7GGLQ
s8f7N/E/LVN6JCPS7QJnicjHCtOY/tdZnVMjlbhfrHYuX2+U2gBGqbAblnW7aXMjfgTzq7PbyFm7
G22RXg14QQiFalfWd2o4cL+dmjheb5gIso7KzTgXEFD1Ztsms4FlonEvFYkEj1mWc/grg/Aub5xS
k5fIezSMcmlvMSYiL2TnT33IYY4ukVOpc1T48n6yNFkffvOmIjvlFXcouDiBsWK9i2oyEh4mdMBP
7VjIwNGwXKDOrgZOjZknTFs55X6KOJ4ZABsWt8No3KMt5YUQEkxBaaAbhYdHztOowwpjy6t55YUp
8Hzp2qyag6paIJKpcrkmpMq++rdcKvukn/++XFp5Dv9bOLiWS9dfp+S36kO5tP7Yf7SD66bTwhZM
wA9KP/KP/hiKCh2FoI1wkK3Vd4Llf+ol013Xo8hnJcOsD/USpRTLBzaqsIh0A3f/P6mX7A9jPB1i
8TpEJPyCHSzAzA/lEjl3Oc7ZMj23hkrmVwthE1Z6y+2trR57GoedOdL3z4cEDWyhHSuDuOl2JUyX
B1zI+h6x7fzWmui/N5pe25uJ3cJyNQHe/kpT4wbseJx2aQ4lXThaKz/Lx9l60Ng4SQX2RBkGWqGc
sEHu7Dli2rmF1JbG3o2eaL17N1RqECa3UE+W9oP5ntzijEOvv2BDzJN57YhXL2dc6WVxSjAsbMCC
05EPSIfgkkWLnU3xGQ1xU8uH2HAJwUs3+Ns4s0Rh9Uzv0rIuusdOUsFuJZu+XH9OGrcny6ysB2mA
CdeLUr8Copvh0dCb32Kta3duU8+3RLqWGDXmMeVHnVlbvtSl7ibf04P/7Vf+5gZkH7ASlf/3DfhQ
qT7+P5vXtsqTnwW8v//oHz2L/MXmV7mOg0rX/nExIc1fVs++DifjHSH735bFtH8x0BEwPmJpQKCp
+1/5rmmg+ZXEaKHdBUa0djP/oGWhz/nYspCaBrbA5XeCEUCh/3PLoih0QVonFZN8l2BPjxHvuCnL
xNvHXLU7p0TztmG5Ku/wNIIiNODYXJCIknCAEICgCGj2j2mYmM9OF8+3FFjlA7bt8Itniem2XqjM
Du642AfcTUwzmHzbV4kGrp0uhsiFcSIdM+i1iclFzJlknmWuUbOJimChnI0Ni8gmb7YNAdY4QeZ5
FJuMMncKliEtv3WFAkzoerO1y6DM3MQinW6zOLQ2WjUN2lZvgJy0Ic4DVpR2mQaaGRvxcZg6aoRq
RqTFNLOG6Ub+kAIXcxoJyTh6U6KX2ylv8IEW/FFUr2H/lVfBxdNaJaOWUKECxHze8Ix3nZzkI9QV
xyksnXaTOX2VsZMd7UOis8PYmvBBvyV84Qcb5uStUxJ1uxVLEr4tjt0gARFj94zfEYZByF/2DGSQ
8OBRz+5ZQE+34ZTEN6MKy8e6k9VNTxM2X7EQjuzAUoaOozR2SQ7Pi1yE6Bsanu/QK+XdlPF3NU7N
B5mKEPuZTvYl7r50WkM9FtJFIylvw5yCwp+WVhdB6GEsCjxsqTtXFnSHeF+mmkCOTDTerc16Lj6n
cNwOHZ/fbgCrcSaustkvcTyeY+WxuY0HrOzouKoHIRp5p1lcLQQkFWRGStJMSHnZFGErHgkQsY5g
esyThrj4OCm3usnojrWHZQ2SctxUnCwMRxtSr5UV4ONHsrVoRc97RjmLa7H5dSQm6aVVlfFc67MF
sWFpSFmy6a/fhFawAe9jGgYJXPNuqklfnWfLezDaJLqbaBKirTe1Gr0ho08D1GcH5VKzjaCPtfFV
LpncZEgGznVtutFOzTrj4yktCf91ifElupvd8j4JlXY2wjV0djTcYmvCDyiJeaV+7jGYZiCSwPOr
exddf3aOGQPf1rDgQc63jvOpFLN1HXeY//Do5pZG8G2aVou9cZAomvuIwawX+lDTxnr2NT4I2GN2
UsmXhr0OszBoxICFHDPk+9HGwbc8UzXjVrpS7iJ4HIY6hBW7h1Pv1Eo/5k0zJ8888bz+BPjPhujM
5fMZh7D2MI9oyI0svHaLYrhKhr57JlnkEnpmdM4V2MbfUlY4ONMMOBWWdooK3UVlzHb+k23qyS5Z
Vtfr0i/bsJ2zne7wj72p50c0kONT0hsJNsG4uu7SuNl2rONTiBzQbmuMo25qCOlnXENPjkPo64Hb
W3skvj3cV23LMxIyRVHz2BR1gGsV+11GpovWG130hpbYYDoP20Ctj3MVzECXrqDmpkekpnYweyXs
DHnu0w57HtjfjSer6QQxRW1d5ANbC2cngJhpj8JQe7MXThrw0xv0g/tJCkSMiSF8As7cC5r0h37p
WPtE454pgP0k2rVfVwp/8ayqm1Hq97gkDPrKha+tY+QfWQ1lRh7WHBVOtAvLbtOldnmll3X3NZ3d
i74Y4QtjyPEwjU3+UDqDvElhtWwYbS6YqrrhFnuCSbwtHJuRsOy95SyXpJHMSy2938R4D3e40Ijt
AHBF4BIzJFZCVR2Qrv1ShURUz7l7s9TtNQmP4aY24mHDxqHdQxdtdyntwHXbhuON0+UYurrqV4/T
dl8mQm6TcA53VdunmzK0sfbReB6WqkpoBgZtVaUL7Obz4CvYpVVidEEE5IKEnpk0Lk9Vft5X7TNb
m/GgF1H/CVlQz4Uxavuonb6pNV+LWJ5527dEFw3CCL+YmU0s2xTG1tFJ4f76Gmv5o3KqMTuYBTz9
EnTdzvPQLPukYiV7+M7WSSLD30ya5t4pgsj3ybJmzhUdHC3bKrgqnMW9zF2DmIUeJkm3skn6e2xk
4ZPX2NyydgHGo1IxGz7Z/EqqV5X5y5Rkn2s3L3ZCDbgEEkPuio7EtgrZ6ks9hvozsVHath8Qg1bE
l18wqpFv1oxEYZmFvDP5F9edM2k33aqRiZpC3wgPvVfULc6lZXeAsHzqM3GyiWQ4e1khPYKCcOnm
fULYd2aYFbhsJ1kCa0Q5Y7OFgSEtTIKEyOYFGDO1vlavIMIqlHuX8KmT1kbEwteRArOttKe+1rtn
rriyCRI11lc6JnwnTKu7ienGxYR4HUiWWpCtuQwsRkyT0W3glEBfNdrQHzpLO7ahm341O6v4qgpQ
2E6MrHEz9OGIa8Fy5lO5yh426dygZLIT8alCY3MfexlqcgrsbU1zf25C44vmqW9JUkaf8dezxZhL
orcs+xNJyEQeLR19s5kN/sDIiVupCT9hadhPZvoldNRvRHHYezwPvb+EZE+byfyZ+GEPfHBlBK6L
ex9Prj+Y+pHJWrZFGFx/BSc7+FmqVQF0zvQwECNXbTABWluUF+I275yWnJIxuyuFcymjvjwzn1Rb
UnDQIhtYKHui1duREG9RLJdo7sMtZfobVpZHMncopagvErz0/mgOGGME+2cbd0rje+vhyrRqLWYa
uekthIYTT7ltDEDy1ciyR81wqsBke/OFfgDcdiLdr61o7+k0vrHBxcaXsPHU3JcS+VTQ2H2ynzLd
PXlzuLAjxuLimixCo4X4JU+dUOeFnJ11vaXJwMEcDVhyprk4mkONhAwCUeqIT8k4Z+eca95H9rby
U5icGWkfA5AG/Dvk9anqpwdriTtI33D88mHdYqfLW0/9uelNVT2Echo2CZHS7FoLcw7yGR2+DQzJ
n8uu2KGcL/xWk7+FDBDxOYYvemObNwhlQX1L+64RPdeV/RvpTeKYLKrD95/UV7gYqivVGF/dYmSA
J946wufiAP9DvcFoMR5kzaSps2prmzSMjgbpxHsqFvee+NMIcs6Y7nSqxxt45eEtxthTy5eOI2qf
xPolnjtrY7s1lygRasEcTwAaRCouZp1+Ygzt3IeQgvc1QCuFeKKs7lWsmDGTcuSiyyfrqSIRbZJn
rekcpi3LU0929VpsNqK8IX+KlK3RuzLq6hsqwENjgLiJNf0GBPnNkkNeiHvmPnCZ07r40uaIE5du
ehw7dVuL/qbXymuqtQSd6MKCj7y/Der+jBpQRdjMuM1tiT2afVViozNwLftcplKenaJBoOa0vjG7
9Msa3C/sDWX27+Tl/0+VTsYu6pv/3fitk5cXdjYf5i7rD/3R8olfkG0YFFr/CfP4Y+7ier+4AG4s
x3C/OzNRVv1XjEbzs6I1Yc2u4nRatd/3VJb+i+V5bLxo0OT3vdc/afo+tHyAIOk4bTZo7L0kbenP
LZ8YnGbQ9YjBP7wmnthlZN+YnHaXJR//IW6WRGnHRAsJIhgJrxAf2dWsqyC3SFEe32nyyzBDn2S8
/DTzCZybZvk7/t8qpPuRxsfrgeAjmHb1w7IO/PDe2EIY2Fl0Xq9YwxFGvabpTJl/XvoJPmrZh4DM
TEq7x3FNYfjhOvh/CPA+rv94cfZ/kKwJyHURdH1Q+TWa3rEHQ6CwtH3/VuQFI6dcDPI8i2W6h4zv
PRED+Hdv+U9KNV6VT8uEpbzylNbL5kfpWN9hGhylWxzbgo4749B5I/ACfp+3Es/+OWORkBTBRcrL
AbpFZPRRfZfq2oR+tvXY34fVlSthFM/szbaFNEnnCAfn5a8/1o9pNggb7XcRHjpNPlxMxj+/w7kT
+hKF03BQ1dQQA+qE0OWWBfMU3Z0FTnSG1XCR5KYfXXgv981gl09lDTqTczJbSJt0O/e+nw1D+e1g
q8EnmK47IwSZPs+G/JurwHb/dB24NuYC7n0kfeyrP7pAysIj7a/o1cF2sQg/aqQhhlddlGO7iCr2
HUUTifHELmTO8fT3tnjkHpzv16iGAw2945wSJoLHYiaKJzK71vHJMOdaAtIBOXOR4sJIgPjCQTfI
nyjbQVwKgxEkEL4VK6vojCie24RQmNmAal/bk7horQuZVrnEW9TaPN2/x7yECRoOf2mHyv5VsluZ
ofAs07DlKWykV625jis4JZwgIf7QO6TkPT9D+vUIU2zZdVAgks5d+lAuCfcijSAW4itX6ZQg0MJ5
OF33ljdYd1M5j+dSj4Gxgi9iHcyCn8pkPQha7Fzo0AcwkdrYT7de1rSSFImmflGpAbG01c3jCodD
xzhQfEsiIW51uGSMFJrlPQ8jXYXkrf0qWxKDvmMBiyEkPASJ/b3WaOLR7olXTpYE/CEUegREsze9
ULswvMUfj4P4PQxEWS3vlI0nAsm84wWRsodPRpqBp1Q4915zxef4zgQMW0s8KoIY7hfZeE9jQzyP
g8j3PomQtTfmCEyRpE74fN6kgQJ+T939fq3G6GaxMyCtwVeQTcyfU7LVfcvmzRrzUHf7biSuYaPR
SMcnzw2T4rgmEBW97yBWUtveMuLneBi9J1lznga4UKF3F7PFdQJ/wnqtOglzMqq5+bFDnz3CsZ9q
tEGoxMqEK4PKR9tYaOuuWowuSOjrarploAF9cXAMPlLu7vrle5RJVLGWR5z5nocTC6Zk2Phrf6zX
97qGPGJ9hCn6/vlbUw8DRElrG2euGyCswnbUlJ5+ef9v+hAIUwG8k3NjiQ8a7/UudvshGCPP26mm
4wLGSs6OiqyF+tB1aRheCXRu9WboRhVkzSS9e/iyAo90zxBd+T1r/vTSI06sbV8WmTE9YPPXMe+F
WBeHXY5l2Q+h2WCqzhOhH0fRuyRaAVQD+th1faLtZ12lY9BEwAjv67q0KeEqtGZ+Gas+PBuLN78g
tR7fhllrBjA13ZLcjrNmjM8dHz9CPDCV+45d4+gvekZWs4RlWcHdx0BIGW1F3WNthvF2WsFgYenN
O89EcxVDO0Dqa+1qmZoXW64iu2E8IKWc0AxW06NTUIqu3Gi+dm2+WHbmwDyNxeeORiNAJej4/TyJ
Gyyb/f0YN6gZe0QmX3orA2oQmx3L4MhLpqvB1YaDJauI3aIOLcDXq+UiWxW9NR3HJltu91QmsXOp
9ZJ5k1qs+YyVpMDQM62hgWRxYFOul/7NQxVKkIBGFHfAxe2dLOxdDAytoWMv7brhk1l2fYkQxPrU
xxGp6G3zWgo3xfxLUtqhAURD2pW7BtC075DyOWNYF5OtRfdnq+mexxzXskGUDXF+WshTeoFSP3c9
cRAs4Z+KOUZA6EYr6tEehun+PexgikmqqS1Rv8xdRozqkI2vU0XjndKgXBWVkT2mJD89k5HOjfU+
qg11JgSJS8KOrD1mqB6JZgGP0erRYSjAnICgEd5GtCO0RNonO1/wjS5dLb4UraYtxyW2lDyaBYM6
wmVqRIomXRzUASb6vy7RYDtbSvJT7tXhedTq6LZl9HWMpPfoxnHzlPft61xM6+mfiCdEgQQnKz4n
dIOc83YtkhMYI+OL0kIEn9Cr9OvaG90HpKYZa61hPBLvqg1rIyk2XizcK4tRnyTt2yhvJmVMardY
xlMRyzqopo5Z0lDgUAZz1ICgYq4+oJoOywsKY+vXXJj89zVPrPaTHRM+/qsnxwSOdFOH1W6R8F1p
ihnDMhHNtDPuOsVHVzDVWpAGfJ5dCSzNKuWNG5t6kPKWMATWbMNnI+xeqklSi9S9Lc/mGgqeiYGv
tWGMs01gKHFYWHnU4mHsZhzlqbxo08xjoUDhHmi5072RreKdmZxzvGXOwsOCHfx030W6DKJJWy8l
dBHM2uKKxs7wOEsbx+BMTyEmPQ0Gf43TEzXejXw1mzz3OAcLSOwLLm0yHJLa4v+IszW/YjIj7+zk
dUIgjZFx3rcDI9f3kTZ5jR3UX9uRZ+TI2iaVFa+c8jCBZOhKNh0mL+/YTPH274noDM5Q24SL9bqg
d1Cb9yPQRZrabl3YyUSXEU0c3/ZjKeES16N1HpVC25XbLFnaXuveSpO+Hj1LyxVhMNp+dXOej11i
c04X72zZucH5TmK97VIxzPQ1++9/1nf4Lf0ylUSorXRlFzbVVZMD/0YCPt32A7VvgeOeNUReEuE1
Gli0QR0UFs4qJwJ/rLde9TIaiHluDHvFjCdFzXsdhxXzW6JccO+tps47nhYOwylcH3G0ilCYgg6u
u4kmi1COrAO1kDT2/ACw3H5xYsHBOregBMe6nVBJweVYc5hE9DiyHJ05NwlGshZTdpyLrnjIK00/
1SrWvvVtw0pKjSSO8zdT5SQagWPGBF+LwX3Lk7zxevFotswIfSaMqKxb14KHG03J+onSaC8+GGYe
66qWBJYhXO/Lh3D9RlMgFa8EeXPF5R1foyZY+Pi9sehEIUNk0RJEsQx4nhg6YEXmc6K0fHDMRFMP
QDKBUGySMY5ieY+y13N4VGF2NRn6Rkzcd3OWaJH4lEqqZQK3x972cRwR7KdXWPd0K6TlJ18r6Ak+
9EdnNvYFypqRgQRpC5nVxhez6Jm9ELu35X8o2KH7nPJ0qVH7x819RYTrMRti7fOkeclJ63ElDF3M
o2eWxQF1OgPsiZS9XI3v4l4nKHWGC7rrXZEDHm6awryLJEc6XHC1E3oEaHoRTHOmqTlWA07aqM/F
fUnCGGJ+Dgk/RdsC+5uKpHeK7BsgZ3AdQxVCuKwKCFLsJwLuwHHDqfCtBBCq5fONN1njkeuawkA1
+o3HfPIGidIQDFg8nW4uDoiDmy21cfgwOQooGw/RAM3PuJ0s64Zpt3U9Mci749vmuVxO+YknX4F6
P2Nco5lgQwpnG3n5NVNh7L18VDf6XEefwBArtN6GeamGAo8hwZIUkBN59V6OIH4AvS3uqfzKLdA/
/RvuR/tkfleIFZD0wJWV7miF8qCly1eYRnwhluIW3mHDGuOgUHpeUWhrA4YZnsCdP5P1wwkSr0YB
nlechn36PuXSjo45N/V1l+VcpEXMaZM4LVfkMoR89yFO2e52zsYUGRxld/DXbdTaJf3UGhOVTcNB
ko2B/OtPjqZlMFKPJ159qDFdUvQPE9PBlo3k/V+/zp+6H9IR1swVYdP2WzRuP3drcNF7lVZ9fciB
oUHNdF3x2ABszJF+koviEGkWn96Pw79+3T+1/rzuKuVl0c5Ukk7x59elJc9BhUz1YUpzhyxqovGK
biIab3Rjzi8i6eZ7hxE2JwWGz7+LhfiTI45XX0XEgLoc/oiVKfBjFw57kemJcKrD9zTORbbGI5Zu
gj7fgzPxWHPm63VLW7JW3ga5h7X//gH8K9X4O6kG9TcX4f+e2D3PHDtl9OPAzvz+M/8RSlmrGoqZ
HM5RHcU5M5Q/MBJC8K8QQ5krdfonjIT9C9g1g0kd6gmH6Jf/ijSY1xFJ7a7+5pV5iDT5n4g0Pty4
BGzhbrBMj5EiRAnGgD9fWlSAkIHDZryo4o1gVKbev/7wafz93OpPL/Dh2m0nMy/qiReQqL2hO/jK
e02GS+IBcX7765ey+SR/PIXY0kqJZZNaC6EAtIwPA7oZMFhug+u/Tm0CEkCjFRrhGlAskaNh3/vS
vduwY7Zavb7Xv/u0K57buLZ1U2+i4q1qKulGcP6tGF/xPmwjfT/LUn1NcAAnxVl9R5rpK94sx/QI
6kzSB3LwkD/1ODf9Ll3RaIzNxG3aVPDSGLY3IFYJFAWtb7aQ1YzB0UZ0s4Pp9YGdF02cIU1lM9Qy
MCgHtwr4I3j+JTyukawp40TkRfKJbHd1lYcNGzxGnfm4A/+dm8WV29tpAK6CvksgCviCRYxiViOU
2ZfkgW4wFVjmDWjQerlKey/WHkaS1Kxyaw5R6IH96LO0n8KVqZz8ntTz76nxN6eGYTprNNT/PjUu
lOjx/wles6p//fHo+P0Hfz86POcX5q/OeuKbNgM/wYPhj6ND51RZHwg64WMfjOeoL5nzo3/kSczt
/YPAy7J/IbNMR1aks5w08LL8o7PD/fnBtJqkObUczjaD5YIlVnnojw8mhtU1i2jXOC+04NGyT7p1
nwmDUPeLubvWmNCx3KS3YLlmpywgLXN50YzcwZeaiEM31No5ZE+xnRut2EX0HLgQl+66isoD6GF1
ks3oBlbuOVeVKrUHYk6wLpcR1sdErjzBwnkYQDlQAMPt9lWF41LUTeUXa3PgwPojR3cROwMwaul7
Q2ju0wYqBH83SCk7OmRJfO3QaZ+QuiM/bsK7cWlupg4JGZ/jCocUh6arkWPRHJMC45yEhRdPZV5A
S/KmMHAHKkWBXQxtumnNcr7mzIBv3+vBNOgoKpFoE5aubcM0FbtZX5Y9iA6CvCNjr5V2+ezNQ7rt
6tUYkFvbfGpv2oxdMjVg/woIx9zlbiE3NdhudAr0XKIAyMYnZQV9Kb3D3Knk3qU/DQohlkOdGbhN
qnmFuNXDAebfTTt7Os7jbKH8TdCpA49l8VizNuapFUQJCLsRzAWStbw7ZYl7HQsmNYwm7j29GLc9
SQFeoQ61tTphcwOYJGZnbA6RHhihvtcACG7seH6y/y97Z7Yct7F16Vfp6Hs4MCSmjuibKqAmsoqD
SIrWDYKiRMyJGUjg6fsDZf1Hkn3sPvfHN3bIpKoKBWTu3Hutb/UjwnSwfiE8tT7oYbUxyGXc2Nqa
wxln+Fx22LyVwmctjfSq5py3teA4Vou7Iye93tlLIwOSCLRNSl98g+Dq4Ef+qccWu/VyE+v0EmlP
s5VWGxp0NsoKUHPWoNTOFNC5cTrNRxMTwAPocuBBhjcyw5/gSCvDBo2vzUGndBFITtqMPzkuDQ5Q
R0SSoW9kn2pVi6tGAz0nIxJTbKsJhq6dNlYR7ynsCMBtSFsoAJnkWfNQdc6Tp5brzJzcTQyMb6fJ
VA8ZJiQoJsqXhRS0rOnFPquQ/Ew4pEPMltqpMf2vYtGyoB99O+CeeMCts3Embgmvje8gz2NSjZH4
mzFRrHncb0fPWLaiK/SN0dtHWufGp1ksKBXb7kpp+WeUBypUNGPCLEXObEtkcMsisQ0X3AvghxpU
RTVhNAuAQUG8+pamRxPkRvusdT0WfFdFASf0cduRb7Q3PL7ByvLFzsFRtYus7LEFJ3Gmw17uLO9z
7Hf6ScVus7VrR3tgtwXNjapKBG6RpvfliLiN7Fod1iGKIsIb2gf4SV5guH5+vzDVDLpuOeMaKnYQ
MCf6cYmzW3IcBzbuu1AqQgR6U9OJC2iXUAdsEwKbT0hcyM0g6S0svm7mHA10JNs09kYm//Gxt0fz
CrHbEGjIuB8RdXEVvcgKTEJqtk7sT4E9IYDQ7XUkbmf6IyET+qbXDIcnt1l2fVK7W3+AcgrAT37I
NWu+jRC2nYy+Q5BCPiPyo0nLk9CpPdLX+9LZDoXMsYd0+Y63Oly7oAz4Qe1a0tPaVzlZvyL/nGIh
hefkFcexgYkz0MAN3IXrWS+dfXCTIoNbq78hTCLGcSJEb4VqoavoP1BvHAc5OicP1PdGtPaqsGnC
SbeqMCGoYrOQexkIGuMbs/FfoUTep6BNI2O4LQZSa3QCAZGYaV9Lscy7ooVt2bvX6cTPd67c0wyA
7g2lfefGWrulY1EH83rCTEg+2xgifWkqUIqxt3zoMI8f3DX3schRoE/e0G85ns2hiVsraCVGfz12
2vNsuruhNF/8Zu1PpFg7RmhQHyIzibel64fDrG10HjVwis3XsStoQyww1e02w2JdgEQFU0ocemGO
YT7DV537vA7w63oHen83VWF+cpzuOotFduxs9eRNqB/c1Om3RJ075I2k8sH3x49o7KaAAd1XaPuw
BaNVcBMXD6YxXLmiby+1Z57SCraDXVXFuXDJk9Xb2yKhSRtZibeNmuatbQcdqoMgE2AZqr0Q4K0i
qElhM/XFNdVXuxeq9YBlwLwsYF90VvIJGar/MIv5UBXSuFoc7MGjOTe73ivGQHm8olyWhwZ/2G0H
DjAz2IRoMipcQMh+Ce8qdu1gE8Rd2h9qfOAMK5oU4Vd3jFs4SACINdolAwj/hO0lKRvn9yJXz1M0
DAd3dr9UgzlukrhIdoPZT3sllbaL0dcR1zL6xIIz24pdFIlCrG98OtcNHZqe2RCy2fsqW6qQufVO
NSlDNGAURyPRPg5+naH5Ul8skKmshcNw9MjkZK1JW0BbEYpKpdJTAjVjH2uscsRuoO8h1oPOmQkx
ebHsXexO1g7MJsx+URv72M0+TmNqg3vwHua+u+qYy21qLX6ztNo9FbKIdppboFGsERSRdeeFhij1
k1fTVKgEO/nCqrojM6EKJm8GBPaZXq7sH8mRjkBJkHxGIBuqR8rcGigkZLnpie5J6a70RiLniO3j
7iu9Gxq//oTGOzHz9SGjLWx3FlqbKh0xYdUYHR+tYZIW+IZ5bpHbhXZXsXrngCdQ9gB2MyP73hJY
5trfq1HJRZ5aa+xcf5tVa8sED2hBc63YYOha2va//on/PxkNuFXOdv++vL5J0p+tS99+4Y+y2tN/
g6O4Asw5+6zUc9Q1f5TVnvjNI+XawBXBKd54dzV9l9AYv/mubToU0C5SQn7tfyQ0WL1XKiNJaRYd
T3dVovwHEhpjPXP/2ExzfZKaAQStSh2O5b9KEqJJi8dE2jZWAr2OAjNb8vtkzWgHColIcUbB71vZ
sqOCWnYGQYwkjjPEYmNWj7ZkPiucrPsI+rj7GNOHC3+4kn9xoP+1Fca7MzldIIrHIeI4a5DWjzW/
j4uUuDxfIHkW1YudCICKeiKvpa3W8UhazHuSXKgmamT4m79/bcvkIv90bWiV4IEX66kIDJV4D9/6
gWUED72onSFtyHGJnssmsrCWDql/zn3MhoFT2+41KCTpcJkc90oJP300sjb9pBa5fHGHrhmDepmt
U1zEXZgjUN33RTsg7Wwq586lipq3+AXsYzSV/bVRW/WOWlmgYhhWqU/JOs1AsrxJzJnRscu4Ce04
2nfM5Eylh2FBT+sxUoBs0aNGHTPH/B3kB7gRRnQo9Dw0LUzMQow/wz0WUrmrZs78CO4tL9/FTK4S
QmOSDCmq0D9qgEKQS7gPAx6KYiuWhj3YdWp5aQUeAw03AdOHyhoPs1ZG2xwm4iZb+gGlqzuNDXxZ
io86kQmpPGp+RuHHaBPxuHFtTxlFXzv3H70pwm2f6thXN3BO1Aj013MOGHTn3ZQUDnljOLI1YdKy
oMHV3PuDlt0x4UyNIIsb7Gr0GwjFdPU28BLlh9MA5HE3ooMCysejhDbJi/EKN41DY1gk/YMxVEko
e3cajr7nFzE+UNnfq3SgzDOsCc42QlJ9h8gq8jYy6nPKCdupDXgA8WJdATDSKUzi1JxQp/rDhtGr
4GvNNHGgDjQ1vD0oGCfbfnaz2SORxJG3GJEUgTKNuUr+gUIKtOdod3Rl7GAjtbu2x4xMwpm2X0yP
6XVijjtiDWGejqgk8VgcUd2V9wsqCgQC1ZCdlszLAs/u3ReEBvVhKfUl9Iu6J8OdeKtdb/aYivAf
zGBNRqq07cjpdRX3G7CiPXXyPYOZdoaRwpsSNiHCD5OvYtLHG6MCQLRJpVt+NRkzrdoXUj3BT+E0
gjvU0FQaF9vaOG7rZAHP3gfm4Qz6B8hHzMCyqHSmD0aLw7zeNK6sxm0EPSjeZniIDNwCff5FZkmU
wgpts72pV9MXAmNKg9k2eVnJhqzMUT93jd+mL/SYCkIo5SjMm65ro9MyLGsUuJWNz6sUx7+ebbN6
WZiRDNvIH1TLU9Fo/auMhgzJuN830Hxwr6dhP7RSC2m+zWekJXLGfuj2RjiM2pJ+mK1qng9Y2hm2
aZFkRFbJtoyJJUVs8kn4EzZKuEeQCxixyxbiVa4foDEkbAVIrNtkSuugoTZ+6SqyUo12LrjVlV4d
ZwbL9+QTrIthwudHqC9vsmVwL+aAywgCqM+rtetnmxOAFkSv4VVrAGlQC4+i+9inOAZIWRh59xx8
lgOWjuVAjGb9O9IeBpkjkNaNb4/1GCQTD3LY6YPSNoOuhs96RiV5JkHT1i9+NDEgqJH0vrRdwfGv
1grs2OtSTheA6yQIcAh7hnlML7V+RIllLk9FZ2lptc0na4E7ryKSQFGEC2HML/YwtHp98sZU5185
UheaGCQpUCFvKmOZxmcZqyJFxwsd6oUkP3qCc0u4c9XiFGg6g3eM3afSdhOE92yFd9bkhprFzSwT
pCzOar3YkIKl7gbgDTeiqniwUsr0m9YuoMfLGGBm4M3jSCa02xPzNPZJeV2iByOng3fAvQtC9ihR
b44X0YA+3VAQRkMgu9b9pI2wFgC8tiTqFfECW63ynFnfDAl5YnRj3On3Cvz7JXFmqD2AHKpNhD7+
GJsK9OmEo6Qz+kcYIM5x9P3MXlkK093gFFYRaDm5o3svWcmpBq1b3IUVnR9hZxHGCx1auTVGpAJi
GLhG6t0+mPmgMAwlg/1KxI2DHtwykh3+kDAzK4CeBXPVa4Gg6goGc3I9uITVM47kZKcar7YhqLXG
lUXoxtE3zQUSaxdhu2efIezY8udA4H4BIdGUrolQrQNmNVREJHPKceW8l5NFZh3y2awFigfcHauZ
IFCKBb8rre7j+z76377sP/VlBcbWH0qOP4GCbkiQrORPHdlvv/J9mEMsDspUYjNN37XofFIdfe/I
moJurcWoDmA4d+GKH/9eOjq/mejn+D2kwzRdTSq+7+prqkoeS6zw30c9/0npSLn5c31Em3UdwlKc
MTyyPSrcn6uzvBuWfBr89DbLWVj8LV1MWgVtnDs3flQLcSechnBgUH5YtKLIpzxmEpE62zwaq0ld
aIeBuHBJ1VjlQ3lv3SdYFwv10aZzketbByLkph5lfuB51afbvmj0L6Vew29AqUmizrY1Eg+C2WBU
2CIrTlbeuK98AVckabJTmUnjzUJTA5eua7zP2jotVXB1T24umk2F+YQTG3RGMhuifbwQFGn5hU6i
Wco+xklswIKEOhQfVVFD01ksoT26uvbZUw7z8pUFCR3GJTlkTPGCLNm1ykV6dFGAfZrW5ZVyjgZo
K53kvnW9nDCESs23ECIjP6jNqWxDq+YTU8UtPSs5NOYADVdy1UA1wbwTb4FYOJ9TnPqPHb2d7GKb
Sgu6tHZv0lZHWjETWoOPzZnJrkOPhS7PVz5BdHqfzh9cu0fDxjcxP0dzJWGL++OAhCKKP9Bqj/wN
PTg0GzNv/5g6UXK1TEo9A5Qx7L0jlH6MpTWGPsABICdGRkyK2zsJRSHhRx/nlt03JuWh23ruWJ60
TupoBm3yJzjhL96NRzzswCF+DVHMlpTFx1UJJNeM5aiFIejOv1M8NsAOW+4sPJtjqbDsYohO9cFi
W0MPQwJT8ua2NAmTOM0PXSqG3RRbTmCvsBYqO/euWahO0TjmcWDOfXWHC7s9zRXNFL1sjDvN9qdQ
jiX6IeHSEmpb2/kyke8U0HcfLswaFlrxjF0TjvIzZdKukVp9TbRJNp91OehufYL9Nnk1tAbZeXQH
spKDPqWLrG8FHp/quOAyFBtMyXMsmTrSoNsMZYcOKsrpPW+oAzyP8BEmoyIoOfpbd0MX810txuh+
QIyUToGrKb9+QqblQhGtCJOZEx+0bqsnyINpY680FzPuwKfT4UXahQv4S9kQKbnNCjd3N4U3E582
Yt7pIC2q6tJpXno9yj65ciI5vZhl4hBnivo0nFE/zUcVzwhraLZJ7HeFoyeHmV5YdWDQUxib3ph7
gpFgWPYHvS3dnYzTlAhv5P/bpBnxL1UgvHmyI8+NkN3OaR+02Yp0rKN6HK8XiP5NYGp4mauEbzOo
xzVpSZdau2wyeBgx5nE9xVNUDqV7Vks5XYrO1vdt7g4MO6wYUL4hNABKLqL8QnPTi0YDbdyNUVTg
JzJ0pw3KwpueTbye+54WZXwSeoeMss+WO44Nr9riS54pQrTUlnnQbF/6yuqolZuk7HfxMFfPighg
sfHmIXlYFnyPexHVrdzzhyjpwHYQnMtKNH+ACauqo2nTIttSoprOvtATcwLJitvequr2DdPtoz2g
wMLi1C0fxtwc68OUJwbooGhWgVdr7Nddp58XAonuhJx4HiPhZ2WYxaxm9oA6J5+bbL8oyztlGpGY
ZHVoSl0rY+IcZ3VyCXglgN1e1IWFEUeoUvmuql1cL1lgLsK60wCbg5wdkiJw/My8gojjh5aXaX6o
pTU9PpGQ+g5wPg10q8AP3Ocizj63jZu9QJjSHq22GH/nZD+2HBqF4FkTaoRqtFhhaThaf2TcJLaE
Q2RdSFxS3F7xA2LYGBrV5YZ+Rj3HG8fD1YnnHQ86hgb8OzX9+bng1MQMhAQh+vVE9zptjJaZMvag
NS1d5ogoAVCMlV0O4lzJeiDYhwSAB2OOradxWj4KbmHm1J2iSvGlbh4cb3LvVrdmEPfRHPRmAiTX
52wIS6w3QzzwREbDn1T3MurEpShN/BJli5/mPLVVdcbk7WR7r6ms56ZXz7FSo7/pcaoagZFGhYeM
We/REpJXNJzLuiTvl6H/PcqrrN2SkKPiO0MhKKSDLop5mQ8QFnqXuAQBQzU6NR2rxkV4ubH7bz31
/0USgjzyt3Pu+6T68vV/HbviRSLm+NbcO375v/8bNcz6i39UVa7xm2GC/HHouTnmN4r6H1UV/wtz
l2As4P4S6A6rxDTwQTn/grL/q6YyUH+8d/Yotf6DVtw3RMmPvTjKOWQ2gnkX024G5790uxpki23p
k9isUd3wzCTVBz9H9xsity7D1LSfp3Icz8SngAYd6ucitrWjPnG4rIYi35ZLkgc1JmfoiqVkMKM/
ofWM8ZgXTbaruB2DZdCsY2vgZRWz5u6yGaSh17mXGi7WxlToSNChvvhWeXam4mxp0z7q6Qr2rU0M
+URDpxh5MFFNvg36kF4YtNBwcGum4bJqNrrmLRtl0ypJ9eWq8vVbx4Au4rfTy/ocbuAfhowsiPvo
07euyPKgZKUP3cq7uBbkAtIptmRPv/m5PANMxNRqkxeaDjth5mfiy25FNl8xVqi3baZtqHxeABrg
km2WV7tHoz4ar5XrPDdzt6sKJpptmVgfwfQd0tZzNpOOo6Xq1lQazbsYvfWcj8WLqzOy1+PpXm/z
83oF+hKLDZDVt6yW2rZjqr2zCszSVslMelhnGuM0PsTWdO9J5WwhrsdHLLGv7Pb+fnWdxzHJhINJ
XVBgE0J9w4XRdQ6D6clMBnOrcjwRyXw/1eI5sfITp+aXtskgqdkXhOeUPY7o4Dnkp0mkb1U/3wo2
wN1s9TuStzhFipV2SItQcfxlKIARxqy4UGaC250hQ7+hp5qEae73W6T11VVfpyCStfVaJuXLYCAW
11eqU8/sHhUQDmbBD2jNcjt1+m1vEr6RLFcYjYFRjfpV7ZL7TbfmzYIUFdpGes5zdQVpxD6QouNw
pOYTVmJ+IiMHvnDvFAyzLC3IO15oTGlcJaD9rls7O1Xz8tQK3NuJrR5KsBZqlkB6yN0Noip9kXiB
wsJUr161XI1mnG6zpE0veeM+p0r/7DXWjQ+6e+tMqBvM/rDYQ3to1PiwNCBq0hohQGsdYkYv1Loe
E+0e6jF90iunmpNwIpyEmBfDwovEnQA9oKe6L61N3elPMjZefWsCj6fII+/j4mS440PTDg9CFW8l
1eBWx2cVDKV6sCIjAfzd1zsqJtLTHI3DNC6x7ft1N6Rz4RD2XDUy25FfCh1TuLt+/T0+5yZRzAAn
y3lO3XY+OHgpN5oBQtPU6k+E8PhbOO9z0GrReGc53HaFiqMtCgz4F7QHD9R846mp7PHYkb9zVKMG
Dxn7XciMqCRBup53uNPGE+cfOChaYb32RvdpHlvn2vDyeuW8Vyl6jhZJfhb4wCzhFy3TS+QCWNmQ
TEITNhONfMpl9FQqFMfBIjo/3ZQ0ZlUSXQjs/kSEOvANVaAEcGYS1tOg7uc2bIRKkFwja2XOrNr4
5FU9NFO3uUBCupUVeWjUSU+VBp+9Y/ZI5ov9gqOufZUSQ6Ok2A8LB+GOCwS1XnxnV6blQFlfRbfI
EQBYS27/JTNfK6PCitaUlO4jx0RlGjvLpaLiXay+H27DJgI6oJh3oLd2h70yuenm3H12NYcY72Y6
RmP7pk3tlXDy0w+H+L+YWfxyKiZwARUndmTBo49O+VcBbQqEAiNWXh0Eh1gkI02/luSX1G4o/gzn
H6YUv85v1lfz2dAsW8Cg8371QKOvH6Qzw5GLVxYVWPGTWVgJQZEs6H//uX6dxfBK6zzE5cV0GhL6
L6f9yXUhWYCbPJh9/kJ7kfwdluPMmFDW0LirjvyX/q3WeVX/J/5a/cW1/FnzRTLG+pogiGl1wCLm
3z93GGJL+olHaM5h7u2Eeej4gAun2GqWOEyaXawY9VNRoDboWN3+/uNaf5r+rK/tr0ZoXAxYYNfr
8cP0B5nztNDSl4eubK0ggxZ8OzPjWJeLK2rA/KD76nXqFL37iXTebOx4bklmJcxqfk04vcVyuRpi
5O90IQ++X2K2IaHa9KarCd4lKi+G4TQOofZkZ3hbu9Ie71UZP+l2AqJEictAb2Crqsrf23ZV/x7j
YN4it56Dv/+kf3ELWYDdTJR/hm6bv7ZxzCL1sZYJVHBmtxMVpgJ/uYUj0vzDFV2Hlj/P07iiCPfw
diPg41b65Yr6k0HjxFvvVb8Qx06p29lIQSQWLMKSE0sANOPcx0Z5V4zzrdvr5R0KAzI0l/itGVmX
11IFJGkOO1ZdxRrDG38aHjTfuVjtuE88lnsb0xN9CRIUG2VS1dvQrcrYrFfbIvGOetvdy1w9KZwh
KBdScULcV6JF6KsrTKVvUYpeS+YF36Lyqr3SsreoWp48DCVL37F519Yhme1Dksh0G5fwkSyys1Cq
FFtzWG7dmeEJHVmDOGXtU2ujrXINaqy//8L+YoWBe7CmxoAjMOm8/XxnLq5WNUKz5GEBIreWE4qV
zV4RVCTUHf7+tSiU//Sd2Tr7FAoCl0Hs+v9/eApac07dQszyYOfjPRkXpxLY8j+8xF+sLC6zXQE9
0DD/bIvHjJn3ha7DwvTHGoi1gmwcLa/rSo+kY973jEtyUxx8zbxMkZ+E8GRPmoo+dln22YNKSeN/
bNGAZNaBoCs2WZ/VqZ7LMxDft8WZrBD3cX4oLIf2A2oUxiVLd12kToig89Hr+WMHwcVRzMgE0WhP
G3whRKigwtuZrZlsLL8x94OqUTqZ6ZstuQWbND+PKgeSQ7OCcQEFqjFR/ZJ3I3F9bjk83lfSTEJk
qN+IJv92VRR/8cTyXfjweViHiXsyf/5SpFkTQjGX8mAUHBTGpEy3KaGAGxOGytlgLkScCkLtYvYu
JcPMbdS1sPSM8obmyJNHWyrEJUQrLVomTrxGFQyJ/jxltRV4ugsoeHQu0eCiOovsS+KbSL5bVqIa
wF7AlPOJ+OrXpdM3qZt+UBbVod/wgVtN7fNEf5opxDZ1lNR7q5gYz0/3se2sg1PuT1Gz8HXOONFe
ITC3jAr4Pfby5Nft+E2v8m8v0l88JOwZ6z+GhQL5V+nAFDdIgadRHiZPBpQ4auNOvB2B2zqq43/4
Rohr+vNz4rELs6wZAFP+9Ew2wpotCJPy0AL7Dg0HVa8XZaeInco3+H4gptJGnjkgjSbLVJZRAcbF
2ckpAIcqchhBElTE6Kih40poHJbSfiNn73OXG9caNLXCR/uY+KvtXVZWYNXda5kt96qYr0p33Yy5
zWIrf4mmtUoFDp4t+rkZCGpRlbmlXA3BOXu7nq/0/XhJ39QCR8gP+qvdV+v5jXoad3U09Jti6ZOj
wg36fgiKJCiyCfj+SQ7TQ9pzkPTyGH50w1HPXqaHto+JVBYEMFsjsy3jttFSrGdUawb9vFTmM5JM
9JIlfwJWgxuyHsadAVQqXB+jTtmXyp0eHBo5WBtzjecJZ3/RUC1B9D7DyvACt+anW81+bjKbR6yP
mmvfVq8ASoIJsB+N0PScEqIHqIBSXBTiOUvG+wn2Byh0+wBJ5ERIzgnU4jqi4AHu++LEoXgPxpGw
xXjkxuTpcKb+zPTtU0KW4Sk37MtIoLhltjNsTWRuq4t7ItzlyqOyh839DIbxn/Zj5y8eb2odUiDw
gHFH6b/skygMs8YUdnno3PkVsew9w+sL9QUXz+axXuuv96N21UNz730qvfdnXib9bp66aUNE66vE
DRnkvcxCH/24N7aWi8E2brbky0mIkcN8KAz4UGOao1WNGZmTqhK/Nlrhn+sW5N+CNz3sFwzHkh7G
dnFJrNdYY7J+fhotyi29teqto6fDVsVEeBYelXXMwZD9MAH6tkWwsbZIh4d+ZAVFXn7fIpxH+Fqc
x2G4FzaGwqpwVMhI1gqaabnC2Q2BFbh3aWgLffD51enAg7V1f+9yOkBA71xGNhEOmcODRbjqWs33
7vf99b8Ty3+YWK68X+61fy91+/COCv6zk+SPX/yXk4QGluHYlHs2QXBrnfd9brk6STgZWTh7hWui
rPrX3BK7CJK2H/1p31ts5m/glzhMORbIbuyY/1G4ybt678eSBpINvGEdd5xjcCKntP959/R15JtR
1GhX6BrGOyascBKQPB/LYslDtx66QMdjem8VDjP9CgGVAabviB8Mb35eTQ8zMyaa+XS3jab3uCv1
0d5guZBb4s2ItiIhNsz7+D6mVhT0IGj0r4IqIZ+mIb+dTAiA+RR7Wy3nuTCcTLE/r2tnucYaiZzu
eCMK80MvSZ6taxMLFsvaRUxj98C4ESqrSybAPLTFF11jnudZjxxH3qyagHKyVu5mfwZLSlTYvpls
ITfk2Jb3KSKUExYGcr/chP1HkUa8H60lDbKCxOGZBJRjGSvGEWi6TqKN/F3fDfDmSFxxgAjo+qV1
NFNtJjFHwaig6TLPazhpzjr5vqvBPES7BpjTbuxrvfUOzEnua91wEaf5xrnMjSsZqZLdCBFVjFks
zBPitZrGi3a9Xpdbbpgq9KQBriHO6SDChCVSrN3yZZVXCzCQnWtrLjPdzNlGFRTgQbj1TpkxiQtK
kq24tTt0anmxfGhsWJHTnDwBOjYfaVs6RyXc8XdpVCQfozUKdCRA0aVuZ3KBi4p8Kn+7hr3pV6OM
rOWDbK0cTHk6VZ72mhfKoChCRKctuwFFL+M9WXXLFoG/QE0n+gb/OBOmewhC3sWPfdIbJppVCszz
2LDBwJg6sN4TL11K8J1MC90bVSJD0zjjwB1MtTLpN97SWSOtp9S+dvOW1AMDeGeo5QtdBAwcIPmy
QeQXbWb8qrGXKsIO9oyEVqlv9YfyN/8mBOYvWmXB9TeRsBvJfpUMr/LhdnmXEvtdla7K4ha0aTbd
IXsr9/KbHdFyF/gtO4SB+rDsxVK3K2UUSLDzOOkDabTaODNCD8kuLkof6wh+HnOnc35YU2xzNDq6
Ok+pnIm4RfNN3q1REH1L3Iu6m97zcOf3bFw8WXjY8Q4y8DXW9Fxt6GjLpTOhusl7vi7CFhSOOPPV
mVgSEnil30C2jRsmYY0Z3csiwVFouTZ69Syvk6foW5pvNpvGtlxDfpdxcoDnvGf/DoxqJbYWKU/z
Gg5crTHBKdtavMVkMCPFWnOEQeyoj3m6pgvba9BwkxA5XMSEDzcQC26cNZC4H2s2vmRNKeYNMNLT
uzX6ixBjtcYZpzOTYQd62hNTSXC+brMmH4v3FGTDJxDZXKORkzUk2atd8pLt9+zkuCdGmeShfkEa
Sbhy/56zzGmFzGXjPQ5O7/r7YSSSGQlQvHfRGiXGaN/42Rg/RO8RzmCI7U2zBju/r/L/3RD/aUO0
6Ir83Yb48FXKr1339euP8ybr2299F4Abvzk4yBgeCW7F/9kJff031iQMjSYacFpcHgeKPxQ8lvMb
cyaydYVJS+99v/uu4LHEb2yQq7bH54yxGrn/k4mTcP/UkTEh0RkceujKkGLxa0fGnVvwEpMtjxoh
8ka9H4FoZ2MYadNEkFKp43s0wDBM1705z9uyayjkO0UsH2DaQ1OKlIo06soQ8r9x6Rrh0IrQ89BJ
dRnEsUOG6NQyO44d9cx61TTBbNnWix9L42jWOhGkvg0ZPYkFB3T3yyDr/jhaXbxHfhoHuCCbrRHl
CRazftjPsB4h5FsCkpOvup2dIAospAerJWOYL+rGe5FtVx4HFsadnjq7oUMnrfe0iMcsjW+MFvaF
nFPsOejxiE3qBEwQZE/Vc2IMzd5EHHoir3HlXZuO8xlxQ51sVMn4jLlxHJ8rNMyPGJi9a8Xh6n6Y
WjOQhXs3DoZ/1jNMfF5JECDwCzhMgIAJNhrGIE/pPUeZ3u5bVuLDlIIfooN+V9WVe2yRI+8cjZ1w
AZx7I13/FMs8sCuV35KdCRAkIsCLkY0XIiKvNgPW8g8tcvtwaoS+1Rchrv1MdcehW7RDpC3Q5vNE
O9EXqEPSk9FrML4Pukyvzo2TuEnYeBq6pYm+mQEyKMRs617HUWnvccuUO7OxbP7WbrmrR7M7u6kG
lXcwHxxVqtc5H5ywmxCXR27e3S05SFtyyoudA88w0Go134s0cz8PEGBrOX/SS0ze6NqzwzBiQaX4
i55GL612LIDOF4Qy+UzXxMzOsY3GqmCHSLZK9WXolZiY0sTzDgCO2x0YJMJrdcMMPXwCa/UAK2lu
/c9eK6e3GC7+bll9f9DOSxny3KA84yCEdyqrH5PByB6RxMwvGu1PGo2LrZ9JDBuvPG21+KAnSzap
n9RhHZM+gA2HMFuo+adId+SNZYzVGR7GY6I02ho0npuDN1T5naoa7UQ42Hhjli0AmiZFgl8XAm1A
CrTfPQwaUTC7Fi/suPHZuPPtMqjphL5gl0kTqcGi1jAzUXtbE87wCm83y8M8eGDKF9+OiUNFFLIt
TNyK1kRBCkImdoF5oatV5lLeorM9+DbauWSQzbl1zJeqaNzourEKlVzVRvHRSVv3vqzsPRpwQzt2
6SAic1/ga0QyNPqT9F9hpDXMl6N5YbNU3W03mF75ShcbSLOQDGW8fni0a2UR3DQkoKVx5T2IqONY
2Q5GGBfSP02VayIWjzrSbmt0Rve10soMaM48xodaUMw8msUkchXYBIT1UJcctwLV1tlepyGjy0z9
hoWS616OZMJFTkY3PCSTWCcTCg/cVseudWlmt3Q/UmcQThh29mzcSUrJ6AvIg25rp4u/YYVjRxQa
HWU4z9y5dr5hcD7QbIJymG/VuNJq9N7PPrtaNGsHT45otu2qmLQNAc5DHnzjA64wZXGeCHaG0wa6
MseGw52iI3bGp9br40Y2k7rFVSC+kNfQ53umoQh+6P4SJjBqKdVDT1KFH0o75yUXuGCI2ZQO1gmV
YQl+rKCP8//YO4/tyJEs234Rchk0MIXDJZ1ac4LFYERAGIRBGcTX9/Z4mf0qs7qzu3pcs1iVRTod
wuzavefsIyaV71n7ELQMEl1ThLQbkQ4hooXNuTysm1vIXlbjgQVtM3u4IvXHFcRUaSZ1/uynhAvV
3u0MuWnnOkRxCFHqIupcrvHGM5PlCQyudUXd3neRbLpWbNYqnJjv2d51HTrtUeYh7/3sJrErSwdw
xGj7+9G0sj3JtMG+yTp5V1vleU2RTESd6TbnObskNON4RK08OBn2h8C/CHly/MpjPaIpwoZyCvxu
7xp1cXlXKTPN1Mu3XdrYxo5gH/Hol2SjeVaPsxjCpBF5Rl0z+x6bh0D7HOm9Vr+jnbZgmNvh1QJM
Lyrbzozl7KR0gyGtR+s64lKu+nX5apf2G3tUd3MBvQLJuSijUKkHkSVa8ZiuZrKbRRE8Qw3o7x3U
OWwOdUlWqt/fNkMAUMpYxEkDk/paObIy5THj3mesz9KZHCBfiDfpm3kM3S5412Y7NwAKLXUo3Ha+
8ld/vaZDG0RpOyO/mJYCILoND79tUKGn8w48tsOsXqzFZrAzBK+Ftp1tAQb9jplHAWMy3PdkWT6v
fjMcFwLR9mZXY90nfAnppImvdO2Rwk0cVG59YCRF3M1WcJXbLPEhytyYRJo6ouE5P86h40aWmWdR
itf5DjkWplRkIVunCNO9xxfYqR7ZQ2ROTsbSuDpvtt0CwdJuqD7JaRquOeuYPzT6hZ07oPuSxHgf
vL61X42ZzyO6Mo0VidM76JkKNOBQ3kgxtS8j7+E1yQjdnYsN7swYsSZfjkgsYPb5noOivpGEFpNg
WXqHctUfbeDk58XJsteEhIubJDFDfknvUQkQw4h5GSN+U9nipp8R7G1y3vw7t/DnfWh53SdTJDgD
nsTjvw73jP/mKnKqwDtWkOsRgV4EDJxdv03YcCI1VwKXbyOOxNa90u7zYLITZEDsFBBBY7HR1kgM
tsIEPVYnYjuB77yeQVyise851bD7Qysj1zt2UHjQgTWHZwKzhgDXPji9yIH1GBoYEHo9exwlmSlu
SGFY8gt6gTlCRbuPVqb0zJTfJqYAMBwvdaeHmLh799OawaHPDqD6yBcFK0GHSwFthyZ+xH+0ie6E
XAbsM0+zp95bVH7/7/r+fyMps2lc/Q/1/fzZ/7m2//UTf3S67N9cwSuGct37I2HuPztdVPG2ZfnU
yDS1KPD/sb6H6sV/sjzEZtC9aUD93uqy3N+CS88M3Ngv0jhBd/+Cosykf/bnsQSzCNdB5OYDcSYW
i8/6c68LUaeh24Ynf0LI/qoNx4/Ypr+C2SpvVtNot5kB4mNmqPfgT8F1Dwr2zdNF+6gaCCii608j
+vCoDS6rXDMaxyWxvWSvmyK7o+wwPqGioa73GtEenCBBeUOFlvZ3te8uNottLikNDCIg/ONqdoF1
gxRINM99ifcKtLNcG3sPwUOp60B1widUDq3njEs91EPlRElCRO5uXVNBDoaauq59LoN6cBnm1MRE
nWATeBYqniQctn4mnH6XlY6lToPDi4Yws5YBh4aZwwudBcYl5slvFuvFWdKewmlFR4Jw3knmYM8b
urhHwr1d4uglQ8/iiRLBGC+YV6nbGJZu81nUSfA99QrqMDJd557ky6wRGhVYf9nWmA4Uityl0un3
kqnLVSDs9QKsCNkyC5PQjwmBaL/TuAD1dm1QF8RBUxyqlOn+XOcD8MnaHg6FMQewFwL3fdEuAmU7
zQ55nz+m2OO4WWNx3ZLxcCis6aVocjAzw1REZhWCmJlS/IZtlWav+ZxTEiw4E6B6XjdOd5UB5nzt
06qGJtHf2dWMlr/WIWb/1PuCyjQBIJ3eVwT6GyAPCHzsYzrLl1lDu1lAKZyCwPmWQjPY2okcH4ke
7KmmjWpPDf/COLqJiKiY9rB9/V1g1XvOng96zV+80vpJ9txwtfYNtZhMbyjr/E01Du9N1Z8q3dQH
OWCpQxofowW3on5R3pWie7jrUKVlKXG40pIvCpZUPBKMsZWV/uHltUe27ZrcTWEDU1xggwvHy3wR
GIwkgGLvaIc8IULfLYJaY631vElNdIG0UrNzMpbddTBM1tZHWnP0mzzf1fPqRiAROXFe/CI5jIN9
har+W5C182nulmWrWtegs7s4uO3TH3gdm1vXGB7dIZ8fEdaXoL4o0Otc5Ydael405hCy8BtS5ZAa
vBtoNx9ZF7Jd11nhLq1cgj0yI9xrb/rRuLI6kvXVxAlrR8SILa83pKZ9azj0brRbV9s0hQkNK6en
DLSriObosnFXA8aM0OXWZLeKAmt+Mt1aRF0pX4wyOQJoAQTeM3tzB+PVXRIR2XIuTlmLqtNA/PfT
Ht3uY1x9eo6MJiW1OjtZC7BmXIQ8g1kZrzxv4I2HtdDGNkwZdIkeUhcNQdEFkhII3JOFJv4DGLBx
sKQYHwiZm/zH0pF0w4RV1WiyEPMpVFM7xkPBNuHIT9IT5FT2NHb4QZhrus+LxmLMmHZox+2BT+PB
kmvEVPNrLFtwronWd8irTOTZPBZpqPErBPO8fG8Vi+o29Z3lhMGwRqY0LVO4H3i05ksCrpg3BDhw
JgDoOfw023bKCTVLiAacxzH7SX+OgGZQsi3NOtGq6YYxb//eU1lrusYOYbamrsRVVocVUlUMIVlr
WHtA1HwzyaRrKby9nzWsEjND1UYQq+TaGG5stV6Aia29TcK13IMFzSMrWN9msAEvfq7mm7IwPnml
Xq01F/C9ZQM9ibAzo3VuCmHJmHDeggTj/HvSB12cWyp/qboCgx8W9Pya2aQ2owqrbLwCbLoD+frc
llihYEHb5L45ZXMywwGFnK3PmpjBBxTIxqN0ev/Tgr/LUCOE3FmFJLSPacZrPM2WtU2aet4toO2u
PdxDoJkGgrGGYcCokTVI93Ls5IZYaGrw1iJj8u6rVdu7pAVJS8YbZCIYIGXGYDFf+sNk4piIEuaJ
7CVrEKGkqu+xIb7XI8NZR1fhF4Pze58iaIp6icvcDoY3bymYhAv66Zatj7gdgliORJNxulIDwhyg
y4UxGFcLNutdQBsGIixJHGDg8Z6Cgt0ljsl6ECw3+RTI29UQ+nrJQ2xbywh9up6taO7pQmvf+oWj
B74UOjMFmgXvvijGSJndnkQAtCX2cB2OrFroUUD8kdixESDDjzgoXIhKmMNIQngYA3g6MiA1sYHm
Ck6vCQ/tPO+NpQ2PndDJBrc1TSwvrL4W1eitwMq8GU3DQLctW+K+0C1fAIL9U5gXAKwCJucMg8IY
iv8xNMKUaCL1c279Z2DnzXZF/rQTvQIXtISQ9h1GKFk9w2RBp3oyZPv9EndMIs94Zc4ljvjpEsxl
+fUtYhxxxqffbGuxFLspH8RxRV92MEBIRq2CIqAJz4T2THsNN8pC5wmUiVVJ1rvW+1hXgPQ1VT7H
l+HDaqS8clUCymthiJXYOG1JsjfPPAPEAOROtpmk/IlZNtzNav2AIcqoYCV6jNadm1wnjZkQN1ew
9Msw/QYIbQIcxVkikVayyYi7u5mcQLO5A+bCPoJT1/1JKNcPZ8jLXelSMOjZea0wcG8q2YMlD/hV
a+dAehnn4Wc3OqgbegTnDoso3sEpu2vcsrgPrUYdRWCtZ4IZuAy+/BirRMQspnC/ILO8BkvDhjHY
j3lO1rdOaegXM2ry0cvLb1aNaqJCoHococPtCu0vmxrj0A4lQXVGkwLSbFmdjbaXb32WLGg/PD+a
Qv6GKZNyK8I2eOmFtd5JGzMeu2mI/Czzx5lwban48zXAxHdeezmQe1cHT63v8rO2YF4xJkevnKcN
E/sUR1k53blDUrwDrHoELTttmjK9caymP5BkkELDyQqFgjLhQhN/6TwT5EjKr4tZbcF76KyJZ3Gi
8lPutJ6WeG2ZveSeBkKRNhb5hHNNCiH3ObKU2dxqc8Uats7+wZ/d4GOSvXgfxfxVqGS4XYVtFFut
M30o1GBDR/Y0gO5irllZFQNREG6IpTWzTAQNPBGiemiD0H1AQNqLDaumQYlhKWvjwiL72Xd2wAm6
L1LuKbrUJlr8ztsrZbq8MjXSvQM5YOu4GWGIxPiFHhG8jxtma+eAWIW3HnzhtzptT+WUJRgQGxBR
bWp/h+PjklSYW19mWhiAzLDZysjIx/moJtolUS6zYozJbJ+/RBmUsWrG/nGdOoAgLJ7XkKrLfVh7
d6tXXyVY0n0Q0FYzH1AvFDzOnva/J6lPGITV+3Ci3fwVsp5zbY65G3fVVG5dRnnIqtQKvKAldrMZ
7Oahs50uJ0FL9DeztAKEFkkDaXtQYxqvXQBFjUbdclsHkL9Ssyt2iT8Nu0uLaqv4u+iPeMa+oH1S
7ZFA5a+sZvKVLW58K6dZPNK/Tg6i8POjcCcq3qT1Tm2t6QnnCCphD+H8eEkt8G5X2ljo661Zd0J5
xwuRCQzqiuHYiR6chqk6mzKanVoBn07JtRd9dz/gwHsVwTp+d1ETHYK+Ca+aohhunTTrnhvb7STv
X1MMsd16saxc6MFUV0jAugFUPseHfnpKGdwTaOo6YxivobIRjpVq0du84H24YipS0SNOSiaSSbB6
b6kkxC7WwczOGoxOyIvYQR5bOo+BsCMdj86QzN61P4H7a/zxsVzrhR5PVhvXTL/zd9rf9Y7pQHUx
aM4loag1/P+gSIPIcaQRRH01Va8imZN7mjLMmyuWV6w6j4BbwHHV7fitruomNjIfzf+wplddTUla
1voyGq509YRABxWh8K39FFTyXDR9u1sqeqFN2pYbZawlKbWdcncTY8V7cg26LnZXptwFAp2tLszx
XNXrGDlWUR+ISUnvLMI4lofAL7rmdk4zhodhOovWk/hxCdrIv1ekSC4X5/9oWaSDU27ml7Bw6beT
89j8HiSODZJeXX8owqwKo+lX7Hg5O8aGObe5LVdVd7HdZ6yj6K5nSifPPgyZ575aYA7wBkyp8g+d
5F38FnpBEgtaZuk51zpvoViJrthCOJkwr45QxSWDWFafoWvOejDUYYQO8zC3A2cBMB771cVVrYcF
cOHUqWPHMxmPg52fVeHmm8Qa/Z8VtsQvUV8yRbscqsqe6cxTL8MkfzdN8p0r4B0EMXoXqfC6EuaI
Y/cHo+f04I34tRn/ZsampS3+shaT2EK9XQEy9pDgerqRn4LC+mqi5RuVnI8bX4l9w689rVY73CuV
q7dsdqqHaTLd06ryaWPhBY5d4mTIN8gqe5tKVHuNgBQk2gtAQ+J67XDG3jhOSxufv/G5p4rcEu4a
bmBQFNuUvY7ivF22s9UN27H0jwZhgnHDwf0BMUC466SwPl18lodKdipKJCtTiZQDH3aT7fPU1nHX
XEIp8srj9vbZ9K0MDb0vLefWnrPwO+77W81fwrRfWBtlWcuhNUuojOOYnvF5BCQR4CMgb9drdyqc
3W1Lait+jPXCgSxyrDNJlcGbYRtPoEB+IFJRURP61cHI4R4aEztJPXlgIGFD9RtDGAt4EdveNYlD
Fyv0jdvBXpcHNWUQ3GR5PUviRl3s5R0VuFFuyyXLfijlOddJkucstG1K4i8IHtmz8I+qIPw1Kzdw
iapth6KGTWda7unEhzd6ToFmkAZ5kF7ubgnyZcHsm+aUC/MuCEBx9D1hZmQlpJ+gCIu4bkD9Udi1
wY3EerqhNyi3Zpk4UVGG9vuvTjdcICIiKrKp3g3Vv7e2z5SFhrhD/pSIGqW/i5mNNcDmdlwqaDEm
B89LE3UYUWemJam3Nt0HP4UStZafBOFlW83diqx6fiPV7SpLiRpbW9A45VtfIB9izCOa7TjUEHhm
29564BYihPnJCXsVE4h+TqIqFd6GmtkUG6OGDb/t4NeMKQb7c8PMhKel9/emkP7G6uitlmkq7+g/
CBGPzjwGWw0p66YfqLcLwTipvbR/5qBXx7Btyy0El/VAPLr4MdUc0Yqh0IfKGcZ4MlrrvhjQk0jV
fQ3ZPJz8CoCLCKR/oq8VZ9mikDJ4BFIgQD6BLtLMBrN0l+btN85rlGJLjUrSWYvqWI9Ky02KWeJV
A9AD4jJd2wSqv1BKPeVG22580JFXmUccTTuvFI5NBiBrbQHkjEYX13r8CM0Wf+BiR1lhvdQGS16h
cSsrj8AtAquCV2zOVURfG/qBCDRjjcR9WhtJ1M4qrat6yc65Ub8Pyu9h2maPnQcmgpV0Ny1UR3Wq
gBw1FrFbZnm0de18792yi0WKDUQZ1csMz+2nUhVyoLQOvCGi60HxPasRT79XPQTLgIarSQsirVSQ
fGgxSjJZtMZhFS7TQws8l1ThICHwlgbEtHN7hOcU/ySKOuXs7uVohw81CxY6attl/lPoBJZC0GWD
wZtQbT0hoQgjEpnWPJ056iQxt0r51xJt7K32HAprUxoXmJMEw+tZhKNsdYDgczuKTN1YJt4x/sF/
knXw00qtB6doWDyCnKQuJeRpcdlc4WN9JVIxGpeGTLeEWRDa6hMu4pbzac19yatuvnRsSQBrBgXu
99ILVDWpnyEMW9/0LmlIA1XeBSmBztvZpL3FkuDNHRFRAAMOvm4/wH6e8IXQj88V4bepcZ2ExFOv
JSkaReuflKmH3WRLf+tLrzwpl/ZfG4p+U1Pqb6hMrU3itOcu1fekDn1n6swTnywuKtf6vnVUHdOY
8Y+1Iy3yNYZsz9mFBuJaGbeI8V6RY/VXQ2KA/+w8TB2lXe8zodJt3lQmGQwczjp37I81Imc6F0ND
I9/9TnZyeD8agjZcMuXkfS0fMiWW2xoWe8fIE4fuYH9LXG0+ToErY28mmhwDUDP9cHtfP7L2WZHn
uSCsRDueupZmFJAN9A6Gc112gUGfJc+tbSekPIRefe0MJWyH1XZwxOVTSOw3RhkSWUUmT+C6SGVe
m53MF/XZm03zfnHgwNs11vULmSEDeXORxmcDHePWF6VxKNjwusjG1HUIZNEhOeOIhOqkyGJIW6TP
AlGxq2X5Rp3Fq5WCGQa+HNw2k51gnc/GLyP3fpLOvqgozIz+1NKGvl9nJIBu7k/1RuViYu7ujneW
lTnrzcVPQ96aXzV7uqAVComBecp6sfmZTW76pKHnc6ysHOAWKexqBwMUx6pIjBsTN4PeuGwGhzzR
T0vqPlMhuI9tkoI/aJfhwHuwbL2uJ8g4DF6mAIYmKDrrMRXk7/aZfRuYffJZzThAiyoJNiB3kBSU
HNKNqwkigX1mANdH7aCzK2qIYd7BmG2wGefeeHJq1p/IG4Qq9mmCkYAmERCKiV4YNU3lmVHN4Yby
bmoU/FOv6V465bRXaBsDGKkNgHQMJ/T4FlXg5WRdILJvDu0b4nrFE2wS04uDdlxfR2wwEa9xQtOI
BjVDvBqwuT0qgL88PS2D8GlAfl7n51Up1cVsWCALiI2iYlpwfZjWAMu/Gy6VEKvMeyU9/4PgnYBX
eyyGgwpA4QBYbSlaA4e8ptQoNZYye350RzXQfBKECaPpIJIKR2r4Uv7Kps/SAm5emiDVo6e2PCwS
48vG5kXbru3MlMvvOXjPFls0JWilYm2rnxPl9ZYRwf1iUNavUB9OSnqEEKgRemuetPdzqq3X4qI/
BTHGgr12rnnXtw3MlLLVwUPvduynrGXNXbka+tXACn6yAfuMUcV07bpbjOGVCEBxI6pp2VsKPwiH
196+R1ngP4TM+An/MZPwyjAy69tS5vI09IF+tKyLNWG2Rt7SpmZZjSo3qC1qxizDEoHCc0NQDjvW
yDSXBJ4O18UNHf4LTSfs7BLTo7W4u8GbXO50VQCv6NIinmV/t6Y980FGdBZoH8LvxOqnpwINxAa1
4vKzBCPxnpg9hdrqMT6k09HhsAmJmUyLvH0dPbfZTQa7bto4bGY8UjGHnXwr0r7YK4NQKjKhqqsu
mf2jnsSwhYkvz8qsSb1iSC3ODUaTZ3CDA0S1mfQesI3OxusAydv5YNwr2aobDE7BocrMdNvrVe1x
fTsbW0meEqPD/hDgx3uje2uwiU3qSVDfnbumnXbjQPVPO9OnS2NkD6Te600QpoA9mGVsUtVX1+MQ
fhnaRBliVsnBy9whNpbVvMbYRaRigR0qb+1jk5nBHe55kgMXV2M+8TEieUkZOxALeWhCONre0J16
iIvX8N3kOfDCb3Uwm1udYDItguUzXSpgIg5EpyQoaCuaSUWvrFtejNxOdj5kqK2yGGAbPOj7TIPN
18h9j7InLXPTyHqxaLStcWbPZowwCMGli63GEGv3nmN423BUWA9QjvCG+WY/3gV+Qx/YDMsyrl1L
lw+zm6FKythsClc2kn6WlmfDR3nsMr6hx4rieWmynSkx/YREFbpy5X8XyX1vz8vtNNT0gbV8CXvr
zU5ZrBFMbHNsPDGdks+wRjISpgw8JhK54t4oRUzIXbOzTOkcJoe8qLQgtBOqXuO4LrYKscKpXG/t
LEctUbSvqm+LOy8dUYVZQFbaYa9BV34YM2MQyzbebAH3UqxUyDN2nb2CpheRdv9ZhUV7P43tPci4
colEE7C1m5eDYFYat4gSlw0R8dmxBcJyxuP83TH88foXSahj/cf6vWKocbDAD5OL1ruaz1qpGUhC
+2+y3P8KSUzetcWg97/3abz8IFawHv40uP5/P/P74BrSCWJQ3M3c5F94YdSnf0BQ7N8AUcGOIzDW
u4hP+aQ/0HKXoCDXspiF/qec9f97NKDU4dHmWUO76jr+vzK4/ovp1AovGpHQ5y9EM3uZkf95ah2Y
INLyJgAwEXCerrIsiHAT2dE/XJP/wlx+sVH9CbfimdiRCWLmmWU4/lebVTICALWRmR3GoobVqUXI
ARYm1Ec96Pmu8kB7llBwu7hZIR7//Wdf7tc/fThcYRycXDafi/3nr0gOcjnbhOwdUids8DZ0PaG1
M7nXFSK5BzaY5jMNKwWkrWa+gswp/zEbiNepcjw7LjtzJZ6tyPcDZf3Gbo2WkEL0QX1QXGqcEhA7
MAS17VkSrtHBJg+VV07x/+FLEBUTmherGg/S5Qr/gzlYdI4i0m9lyLECyZwdULSVUTlHCsDlubUB
Myem9FmDiceD4j+rdwrXAHVregHW5SGhzLU13zV0aTgIrvkeJPG600h6j2DsJCOdyXyq8hFfG0wn
9AJVne///jsg9/in+0BjAwg202saY3/xUveOPY6LP4UHWrFT3AmkR+Cvlr2PpebvP+mfDKk8bvSb
bdQdbkBe/V8uFieB/jLYCA+aOBOABi03zwvaUzfY7b1wcS7+/ef95SW6pJvzXBNywTj5MpC6PIH/
cHMsk0DfiuHAQad5d8+KgmhuhKH795/yX1w/1OPYXjn0Bpbt/OX6hR3LBfrJAN/rlGOXKn4qO8wP
sg+e/v6DLoKZv94p18Ln4fPi2f+8KBQpOpuJZ/BgrZzLV7+3tlnIM7Ms3Lilgl1GD87rwToO8gHh
RHBWJQIxpzCTBySy2Atdt73vFg/irafdnh4Qzq1ImzZ9jwvxnCSFZZ/zbD7rFEzqxl6Fg9KymNYu
clI+ZFaOtYWmnh96y+tfJ2/ND3//Je3gcr3+tCghSMFc7vqWT00Tun8xp12Iu9B3uvkwFTZT3bRh
spwm/ZFWldw1sufQaDc/57IzLppNrEiLXxzIxCb+gZnojhYNoRMyZ7Y91Lgqwey9mmAvb9xwcT78
qapeGd9tO3OyHk3wL0jNppIeJcXXkyVkuMsgFpMXk83PWVojb0/zZS9JD8Zk8sFyJg/e4LpklllY
avOG/D/ELYdKJdS7iDwPsP0IP3XzapshSdr3dhM8dYlbHAuDvkFtthidmIB/ZWw8+AkknnuFQEOV
5tRGevWdcxWQPKsTz90qbVG6OgAlvdFjCjeYaXOQXSNfBoiUJX7ViIO9cYt0cfm+LEtP+zEb6MEO
9t5NHCr3wsuszcqRJqbCdO7dzBZP+PuqV0KM5E9lZg1KIxFibQi7rCbHqEEg3tTZ/ObDUY/9yuoO
bhiWx2Ip5vPaht6tRzJqPAR5HUZ2lU+3tOzab7Tx3E/R9lswjsUmS+QPg6nBNbonI0aJhFnK705V
xQCRNKoWXX54IffUN02iErBbNUe3tKM7ZJCVwinzfLmecVMWuJvgSMBWgYduVva7m3lTBGUHNKes
qjO4wuXZKOVAXQoR/MYkZZmkzotZSLC/cNSd7D2IouA4ggf87BKvvyu4ToytxYhM0e/tJ+ns6kzx
ROgSvFVr258N9uadzCwDj/lMtMalsnvmIDpSNc8TtwauMh3V9DAt4y7L7HsrqcYta5s+DiVDzMWY
hyDqMus7wsUKHpCp7peuvM4TNwOHpVFZpyX0ThrZEcrOcdMJjoYWyEWROnRhwzl9RFtznaTeRzYv
4pANg3hIzHXZFp33SvcW2UJd063pi41ReOHL4CbBzu465s3zOJ0QXYdRo9d5UwmbGJyiNXBTIevy
ObWwRIGpNKsaTh8hm1dGkIZ72qv1ZsFvQbs3W/hj5mQHTJb0cWk3DRjOlqwaNiM/ZhsigicNPHz1
U44aKfWsfdf3xpW7Ns15IBBv0zEx/Cw4VQGy7n1sawuidcARhbpdmQ2wTPUmPszFdI4M68uDaefi
4De8Lp6BSFUS/kTfbtxaEw0QLBswj4Ys2aBhrr867aRvBbk73z2/X95s3U2nijYDubkhwWepcs6d
MABroyjfQH/TxxHd2a2x0LEfy4XhaMTsrzePdR76axubrVdtK0Gk+mys87OjRb3D3pQdhUzVFumI
sykWNFWhjVvb9Nr6nNP5pk9An8EFcXUu6pHgHMwP7a/GYew147I3PJwUbS/kLin08lMP3dTciCUt
44Qe9CVSEHUSaeY0GXB75yk7h7nC37fEqLZ0hK0t37g7+R420akDhWll5B6ug+hfkTw4txYv6s2S
0ziLZQKTFnlNo3+QvTBBkBUc26Dsf2VMyXZQxf2XX9T2GovSkyGoLxieZDB+J6oTTckHylFExDZB
kE9KPErRaJJjMQtPPpSp074RqixjKdaJpGbqQsNVy76Upn2cnFbSGQvHl2boy2NL5+D7amSCjB5y
e4uOL9kqyi+vbEDZI3w8LIutbuxsTU5+D0hgmWwfmplNe7AAeYmlQvPNiYm7vaShxe5oW9t2WOEI
I12/XX1Fv5zRFz9jhSWIedqHpN8Q/T7JMRR7rUlXTnC54CfAxQk9mHbwFsewe2uyMDBvIipekQbN
+NcrN6E/JidqFRdoqxci5Sq7k/Z4Xk2bTgU1sH7Jdce63ljtCYAnqnFqG4sJQ9Xuk9pwrxjkGQ8L
H5D9CjiP1oTZYuxClv2YEpceNLik4UH4in8hZnvohNXGnZ+Zb2gbCeIhnYn+b7PvC4vzP/WifeXO
Yo+fFtNoN9o32m7pPaK9O1bS8ja6LICk20m2bWrsS5xrEVQOOVxBAqERYN51SQ39mNGD3ndKL9me
y+/Lr84J2uzc9VULUHahq45yh9yKoSIVu7MJ9zqHTIAVK+vSI4kMLCe7QcM1V+vx1/b+bx/l/+Sj
dO3LAedvDqx5l+Z1/vnnE+uvH/rjxOr+ZpHEQtblhQqGXZJy9vcTa2D/hvrawfoAM4PK+pLT8oeV
MvyNAynaZyFsz6N6RP/8+4kVlyW/jQKMejKwLAx9/8qJ1Tf/yUrJx9Mu51fyV6DevpTj/1BuB9pr
mmZJTc6saKAgHzbgyUXo8totLVFoNu7g5GOpA/dibkizZ9a6dOOQInGVZ+l4YzekN7IC2DvXT8xk
2wHRusuWVGHgqcunpiYqkKi04Ngmw1PCLnxxELSfgsZdl8dMw9NnsqnrF2vw5jtVTewz2jK6725S
N1dIXsKzs8zuZy3aEuq5xVDRVlR90eX08DJ4jfFDzv78zIZXzT/wn4Z+ccph2N7QwN52sGcIVimu
BEbrYO/ppH4CrQIckxbyCKlssEyTVboxngzHxSiH9UNvFQoK7M8oPvrqAh30LXu+MbsZtYvMgo9S
ltiTek6wXBbiCQ6QstJzoUymmtKj/S04nm+TYJrcndlCaiZv65tTrfUVGwYpLcHqxG7nyLeuALnj
molDmceSWKI/eyHtYLl437BsOf2FNKIqdYcAU/jEWmTOEcix8c6yzRYOiOw5E32GU7MoCWlcSc97
UX2uB5r5M/DktVtRqcxFItpdEl6IZFSTg3Xb5vba7gxiAJ467Cyfo0IlGnHOJhUpdYIzp07zaWZg
wlVmsUuZBYTmUyhp1USLxdE2zQc201JdRDCDXXIa6ZoBI61tM9n1h56RhK1qBn4Bp0f60xnKsY3R
tbXcTYgLr0yUofbm1z9Ls+C+JsxAvQjqD/+/Jav4GdcGe3hWNWdvK1wrOAsDw9YCLnG++UWsHrTD
gajM8EnF6eyGL8gXSQ4BkRG+UFDikO0Ccjt+eejItXP5GtWooeD4DXyAeQhBYGeD+6nmsu33zhDQ
VO/mfr0K0djwPSui0v+DvTNrbhvZtvRfudHvqEBixkO/cBIpUrIoybLlF4TKsjFPiSmBX3+/pKq6
bZ1qu899PnEi6tRgiSQIZO7ce61vWbHIl3UGTKCjCOOioB9ysmOfL0VyjbqQNzDhq4qZaQEyAK4e
Nc9kphGVEkdjTmcUnzL5NwoS2YY+rGfdRmMxRbuuh2976JsxpfeJpug1y6BRpaSuoOFV+tdi5JHF
VYEAqV3XRjV248pDn0DGYaBzX5SnP3xAb4HgDAt2xFpOOllqaWn+OB6tDEW1PTK+oANEL9VYO0bD
h4gGy7wL0pFgPf2Knj/kajcaHltxga129RbMnk1x9DQhWAjWAFEwDTiTNS5XFKrOi0kdHqzxhxEk
bxKm3kKiH1eIZ+Ue/5/rnONsCLe5rQHzqZ3CPoq8wbbXrQXodBXbBR9rpvI7JeigPtE3n42ny7sM
Ck75+2J20I7jQOfNuo3HXUY6tbgNJTmSJCt2GMY6b+J7RknfLg89vEqOl4X+Si30tlyTTAvQevJX
jyEwq+Msa/45nFOMi/T8O1hzNYfvvDa4IThIplf+VLBC+Vkr905pinmXtk3xHRUOd2TmGfqeElpF
FrtGUF7VqAzhmotSDeukydVa+Xk/bfqQ8qQD2XaPS0rdjdncPIP2hERi1oMIuE8rsoNCJ2xOfcCJ
pHFJfnIto0XnYYGPGMoKrSPxeaQymH50zMI5fOLLRFlkU2zdA1cFsFDIrnlmStYxKMgs9TByF19l
KLN2C4EaeFBil9q9775mBrxYRvU8FkVYqIfAQyfoW5Ib25JQxFcAYYyTR5+AT4c21sZTQkzAup9k
YW/csGJAzSVDWaE46qOCDv2vbZPREhNVHdhbh/w1FocuJ2cmzpyDXenrOwNafZK+zwoy4CLkBcvp
A5ojZ+vgo+Y02YOwg2jKuKukBXewFSaQugiSZA17Mj5XdOvvixH8OylLhMgQsZFYHxlBkH1LOf3N
8Uv7OgLCvM/GQLwWrg8VLh6UvzNZAk8tY/BvdqumRyCt86Ep8R2QDoB4OTU+Ql6WT5ztu00FtQ8Z
QxhQyArkg0RTFCfBYZZ/p6qdGZTztorN5Ru5COS02lPRHQN38gm7yXz8E8AT7ec5zxi+EwvWIgj1
BQdVMMyla7kbd5p0Bal6Cr80WvyTG7cwaGT5zXXDxNkuAUfWlZrb+ZphV3BLE+pekMGutrQq4cYQ
BdKJU8FUpj1z+k0O9HfpluKVRaY+bvD/NDewU3GWGEN0V42S1WT2cW4YzXDPPI2ZzASotg87XAnI
3e1TkzPx+Bg1dv1EWJl8wNN8l7hjez9bWHinuBOcUoX/UPlMUoqBU/CHFoTfHoAip5o4MT/H1qSO
ThQ8LrHlfRqgqlzVyq3xyk5VHfJ8NORfoV3UD/60V01Yoluy7rouRuuPns/dIm8yT1O9IDGK2t48
o8WvUY4BvS8yKSCY2ZKwaUY5zZaQNVSMSZRMXyIckMUaJZub7cwScfh+bouC8CvhFFuK7HodKLN/
tLBLPacW0gq2QlJQh8xh1Mpx8jB6BPwxjsy+KLb341QMw21vmV/0DPymoTvN7HlSjbf2iVA7dR6J
BCNNyYcZzN9xVpk458Lrv4/kmH6Zw7huXzDEFuOZrIwo5hyx5Ie4yBENtPKzNS/ROUkEJh7oeFgl
BAOkXtjroqOk8T15PXS28UHKHhiBBUAcOXD5DdafOrVLyjDWndErpf34DGEg2sTkBtyFTeh+oDcQ
M7qsCDMlnNdvbnGB5zdmhJlqkzCgPxN/5m58Z5i2XC4c8o6nrhlqVl/oQGPTqZuP0dCY17kpn3q2
xC3yI1ejFZ4FscDZlHUnY3adz9PENI9nbpaoOToBTYNIly7mCGfTfLgZfAlCgJZP7lugKk3B8dqv
G0VgSNI7fMKA813iECsVN3hM2fyMW8/hVjHT5FROAQDeQnyKGCqv4sJjwm1xSKeFpDUmDCdFg9Kv
s0A7JIpjXWyHaJ45x4I1ZQwMmBTgnFohCbXPQex4dwHC24daOkhDZQVCmOzAfp0vilTUfgR5gWoK
5fFHz2yZZ0rmkcJWzRplgkteXVk+YNgBwJlRfuws4k6ALhekQzTajcW8GAczCqvkDqy2vcvRrT+a
Uo7HubN14iA/OHoxgAXXH/ep6tJu05fh2e7N8aqphoR/tJzmaJdLe5+4QCHWc9VN26GucDgnUy2u
B2LMzkjzOchF3gGzeXCqczq4ZldEmKLK4SkZEhomJBYycwooKNQYfxzxDiBaUEjR286+9ppS7ZWJ
vNwJkwCahcf3QFzdhGm/BIaLonaAzzvnCTGZWJXydaPcdoccgd2xgMm4QrxdXDV4FJ7QTwLVa5R8
iLLaJw68jTIaLGLaB1mXblpNFkL5tTJJ8LpPcMF0K5kRaL1gSTxCUXdo0CTzcFTSQQlgWcre8TPq
xseuF6x91pvXrB2877Q6Jxjvnrvsk7Avvja+3+5DGUbbQpdWTdnJFRRdekdIK+o1HWJvi7yO4G68
+utgCIabqRHWJpqLfg2mCk6J71vHPCvH26ULGvsj+xs03gqa9LguQ1XeZX1qr7vcre9xl8TePSpT
G0O3EWqbQkZZUE3On7mwzHiHYAl12mhSC2J6zj/EbLLxWKgTkq1uizcvVPgxAkbhlAE3VtE0rLyz
HX9GO4iOerFp3hKP8hyT7HS/RFPW0ApPdm0+zCe3c93btkpaSaOsNYgBcpGF1EV/VKKdr4IqVXfC
7bvHZCrRxbTHJljUpg2t9kPZ1d1XshXplfStvIaeFF3JOHiiUJt2tGQ2oy+dMy0rvDLumOcERANk
LtAhLCDn03BZCN90JHpUZgWoWkrLW+4H22z+VHlZxNw+VoFPFWvqygaeAR4EjEaOYxG7j6ZrGCGc
DYP2PsiNJnWHPxmt05CeK3gc8o3OURosbodIwS9ObP++BuPRXIAe1QXuYVfmSz+FzY2CdbUCrt8O
h3xCTQMXfc7J78wSlC/AI81PacnfyWklkfje1agBdi7mcwmpGGX+pyXBUujYMoj9u9hq2jt2v0Nf
soNOv5lpvJ97kWShUUXCZtQqHOf9kJA8dPyhMXWtL6VzmGxOom6aWI/L7HevoRS/nei9H0mRUWSL
AFSx7ZuQF97TcYsEQJmLBnhfQWY54ackO5GF+SU3evAaZGV8TQrTcW7jMRjsg2SeGpEPKYykvME2
UbDy8WBv6XU68kMpR3FbGt7SXEsLQsGY9OF2zGsKQGepIsq20kNyGJt2yIHe6ZcHyzMiWPgql/t0
GCgzUa+/1O449Q8dKSIdHGkhJsSLHn7tLwvniVzz4TmwxZFrU+vHnEVyVozH0rcZmBZz98otU30P
lrF6sENkNqu+1fpkhpnNs1k6hATFnI0MvXaaHLBo9p0Xoxu6XUjcYXcVxLXcz/xBSahiI7wrmQiw
m50I6ufLWbj0WnH7Q/vm7m1g9V9IUO/qtOq7//2/3g8fGTy6nkOnBj+rSXNGD/N+6IbkVMhMG1BH
unR9OWmmWKdprBYc1379QvoX/Tgvu7xQ6GFyp/dhW+/vrkBygmsLXgiBOF9xE2ANYSTD98Oz57x0
acDZOq4VhxD4Gr8b4//rqzPQDWBoYdhHa6dxlj9+zMaYhY+YFANS1liP3gQZN23TmfqxkPtaGbyq
1/scAoyp5Nj2648uEGm8++wB+ACTBADh22Av3l3kKXMNSIiy3oPu4rePUwy2hjg967HKOo7NiB/4
8KMzkwGC5Y4Bi6wG7VeJ/QLdgRJvI9r/tDd/294MHL6b/3d789NLl0As639Oe2RZ1D/2V4MTHOkf
LJIuTfs3biqT378anIK0R91Y1F1PFru/1TjhHwQxOI5eX3nULsnif6tx3D9ch1MOaSaE9rLqin+n
t/nzesoEgNsbMCH55DAkLB6zn29yYhHbgeUEg+9YlMua/XU4S/DU3kpNbfflhwvzDwvHz0/U5cUg
dut4idDx+LjvVAuxq5zCpw4+JwZH/8qprccZ+uUTAGv9MOklDxiE8xKOmdz/D17aplUcBJo1+/5h
To1cqB6/zxm8HC8dSlp/4zzBdqH8E4828kPQBKak5dZFCz2SX7/8z/uk/uS+5dCiDsih5ot7//KW
ncYVQyj7XJQGzbnAoEZZm/3A1pPW+uWUbvf8+jWtn5eQv16UW8XBH+ixiry73FVDdHLchNbZtSqW
DUhLBwumQrtD7RU+NT0qCie1efFBDGwlST/0rx690avC8LgOLfO1q4aundp3hoyj7bKw6HqBxZKH
9t0Ux7GJsNqlS02fo4Mwh7wcxoX9G62LVkX8313g7WNcGu+MB4C4vVehBFNg075IrDMdS+6VgXgJ
VeieXNCxypFbVB9Vznju11eP4cG/viocfgYIPBj8/88PBo1EP1OuFOdMjOIRvxSgI79KvpuZQvYs
FnXvOo24xVFNW3hO6EL/+vX/9cH0KXRwpkA24755/6yMYViRnarE2TM8dZ/qBwbjhbqLx9/u5+/2
mssVtgWbLQ0LXvBfsjui2e8r0xzE2UG2dc+YnB70mELTwO1td68Enzovo+npp9Oky9z4Ew+LAa+J
cFg8d//+B7dhYwLb9124Be/uWssx6rA1IwbszArbteNHRX1C+26OJJnnv5M4/dNDogWPPJf8z6ew
/Pl7Fk1mpoY9WmfZodnGPkSf+NK5HXyzPoJioHE30iNt25S7PCwWSsYRGcMaCzx8V5Et9dHwRnUf
098FUWxawalnYL8VPbOaJBmZmlZzxlOGDB1GYAh6t9j9+pJdYofePSK+xfeHWMsllPYiPPqhIsuK
OBoCMC7nCBZlu1uoxveX+0b1ZfMsJfE05Gmy7s1cwBKLwzZOF0q3bg7bfTOXlA9p7qDNWaYFN5SI
zO41kKa6//X7/IdV0EfdRT1F3cgx5Z2ezECVP3pgG84uMSe06XWDXDQ0yIUZiccW4eNvKlW9g/70
FHv0ei5BQ2hbgTW9f8Wyj63MzOfuPNHZOzIecV9I0dV/sWltD6at7qTt0fCO0ojK3hyzBNoawIWH
dNB0P7ua+1e7RhqQmawApsFDkNqMfxx9T1wuEcGfbF5g2cJTN/o001EKngwjBQWDUJ1cSWY5v76M
bxX2j983mzWHDkaSwrEQNr6fRy5BHvqUovGZ3FT0Tc28yE3mG9kH+JA4Zirc+RPxqiNObMslAhZm
Xhklu5Ck3WxFGottrmc6kGsrs+BUlL2/Gy95sEjsBkGrMsZ/B2KR5hKQI1ogZjIZH7HHxf3G9Ota
0hDVEbNMTWnjmJbJk5F15M+yBegoWo0vcYKmOg86pDboyuyEFqS+HTN6wVCRJDkdpJEZn8Xs5x9E
PRdfzbwTGzhC+DXoES4N729MXmdyArzrfk6qTdqzf18zcy1t1ARZc9de8nPxwJLG5OhYXdcno50W
m280T0NVZNPGjnz/ISTABLFGRnI17TSaIRhCYqJqQy+kiYcKJfiTYATchVXZ9fl+gTkHdWoYHGDO
LfjuQ8Tp5GTFA+V2M0bXJsq+h3kamWT6tOzl2ZggkRE901cukAULpG2ZxE1z58dlgQU1dJJoE2RT
+BQnA9tuzj3i0yUhTLWGXNUSjBBvKQ3CrQ8fmndXu+4LuBrKhCpgtaEE1OPehl2gS2d+jKN1kWwi
Gy0w8VkMNRX9Of+EYzMf2JkF/ouGwfSANuMaNSpZx6gK2xPyNRKQ4/kSh9ykKjigXktuR6IEvyKI
85h3oMShEUlwPCGR8a20HLmTxMPVLWeryTSXz6IL0msLM/6GNE1cN31dc/xjNOiHVrTDkVF/gdHn
fgYGCavaa5JXbhT1LR6iTI+N42pjDnw9qOj6iuZM45IG4Y9rbqyLmossEgU+Bmrfini5V6fFE6vI
PW4eDTdIcwDuAdOU66oiL+XRH0n4DUFfEODob0q/DDRLnUxabRAjoiCy+H+BzopEEZK7DXL90hlU
UEm+iQibz0ZC45u3m2e4H5g0lMHOMHXxs7jqHhYGV7rSCYtmjDSW1d5wXtpgYroDjaOZaVlFxUdl
dHxjc8RcFzsdU7DRD/XITE/P0pm7kshowWbqVKjR12jFm+cQamwKwXPhS6W9aqxNUwabKZy4vaqY
yT0IR5bs1IH74TO8XC+z57xETExWcWpSr/YFszPUf8TrRUv4RBuxe+3o+BxobbLwOKxDvlOG21IS
E0jzMmEUWZY2v35u9YCXE0d9pKyLngaP/LJ8LutjXuXWY0s2GX+oLuir9CPrM8sZzczCCct4I0TP
v4kXLRCDBypu3yaJKHCYLQYuF0da7NSrvrD5EzQhslv8YSwxnKuDU9yW4Sn0a3X/V9DyRWyl10hq
uOAUoa87XoaLUR10r22oL6Xmuj525BQMFBy8W0YbjM8QDaEpp+y0VoObznftpRbJC2yxHxjSMWCN
aeoM9GFIE6EynPUoHqBJuL2IBoaU44ZdZBZZJIjTk15pfbGuHmeLay+QnKYg1jDFoTQau1eQcYq5
In+HbpzmDCNs5AX56L4gjA63hMx1r03BbtuGcfuc5SXVr0q7+f5SKCx5W83XuLm9F0tR32ddwVfb
8maUFWSvjAEYjaUoog8Ah3G6JTzSXh2BxQTvVZ+4jfjuaLlTvNctG09Hr6eLeEdmZlKE13UbIo3I
m2d4Z+zmc44mZBtZIVV6tzABZ0oIvqbtJO8cLh0VFHq4mVGKIWkxXQoc3MsMpBbG62+HH1vvyXMW
Iu4kK8sBjwNpiHj3Bn/wzeTOzKRL13lJfCTZV2w7vEEUlXS1AqOasi0WuOhPEiF58eryCAn0wUzP
ldRlEDsPWeLTOXCm7rUIO76jJgoo7vjHEHqb3FaOy9pW66NKnpQoB2cEBSwD9sHjm76tOts/8HHq
IxgZ7x4SDPAiIyl4t0zx5J6xoriFNkddDpbw1gT9AouIPFW5hd+j7hwm38NNM8VGgkeORE7CnAii
XqHKZmBLw4s3E5HRviKSQrfiRBA+qTH1H7Mc5fK2b830CtI198ilI5WUE9eUuAw+/2URIFtO3c8p
WfLrAv7uyZvp+rUk8B0bT798OSEXuKgKil40zxlm3iMTM7mn3G/3bWTzraZWRyo6GznXYaIEDas0
ejKSWd2pOfZegMTwvBKrB5g9BQ63iV2eeCk73snlTnSYyAG6SFkCXEGNvn0TkjhxG3d3oYqs6RDU
+gvKWvI+d1YdtftS0v5MwbvgOOU42pF72lMUWQFEsZUFLPlhNul02lmGvIMJP0FMGccQRwUCqRBt
Z0jrmApXrPMhIuU01IKKhuq9ZXJ4d/mE7ETUyB18RXQw6CMvB95lMprnhe7y44gg/TFl6TZXE0fa
R9TK4hF3LV9Lr6u0JdCipzdJhd4258XkjmoKA4VKcFFxuA1pRhaK6mywUCYPAycZfdUQC6oQQa8o
lg3SeB56j0+Rp5Hz0kAgsYmopWvNgJLHapnBC/r2Yu9gLqFIcLuY5SjNebgswhmJJO2kC5qAWx58
dh6p+ySNPHs7jQxo5tRFzeOSgeTeKzlhdWZmgjTGkKb78pdiJUV4Uyn6v0xonUPe1vAOQfdPBaRE
j5/GH2C1D2hUJyr2CB34muBdcZtml7VPWZlxVceCRZ5SJNZHcpzjYOBL7olFX4C3tUgf3MfMYl3Q
C6uMfXacy72Ly5dtTfWN3Cs/nf/EaRSdL/enA0fhKqMRcDVWrZPf+EPALRKYhPA6bj5eJ/EMRPft
hoCXE3xvfLAja1rocm9kRNEXGqaNalU8Xu4KT+W61W1Fgvkmxh7RVuI2c3W3Ie+MtF4zRBKEuroX
NdNCLJjfWjQhiLZD35PqD/TWVsUeTtizM/HfZgohueHsKW6Fw0fglhOPyObraSOKmCfLj1p2GJRo
0Ekabpohq1nt7VR8wJKxnDmpc1ObhkCAhYhD7i8rICk+tFPryOdiQwrQ2zdYa7ID4NnQDGIDgpAZ
2/O0xkXJolDHcox2rcFsdVvh0iJ1cCCnamu3M68LPVLdl7PDkaDhqEZMCBqV2MXriZtjxOE7WU5v
bDJHKpgt1ELLwyiCVO37YaySD0LD/A8Vy+itNEfehRv0Wv+UYtHdmCJa5GPvDhQhsZGHT6aGjFcA
3Pm8fjjdOUAaHoZAlR8s2/2aGJGxzqEm7N2iBUwnWdmnPM6+x/DIVr5OzbXhbObrsbZ5gBWaOrjP
7EhzCvKip+UZUqHM3lOezVzntOELrV0IrlfGkNk7swrmETB2zZx7VOUhbZrsxnY6IdbsmuWBk73a
a7UKqYtNU8GBw9sSqoJ6wbMUiyFFZrSSnQWhTKmuN69bvfhfwxiiEYnumJpqcIhltgqA3kZt0YWh
yzas2wJhzUOcWXw9smz4axsKLpLtLuqODiCp5/Yk9xgUWJfakRqn1CVdmwTqPo97Kjw8seuhRaJ0
OSjnTBiOkx3yqIZJyyjDlLw9VCk0m0DITRuEPLxTddlMooR1e3HTOv9WU2OyuyA/2CL6sQ/oZKKn
iGDAGJqHXuxMMo1JsM2QSMueNa32FKol+mmMy1ALntIwZmbWhOL2os0TRt+9WgvcWIhWDJ+4nexd
5Vnsn7AKuFvLmNVqgWn2OPLK68u6GWY5iyOyWXs7txXPRKHrzSYKg1MpwTghyqd9NSmneSbraFrV
PeueRJB22xfcPGkE1MWo3Z2nybeA12FXrTnbJXsLB/Q3Z/TMDvjfwBPX60QFN2/Dk/FWYbT1cdCq
uBLMiHPwfeSXBw5sqtfRdgxIAYpeIZ4fdoVjwVzE7YmPJl/EI1xRWnZuyKpEn4dL4mcG2wb0Ok4S
l3mVx5TvMaFjDaoOsV4DmudWLjGb0VvJ7Jrld4+5MxRMWN87DDN+sPXm3trxyskjWQbqI/nVyykB
vvIRiUO+6XhCWJ057Sw7lJUaYeKVIJNmpzHupAG0AQBHWAVbW9pqbyFk+zo0tvuahcPyDdzOCOZW
dZTbE7Ng6iqLzkVnngRF2VVBc+WzhjRLnC8R+IiWfPB229YYJ1wEXLep3wSbOPPST2XTxw8eNb5a
DyWZCnnnmldz4M63od1EHxMDSXvdzvwmKK9pt4ZlE8Z3S2VwYmXANgmNvgPmKcPRe760Ff4z4fnd
hIfBApOKX0x4vnX9fz2l/6Bif/vJv1Xs/h8+SnOP/j5GatvRUvW/VewWOUGQwpl6XGYt1g+THhOU
uCnwcvo4thlO0O/8W8Xu/4Hp2tOuSMbeFg2Jf2fS4wU/N8OQ1tueLzBxE1gEfpaR/c+tznh2UHFm
cUK8vD8c66CilCFutjvaM3A8MiIofMETiXvm5Wh7Y2j2gKY3JHxN+zyRYB+jaPB3sg/lA70EgEd2
QdlIYgtoVYAS9kUzg+it3Q0XJY3SohrGKb7cDdkQaT2Jg+6G+KPCXTm5C7c5xADkaolOG3GwD3KY
3HKGyRqXQfxRVF3IKcaV0Tr0ss/hND2Ji/aHkJL540KK1pqPhBh1NMxNr9VCsdYNMapDQqS0mogN
HWHRYkTtvUsYyokfEc1GQhy/AoJ+TqMm6zaJyqa9RCl3s0xzBYwS/dKilUyZ1jThw7N3iE6TOyI8
SLAPF/3Jkdp2W6YpKQFnqKMIi0fvlExz+RAnYC8RwzeIYPjPvom2iv3pY40ATUdmjDeBM+N+Rppj
tGa9iVGbxSs4qv1Djnr0Dl6qfY4uQq7a06Kueh40IzEwlg2ZKOEq8EeifVjWVx5KPzB9XEK7Q8Tm
1OQKWAa5B5GyAc7kzZ62JN0A9GViSD7AYiKUwJpNp9j4I+5Jx51AwRXx4mBuo6pheuyRVect/Soq
+z0hMv1Hp8NwtWrSRWyN0ZIY62YEcLKrXL4PdzgtgbXvkcmlWi83aOUcrq2nqCJ1I5zkxzmfnXVI
juAXCYDwWiSIgcqZtEXis+GI9O6myOL4vnMqm3QVvy5ugqxsb4uLkC8sysRfNWXtYUrtPECqRqQ5
jONzJCPrPBOuvnVjT53mpfnWX+SC1bx426hNWTPR7F0r9hWZefaaDHp1wjJMP0MgHBwqdBTC7j+T
uwStrvfzQ3KRK04X6aK6yBiJheq+mFM7fIdNySCmbNyjRhU85B75xoZbDeiVutZb92PJJZuaUt6g
Hf/CbjvcGo0F2XgyvzlV+YV04rpbQ5dsD6PWXRZagTkXvug2pZyDZywjw+NiDLWmgRXIUzAKQ23W
Yk7zIuyMPCLtyLSYpi+I+WtzI2aOZtvOaDtcrlodStiPtXV9ApY4fo7medQ60lwrSpuWTvJaiRnA
JYLTyRXPSxc+m3LA/EjbUfpgfcBQpXRrHByJ8gqAG4pELWPFfPkYR803k+PBDPQOsavUsle3oK76
AAyfphUi4XWWeNY+Zs255zfgCwErSWRYegy8cDooAjmomwGjs+nF3WTddBfhbRApGWNya57LizBX
ao2uNLtdplW7o9bvSq3knS+aXq3uHZD5oqJLDvlF+mstBBrth0iQVRgMc3ZEhJjl27TDV7FSZu3e
dK4dbX0bzBwnXrFtmx4WjQ/1SzRe8MmR5eyu+uVYmb6xj/suucoDtndwucbOjShvQ3OedpWT0fpS
Rf5Z4bjYlFk7HYPUp6sH1F+PQCl2wCaucpm556Qu4ah6QOG8KSnXwYjTNGtLXHY59Jca1dDVSNT6
ehRlfDON7sQVyJaF6YfpHlwcFjeodY2nKUa2WpBpn8ebsugamoVxTaFs2OUua47erD6TS+Rtagro
g1qiZevyp46Fa9Y3orBbxk2OocjbrFuL1vjApO2Q0+9jpZLt2YZ09AjJgCghj8okcUGYrudmmUmT
Ana7Dos8JyyANE9H+dMRExZ8Bjni6gkyqv0hUSsGn3JHN+8C4b8tlnj+ThcFJBYN+F3ixk4Bw7IZ
MOR0XwGItxvPT5BHJl4lNjVe0ANIn4IWViRPaTF8YWMh3qcvxn21tBNPKYjIBV7WNGElL9P+q1Wx
22x9x+9OTkmC6RiLh5jRyN42ALfTGW3Wsgqyq8I3yhUqvH0Hi3El2GC3FbkQhMIY496SlXkwZ0yW
UZgnB29y1FYPgI9ej08UbUaw6xrIN4MvwqOq/JRGXXEfebDv/S72ryjWga6Cuv8+0HvSrOIArXvD
2juJsaBtbrW0e0TJmTAG+W3qaC1Rr41aWRrl78w3SRNTDpoYvPKCGOx5IcDZJS7zGmZEtJuG9gh/
tt1CX+5eEY8TalA2E+OBAk+EjeF5GZzkIJfwT+KWy0PsSrql8bAd8unPsnSGrUnHbAuv8mMtZHII
ZBfvhwm7AmC02xFYAu56+9YuLSCqw+ieIWGVO2l0t/Gc3Q9mZ5ynJLtTXNfrSBHHJs3iFsrxslNe
HrI1prGLn3bsvJ27IKl0cuL+UFMOPUd0NX90cvpx08B1vW+HNPauaSzScJs7M663WJQIgLVSBVCV
ns5MLJoz1bO5BS66mNskCjkMw/cLjc9TB758k+KSWDSzS7s28oqcVpWLoiBPEJXdDOc0fsjz2s82
y7hQynTEXDHOoN0FpABnB1Gc2CNMgatgBs3ursg8bT9YtWUkmyaTyycbfvinsjbVtQ+a6ji0VXfV
zgahZGPpK3KEYKEx7sknlv6i4hogENzPmPGZc7FiBrnhvcyQhDlbDNk1FoTBXrkQMu8hJKfXpQ5y
sG3MqxzNdzOo3NfWGoyrDnLSXTcH7Y4cWYG1HaDXqqxYXnN6XoR5zUgbyDKKn0jjJTcj09S3hqYJ
ThwbSJ5cnHFjLtCXJlwz04rdDYNtDa3lKJsBlmtvyYbcF2seMECzc5k7t2NvWwVzQv5c5wMzXXIO
2nMnCGJcgm4c4EUiSy6S3IBF0XoUfhFcS0YFTvhBuIbXr+t+adNd7tJxroOQcWNiDyCeCUYlRSFL
xEZlZnYOEtne0zyeOsZrc7quEUWCiI84waKy2C8iUaiyczWaK3OWPnpGUhc/FWEYbqIuFKcyC0rN
S1Xz58VOnR0Q7ysbwj24blIimQpVE9M/enfrriZGIE5BDqyMtANnqAxilGd9iKUCArtcEs55cFLH
/BRFiQaYmVGyjgeo+zsCPiosRXlvrlPZ959ZvJetzUU6YuH7E54boGyfI+aKbxTxbZFrpGSIrXE7
9UM2r+TgWuu+Rze6dryk/FC1HbJ+L0/IGXCTm8adml04lf1pGnz34CVBAzneDtxzV8ghJ9+uKq4c
HYMX8qVdB0OHQLuonPlVRUHyJaTm/kgir3+MHCLgdNKef+rItfY2USzi8KY0XXttzf7nvrS7TzPu
axzurkPSGbZwS7nmQTJCJVyZNOVnu3EYBaP5RrGK2IK9xApvCkAR3ywjwgHTpuKF9TS9TidD0EJw
vM8jcaEzMZalH+2MNk1AYphEH8RYqkH19PY9um1763pTtaqZ324ZroVXaMiHrQsHlZ7KON3itZ7u
O1CZxPRMyMFd8Jw1Mb4vczupdmXVtbMTaY3MrBENilpr7NelTnawo77dGl7i7azR9F8RLqkTkqTl
NmiX5qGZ0IysWc8zMkoEQQqVWXyOhVnEOCmy8BqPbnSNJce8NpsInRP369FsY+9sL/20nsymPlg0
jrfGonnRvtNs58oX1P6mt3XdCM8Z9p6cpbmsdpPXuFdZYVQHZWKqaMJieqxxfjEllNu+abMPacy0
OtOi+kzL61kkxg0PIA+LD4K3G1n5bPy760RL83Mt0p8vev1cS/drLeLPL3J+mHbboiRkKdZi/+Si
+/cvFgBtBhj7enolJxmHQKPNAuPFNzBpC8F/zv//X0Fh3kVA8Yvzf9p9reEnVD852N9+6q+zf+D9
cZGJcfAHPxmAHPs/Z//Q+oOGloekjo4AYg2t/ftb5en/YaJrdgIkIY6Fvxzx0d8qT+sPjug+egbk
z1o2+G+FAeuT/Y96Ec0ackF7OLju4f/a+r//oA9CmJjkxKh4b8MmWYIicwXdwmWe6Xr2ktHnDw2S
u7df/aNE/J9ekGYIOk+tu/HEO1VVzqdurKZ0j7ZrBRsxAgFZtHrNKwJuc3ae3wh9fm5tIN/iA/qO
x/VCXglC4J2yKMw8jjTIZY9+nXgvmR4tXoZVnYub+dcf7b2IlZfiq0YS6IJ4w4Tw7qNJYP/xkAvn
mOsZfAqjf0+YIq1JDyf0bQ/09snPM/qVelD765f+h0/JnYSEGNQYMtr3DZypZeUwDekcOwtZWhXg
8VlxDKXBzfjsd4gx8V4+ygflDiSNgSIeOcd7kZGqC/pEKnWOU42YlxEwEwlSBEyGYWPvs9FWyHCS
a7KfGXfOkiE5PdCasaUqUmQNFOy/EbT+68enFxZ4HkIuuA64An6+izORMOeOI+cYTByq1xdjsomc
9up/+Fr4ORFecwtz47y7oWJaPzBdZ+dodxN6AsfoXjlbq/tBj9V+/a3qG+bnhxMUI6I41/VNbq33
Ss+UaRzt58E5jlHy/c3obCHY+/WL/NO1YxGCvMiLsUq9u2v/m73zaI4bCdP0X9mYOzrgzUbMYcvT
UxTJlnRBUCIFDySARML8+nmyqI5tlnrI6DnPpTsoUQVU2s+8BmCbG0i7dC8WRFIv8lDRzAx9MhCL
3ttHaGfrrdCZ3o6+6UDptaG5MISncnhh7FhqMSznIrczmmtHACWSLnTfjuzssC3oiPozm1QDTudU
4kanYucD+sg/rGDY2Rx7pt6qusnwdsHENkSV2C/ciymU9rlT1FTuWt0aEUbPCqXxWW2LwqZXNy8D
SObj5oVVn+05QT5CoP/TDLiuA31dzzQY+LcvU5QRPtv4/lz06HvcHftUR3EHOpnR9t9PNgyjEAQt
V4t9uqImEdJiD1rnIvMY3uioamGUE0d9qOn+7z/s7VHP8Y1cX2QGkcvNQqp8+jCBpV3ZtsI4R7yX
DqFhUM+pHYAuy5Hkj7hY+MFatt4ewfqRCBIGWvWFdYY84cl1JooFXUQLO3WTVHyP2gONvr7rpzt/
NMBK9zHzeuwGkvCAKkjQDqhAD14ERk07D+Zwe1h0s+x4grxCPeYFNMUqTjFZp6ILLOP9QUJ95s0u
97j4sa9HPYZSvoPQjX8y/egb5+5EAnfel2aFNC9aVU3mG7vE6oth1ZjVDKaYZmHXwMXPxexvLT7s
Uwe44sjQp/MM0ZWzN/YS+bwgzfk82QVL97WrbYNhTDd0hkBheBZtXnyZwQEdm56lj2yDmfPPOo2k
CaC0d1CBbQQt7Lz9KjVqFbqwc97lDOAK2v58i8UmWCJoK9Ejvm4GwndR3FoHq/f4aFwgUeOqohR3
hrLDJmSVwKH392Xd8gwNUPH7FGxWqw06XeUidUa1Eu2TtGGFCJcWKpg9uewNWm7++RGb28ukAofX
WXV6TnYqn0GRtl8DQYPivLI07YoK7q1hSwPFDvhO2TdrjpiyYHF8ErYRfMhji/rX11oW/lOB6S/N
AWrST7MVAZA7kqh8BXCrAib1QyyxfVBt0N51vqyg6NP2DrLEVSu7j5SH0jxeYhQAABgYNAYuwDSA
+Y2BKTiTO92VwIUfZ9fO9keA/BE6fuxQI+jF+ERoHtxB7F8ebQW0TEQaDlD5QECtqeufiyqxtdQj
bMOljyG/h3OHP7KY+S10zZ2zKK75lEq33RfJuGEWT1v2eMvhSRHu0AUvHTo0aZdrqhfC8nMQ6EZ1
6rsgE6mBB+epDkyOGP0j+M5ECuOuAE07ITNgABs6AqTaDDO/DVVT7ylAoh8UU54Lyh8NMkdrVPUC
//zYSjbAt+D15iog4vakCSCIXBb4tUjuRb/BK4sVnMzJtlpC6zo1AL5uZq8CkgGgD+QCkhDcN69G
6FbtsJYVLd/HHn4+FEaJbCyFzelWWCF3kaQar90JuZfRuaTTthY4q18tAUXGtZUB4VZN6z35oGmh
7NRdVJL8Wd3nxFnsw4JrUbCxE9/9VitV34eYB1yhOF9uqJQ31gpMgBWSeprdeVY2CmUCDSXsy2lC
amfB8MTsYx90zpKNK9MHF7sKvHy+DhH7xTwgxeWgKqJoTVGKkjrtLEjry3xfIKELcz0VAgEB7QzN
msQvhKT9E5ARtPjzeKgADHTyZ+gu2NLbwXAd+R5OOQgoYOAwFJxM60WjushSYVZLCB9f0KPs+l3v
zf6PCWU4jALr+hKoc5fsNJFjxBJVwNlHXw7T3qG5jmhT4Naz9Om3RCNwg0ZSPSeZ3oNDjC+sWQbt
PuxH/6sAYUMyj12fT8vs3HErpBam0V2+QUUuyIXtZd1T0uw2IVSfNYJ69bec7pTEowXId2F2wV4H
o1RwJjDPG00x2LbEgCsF+mqHJ7bUBxMoQEQR7waqV2fQWcRZ3qX9bvaG+QV7hxGD4sz4hAxN9SUr
lLsuKS+sRJ0VYNMwO6V88BRIl/0B0G0T22jCD6qzdhVpfN6FBvgzAMu0PWN0HIsOSxeKzOBPkTjQ
LQ9v1VHbTRo982K8JNIND+jkzN6mzhRSm9gRARQuo3iDPgK1UmjUayyO0s3SzLRuqmZ4wNQAGwhV
97uBfhVIMfNHicHZl6jM7FUWWdOuNzBJGkreI4pl9YlbacF7mOP90nfbcSUSkxkNYCFcgj+ob6F8
iVvodSxqwyciezrCBg07Z0v0Gtq5bYTEENSfNIyELiIYOk5b+Zx0JgdSs0TW/WwuLFlTgmTtggHO
SThQ9NkiLYgHn2xaEww5UNxlDfS/wZAAwOwR8RLM8FYlrRewGIOHnRomUqiHdaX+NGsS+BofeXgw
JQjMMDi4NSbyqB5rxWrj0zi9V8Jl6w+phx/05MILO4JPhWDZ6pqHbh+D1flqN21CPJcO0GMQGGy0
dm8vqm/UCUPxcxbK1dBiSdEDGaxtnbvjC5yUNsEFxPD+BM+Pn2Ya9QcER6kR11OS0TGz8vR7r+RT
Dqxq67lZkqxjZFL6L9hHDMbnbBGNcwjtlDI3aJm1jyHENh3HFsNlf9nNYS0eYDJgqhIF7vhAT7m6
A6L40y4xa0XN9gahVYArfhmUazvqhq2LOMtzItPkecmy8XMyBMwcOz7ftuCyIqCIAcYhKs2KedWW
fXDue0BBNtOIDcS6hydOCW2gCnaQ0WReuG0zX7U9xTN/mTJj1VV4na58ZgGpUuoJj8hXTfUW73kM
tLrOvUHlqrxpUXW5q7KwXXeNRRtFYadFIdb53kS+upC+oCznxXaGQXLoZGt69DiXDMuIdFBbclxE
sYfzUOieQ1f4HuMw8XmUSQGPbjCvOkr534rRL5J1h8wFdyUCHyswbAk23nN21dHrOjeiMcKzUiX9
k52N4gLWerStETe4sHzTgHch+6pDNHLOEB+qB8wiLNuOV5kbB9Sw4QLe+9jHHVTtLPg2pvGlOQ/L
J5li8xipZPw6lLKlZ9H3bnY+ZdPkrcMGjg0iGli6XvsTALd9lA49zqW1cZkHS/NgZpjdrY0CMShd
6TULcFHheD1yw/+0VNtfDUKoPdpf8wVE6Qq/sSiN6T5apBcph9seO1srA1IuAFsnKlCfEltRVa7z
GJXIniPvazFJBxRC6V1Omc0xCgogkutWqHrc2PiQxjRiG/tKBjOO0jCorHAbloHLgWjh82z7Q7yL
jBYDKQG+y3VbZDZLH+WrIcjuetzwHgZr7h9DZLy2alqKNZYQoCKRkccRB9gbrtZ5gD7vGGD8Ey8p
pkeSe0ia6KzHhsJCzWWobtVCnlKXgCtQr4mzG/hh04PZjcaVl0k6RZnTOrvQcDrUN0Tt7do+8DAO
tbOo3w+s3Z8AlaY/RejIH6MXB8+jL/1sZwL07teAX0Fd5k0ZdKs4BLe36PL/pkthMx0CKX56KS6F
fQ6tYLVkvTx3xgn3maapMVOfsnZeuVDQ1gW3841Rggu3TT+WmBgSsyfLjKUr5B3tJz+gKXdRDPjN
4l6vvqTg1aHVJEt+Ay4sMFcxndybGl8OCVJlMiAOO8wasgkWjnliLKfhcUJCFIO3Y7z+v1ioD7BQ
Fsy8v2U2myf59H9ebSuun6qX//yP/1fCP6EW+PpnZ8//+R+v/+JXGRSV9j/AYNLVDwM4nBSN/iqD
Yrr0B4kiIp2ko9ERy/RXFRS/Chhz/HoAExXWp07nflVBPf7Ko4gYAnWkBgOo6t8goJyTihavAzaY
ZjX1LL4ncKi3KTjAmbmqBtN9Sc1F5D8hvMeOiQcLEnNyI2Vuz49QKTO562en5BTvZ8/7McWlqC+t
BkVkeycMmiU06kIDU5g6imkqIUxepNNDZ1ZGPtMGFf7ir2h5JcrAG1i1rlo75TDj4A2Ku7dvMIwQ
bKvE5Dx+SKXmJpTAuyGfuiQ0NmIvA2WivdPjsOfRcc29qFvj7oqC9a5WeY8hNKpLaPR+lFWfFG1I
TOlPW/C2KDG6jn06Oth/WsA1F+9F9KMCN1MlQYpueOc6TnEVJQjeGaBIsrr62fpdNt+7mkbeIWc1
dHyf2hqT6eFva+sfqsj2b69Eb9SCwYnyK+WM6LTgqfX7qqbvkmfERbziCjv7pDhf3IHocJ8afjYW
hDoZZCPYOiIcQMJM8OvwTRNN8dTgpIviczBwaZ+jv9mb6XaJkwVn03JiKraSzHZ5TNHHN4ABQNbx
r5eloFa+rSK3R90KY6YhiF6Plh/T/01emn/4UiflPsoWeg0C6jfxQaEtAN7v77X4OC0IAIiTXswR
NtpnD1G65q4C77Dcvj96Jwx2HkR3GQkJH+0rBu+UFDyXVRstBJLPQBVty9kKCAWuubJNdvjkBLl7
M/aNxwmOok5pyLWwkkDdFZlXf+SOcVL60m+CCjooR7SCwDKe+qFY6LiZ0ZT7zwqPe//awz5c0tSu
DDqS53BCMIf9YJBPn2gBdUQ+H25ZZNFfOVVP8do8szGPFE9ofjnDfIhnGJiP1kLAaa/9OBmxbfp3
o21RKsdihLYAwEv7t1pjh9ZYmDCaT+jEYhW/ktDAltshg2R3l9jgyeZNHPkJ33uY+fkFp3azu5kk
dKoPyp6nC4wD1kMoQR/AgWehHfB2gQHam9QYJc631JTWfAGYO5theFKeSj/4zqejbNNT4ttibczT
nN8ApYXrtaFj5dY3oFoBemKi1POa5XgQHcAXUpL64Iw6kYIItA7DqxiQx2HAIf72q6EAtzThOHff
upollW47dIDY4oAbZ+Y17toSVkWaAWCP1jR/Ia1s35/lY3fnb8V6elro81LCo4JLn887VSeYcbou
LRHU3yAVz0m9ZdkvtPSRLIvy/ZKl3XKrurTjfELWJWfSl5nCiNob9IjYg5WPM1h6Nr4OTpUT1gLk
94zZ9dcNDUFcypaSXEWjWUa4kBvCMyMcV5lVSHSrgtFTrC06yw1qfmlsSphAjs11m29kMCTzD2vs
JvxBENat8204UQeTyE6pFiBNUxioHq57RUI3w0qCrynXPRUg5swXmavu8Yzo+HgBJZ/XCnrTZGP2
QWkowG2FvbQ57mzAz2ueaclIrOO8yjmDTfIcxj9M8s5R8IMnMqSLtC5wr3x/+H9bcHR9kKrxyIjI
1H9b2kMdixQXt/lrk7ZO1R0SIWNc9KJFohYMaEXqG+H9R76tNXOHBdTsKd+w7ggbEL56u+SAPILM
6sPxa5T4FjM4ZJFfXNEEtgvj2uxN3kAXEYZW7CZyDCaCgq1+m/df43RTg+lgp1nA9PTORnfr7WsY
VmIAjg2cH+WAhQdmeLPQs8JqiOfxg2e9LVW7HNdEYq4VOXz7EJkB++2zcOksCxTs7OfJSsAlv9gg
VVOMesXARYq+p74zytkfWJD/9ktyKSLZ4COSQZX/9NSGUtp3EFr6HxPIGxYigx+qu9g2Mpbo+4+y
TpeS6SDIRGcdXD5XZHTajsmbxipGZVfPPYbsVXDAjrl+KG1J0LWW8I0TcTNFS2xWl03W1b659VRa
LI95Hwh2Z1US4bHiEJ+MPoGzobW/TlVtl5cFkgDhDOjOdVmg77/0bxOD/ZoXUQ9gdszf2/hWVIRU
X836B6oUHW+BiFGR/1TWbEC5byqf0yOuFBSfjwbr99V33AGcuNymNmpWb1dEbFj4e3We8Z2jyqI0
GAVeRpoYhCLtzLXlYCVagiB2i+AJARUoxJu26zoOiArND3WfVcvIoQEBa5HfE5zRo50DsWm+8GDK
wXb9YJROiA4u9Abw9sdtEmk3gdO59ZJRdNXQNd/TMKO7vcJSUi63vT/p0+3XgRz1VNGvDSfO2E19
7bpEt7WPrT1m6IXLScoCrPKf/ushCFu0AGWnLBfo0WtEiUEP4ZI34RLzpU8iyn8aNliwUoH298xO
jYgteUVNL5QZAX+sY04DwVQeaM9TGX6KUyGnr8usc6IVhtgxYwFq0eFKQ23E57i13dZjf7fpiPCl
AHZevfjjYOH7DCyO+ILtH3lfalh8y2OHUSfviKJNhD6lVQ/WF3q9IsepFfHY5XHBOETdq64lIulz
/mRcpXWu75MUDiVzZqdofrUrknqKWuvcEQYbPQ75DIyTzDzH9RslDr/2Vv2Y2/ymb9H7QVbBD/rK
33tqSuUniQswt9/cYq7M9QLAiUs4TyIebWBtzK8vGJ/yNCOZhX8N7S5rv7Zh5qlDTH8huypdiIX7
0cK25yJtjXk4H6ZhYi1NIXJ4oEJRJpovQtWn+uZ5PfLbkOpwdxBhq+O7xq0Fxsq/voCXY/Y5rmqw
IxzOJp7DDKhn1iy/fkr0IVZWgWlU25bKP/+DqzVX4CQFsPq/PqMVLd0wB5ejLF2z5BqMgrF68RiD
wclwiUfPmSbZ+ew0fKfkdVRdquaMnBeCytTUdJBl50gHDlytVhrpJzpGQBo6Y9HCsIg5oEi44aDX
y6WJJGG4U2CG0m/z2M+ruxoTU7DVOYEYy0V4OWjmlaojCrqbxEYxAFezyeQDaQ1YcbCTiQSHc264
E/FfW02KMWwmGi+IhHIwWvHnsAToAnwWsm85nqFXq6DkJQvMz3CTW5O+zGZsJPSXyCPhT1etE6s6
2TZGp+c9sBWnwLZbIONX24ZeO2/SOa3LT0lI+UmdRz0hR75p5sZlK0AbDfnJSCTkYcRYGh1DzHx7
/nAccv0uiPQ6BCl+ELAFAckWrBRn8X0CSj90eL2ceqhORGOFnvl1DxbB+4K6Kj+sI2cOeK3cjfQY
t4oQ6OcwjQPDueAswCeV5LTuIZc4WQe7xPT1EtW1AnUvwpr/UsrT0VCQw36/JhfWIZs7ZuzzuZsX
fXik6F085S2oXbY07o58aGe6FjPh9STCFOCF5RBJZWgx4JPWBKKfD2oyqZVdKVpafGDb4eVB1Edy
qVc1TuCd3IgCdLR3mMISl4BNbt5HqZdFagOfK9AnU1qm+bKj6LqDwpgIZyeLOXFhPaXYLMAhMsVy
683zpMOwPrR9dxtVUKNqAgXgO9e+h+QtllymLFuTBCh3spvGgryOQ0U+6BmmJzKb1s5mLyvjLOuB
+dAR6lpIYeupxARrvCjiPuAdwXEwN60bQvN9qgER82XqOJ+T5jMN9djF+qxvIhDuvplBz9pyEHPc
bKlJ5jPkUjE0EVbOhPdggRFpkekhdvLBS6DNFhyz/o9lpLGW6sN25jtHOcAF+FxdOqVpcokR5mAF
13KKer14slwfKYEcZwKwYo71ujSHqWcNxU7WEodimrzwd0BMhw45Js/hqCReZ5Q2VcF8gGqHEj60
1/TFbB3h1u3ALNVIL3EXNHM18lkokulTkC4Q1pXQ4kQs1c6EnsBvUpNp+TvZxfpcKkxVTZ+gkOtU
KKWzxCkl3Mln/GRqcDooRpG9YNmyZ0GptnPQ6GD229m7CFF4cA9h2S86gJ6MgUe7Ft0bseO45DpS
swi45Stq1ey80C31JSvl0LIcJzoQDTz6sJs5H+BYGe7NBMwa+jFHlOceRIvMW7pFfwkFp6WydYil
DaDnH/jyUV75VVjh1NeDMzat02Cf1nGqoheW5iPaxZqq0oEcCp1k08ZjHW9dE4z0Z4j3fPms4fKf
j7qKvHGQY3atdugNBWzsfFioDxxCOIKM4K9ljcme/juUchwW7oK7MG+OXY0+7nsj5NKyDFals3WC
TssdE4kmJvvTAPkt1y69yQBX+BRdnWsbhUWQ+FFBTxpQgDX731AkQcnfrKbyPiJHwsW96+h4n/u1
wH/Ub9QgfoiKOwaJhMpwr2Le1Flj1pW13zLO3GVXBHVTPru4r3T4zfhV9zTiTzneLBGWzSvsHYA6
QBIeBXQKRBBQGmrJfaE8j6MXquuuTeNJq/ublXWJoActqTiUylq3zBGI/GYC1QyhBoMCF6bHVAC9
xiixG2ekLmjX2dEKbNgsvyISO7if/RJ5owQ2kVugQx6V9hw34JL5/jHrNE7kmUy5ycjclnJcYAtm
5WJ2uxgDLi2ROMfDypfFFUpOltipKEhwsSBAW+4TvLsbLj7kbM/7eR7CleNK21rP0Egx/aNq0Ucb
8A1BvkYPGBJg4pXJIbAduWkbc1wuYoDY5t4ardTe4Udg0caVtOuBPseOZ9yKoqncB3DuXd7sTRHM
ot1G8C6m+0lOjrwyaGwbd67h9sujhEyOQHfn+90DUPIEElgpIS2JfTh56A+tTIUYzSaalrLYx5mE
Hb80bljRUcKiw07XQbf0bfjdgktQP6c25nHTpvDl3L5EuecM+A8FognorfaexI8srlsv3AyF6ZX+
Pkad079Gp8koir3yBWFt+pIi9S0ja93ATrWbDfLjmmPoO9IxtEgWXya//RV9mzPK9NYdgikNzdCx
yfSFKioH5uADbuhCuBsRj12MEI9pJsQoYPs9orEYlqHYdRgisv7heqMmv++cSelrJeIgYXO3oQ4f
Oy5wtkPq+vqEw05YR5iIQ2IqtcvncoSzyxcTY3ixtIlBSOqlreLq8dIq55YBTpHYyx60CJ9JT7vR
0R9sdJ05BDlQQGrLrqrKaD+0VeZ/we5E+8pZAlp6tE8MSfFUDC3lNTglPZG95sAIe+/a0DC/jCax
mwHbcxScZXmY6UsjNkadojsVRPetsmp/cQ6Ra5eERLVN4dA4q4ZKlxSIS1DnQckfRiQHIkQF7ugx
dFxCEwT5JAMk6kDfnCBKKGysuyQNePYQoP28fFYUo/i7Bnk/PszMG8yFVj0UKt6/j3J9ThYupQza
u7kV8UbUEnqre4q6SMerEaZDwHXk0Pnf6RrXDSIVeVBf4jykuBalEDqWqkWgQxZE+fUYwTP2pfUT
/VxkFTeYA6kBHBr4FtMCLYuJFyJzJoIm1RVn+KxDpGP92u8rfUv9usGAzDKORWPqEixsSf32lhMb
DCTtwzxq9nNWkXSUiJ8SuIbcK7zB0Bspy+evkVhattBqEI6uhqFSyic2lfRhdRdWPYcIHEGDZsgy
kJLkLNUUe19QW6SY/jqNXJiW9Uj6N8j7sI0nvrFDP5g5GujUW911nRRqTDWn1oyjr6oAFFMcUuEn
1XgGBNxX94sunaUraxG6mt512EilZ8KEB2xxUSKTMiJ9MutEPvRhZHypaEBY0zobgZJIiGQ2UUpi
x7qAoxrRdd7BFEmvwlvcIu0mu/RpB/I+8wLNu986Dr6diP1BmVL3Ze/qLQLJUlfwUV7gF2Ll6kDN
KkmNs9Y61qziIWvtfWsHAAs2yevtmiqVcGkOzahrY44DXebedzodb0pfr8cYfykia5MRyH9CZa/5
gT/Xv/1a7hvLMOC6tFLey16naaBDw8IfdMXXcoR+29ftUUiPeSmHsWFSQSs6srp0JgfvXRWO2DiD
pgjoAq+rlrVQwvshJsh3bufqtVvWdlRfVbjWQOFOSghH+CJg0eEQ1EKiY24HQ1U8q146voKpbbMo
VlAnzzcROmAUoYMo655UB1Kvoro4CMnhMo+uc+mOlizqVezZrDM0MXQSCMyCjA1YiJ6Q3oWad0vi
yTzL2VvmCwfZufkCyOM80Wy3nbZ4Uqk1MSjxa+TTJ6Yi1uibsOPbZlOEccf2V0YcLnVEYDAlCU61
2Ai1Dj8l5CzdFu0/Y/rhqKFdbk1DmeYa4bqUdESlXdIbByDLznDvL6WDXZcxWpRbDWilOmbHbpso
DFkdneRDTtWBfAIoRN3HfZwwa7KiQwVCAyI9AK5OeTUxSuQ1yyOjrk/cxWrJec9aoAFo+JM/sJx8
j8fTq4gXfVQiKqT8gwg86vbQSieW/gFcYkqqUoTEUa9br1alDq1Ko0KdBNU9gPTtRiqlq4JFPer6
EaihmY0OyDUc6xsTmf+6ZUAWnXF7kSEZSKhOeouTLSfiygfFrLVExzzZxxjLDp/Qkln6M6A/VnkI
e5ucgovNcIkPAA0pjk7AYw0fE7my46zK21pHovCpOMWBuh2zRsSgQA2dtcDGOKQI+AfKw1Su7HIb
JUpnga+JRRkv+qWbZRrnZM0um6E7yHAh43VVqKvcJEkmq39M65opzSjI8+oDerdJtZ3SIZYS++Ta
RVdKUBzhF5eZFQUQVR9Ykmk00vVU9FlWY+FG44RWZ+rUxZPTTDpDn19PjmjqdaBbWXhgf1TnPa0H
UjNC/Rj2CB1q2ianBdZworEQw/H6PsVS55kKUGPqbQwXjYVo1Q8d3/eDstppVU0/kvQUfVqgjCGB
09uq2izqOjSlL797/qjb0a9LA6EHXdl9vyb2+6NQ/iDGRebAtui1n/SEbARJF0V14jvQHH0+QcZ3
0LacOKw5u95/1rEa+PceCaRqytQOIEb4Rr+32XsTkY6xLJzvk1Ohc3oxpBX2n2uPZgXbMIV+xF24
+A2HxoDgX08RRZVtWK6BvpF3U4XQrdqIlFefPa8n869mbt0lOkWoA6/nTgj8duSn91//t6GiwQMf
I7Jgt1oY2ui//xtXauqQvkjGwHuSmTXxHlxQOi3kciWFev9Rp2sOIDjYeXSBIov/hMf2998eVWND
MtKgSb8WkJKr86zqZPVgF6PdXdq9/IAidfq9HM4yLSnu+pDNYJucrDbfMpF7FX3/TWFStzx6eaAP
SvC++iB6/3vZJ306Ph3dcnQgYOkwjI550q1Ixsksy1rZDzW6XuEmJtuXyQ5STUZgmOUjg7mi4V3x
v4D8httu8hBLI7bxUJnDmZw77YIIQffvxYhFDmH34up7LUu40PHNpgIBmDzVWeBk6Kg5xOaUs0yF
vq6qFBXFxHsFBYUvZxQeU5ckILnpFSpUjAlCLBTk2zPDoDla7kCpJu7V+4NwMt6MAa4djsmmcwPn
9waDB0w/qnyEqIYq1ws5bqjsFStjbAg033+UVhZ6QyFiTulIoh2EmwNlsNMm1dgIShCWG9+HbnN8
1uBRaSgULn6EhfRvie9fe+8lIB1GoZ5qXVT49VOnBh1QG6PJ4HpuoNN/QifBwW5XSAyPZ0aRD8Zy
2dN/w5E7E1Ux7hFpJb7Y4kBENJkhoMkt/qtOTnFV11wNpEuJP5bQRKtnpxpY85goejlPwYiP2yN4
jeTBzemSiOGleiZzi00+rgLA5sy77DJdh/lVcabNxtrNKRFyUcZwhfnA2apGMob3hzR8O31BoB2H
bRNmZOTR4PbMkyXc8g1UCIv4R6mc4EveAUTf2XQTDn4RCpeSWCp3YO+jiznMyngj3Lg+VLiMPipk
ehVG00O9j3os2SNjxjDdT2X7EBPu9YBxe5Wu01DZhyzKP1VUpn9oZC0Mwg7FyjWlT/9GeXFzkaIA
dkWbOV20Jq0qNkafO38utF0UFo9YxKD4GZkuWtBe8WgshuQuLSekPPqou3VpNaM8jELmVTB3aiPF
3G5pIZWPKS0vdOlsimq5kGS/TTFS8ZZW+Y0mo4en31GucGlNCxhiF9zb3I1PIm0sD+0LPyXiT/p+
b+c1RsGBMzxmjpOCgzINt95gxoTU3ADnojRE99l3+x6sQzwc8mnId1TVZoH/LL2Y9TRGIGEHt1Ln
4Cm3coxAZYdpnv85QAKkyBQPxUZixHm/5AMZpIuLE8mx4a5N3/zkytn8bs+y/wbk2n1IBw+v0cmv
Loqgz7ZuNmcfUXje7DEWBF0YDjOP60FzdU/hNA3ZUtB6Sf3MfE236F3XxRb3d1yS/c70Hz5Yfv/w
MMwIAGTZ2DHzyLeXEO5G4DW6qH6GglqBEZrMe6umHLGqquJKuc5AuJQ01Scq6kHxAcjit5V//Jpg
dahwcoif4sAGr4+awu2q57auifOgckHHqBwL4Nv7X/L4Sf8/UDgOKaw82tm4wmhm3Mkem2yc3xWt
5WdrbNgzjs11sWqID3AaTMvgrrarWNO5DLEySy8SEAlFVu5VhnLYhIIuBtWZ9G86v4vOa6MNHrhv
4Q2QhsvHqiLMtGVdIWArLfcTDMj6Z4X+w2VNNeOTsmf7zygnrFtZjWVielgkNw6UpnRlBJVPslNQ
urbgAR3MLpqf8yaRVN6GbmclnvlkAhFeL8zfBwCHE+YkQ6LDALANjAvUSfs0JLAMnAvdcF6e3UEP
fpo56d5p8vIwLdNTbUXlV8eIps1gJ9QIW4ijBxe3xnrz/sx4euTfzEygwZou7VNYEVzjJw1fq4gr
qm1p8JwM1NnIPvH5nkI0fzY9RUW5US6SbUElkcFFuqmiONpUh4Y07wqheiVXZZAYN4uVuAdnQVIN
BbfoGyo+KOR3hXGVobpwOTvzvnYq556SQXnTGEzayqeOPK8XOVGlzJs+XgciCrC8I1bdIVXzc/bz
7NoJEK6EgeIdkEQSN5UnS4l+az98n8t0eIChWHwy6pALwp+scefYchxWDnj3+7GMkAJJW1SoVTrh
sKtkQsUsyNucuiF34mfXM8LLLJ3dPy2KQDhKFoU3fbDs33bxmWLG1iUYh68ORC04peIOVFCY9yB+
bjPXuzYwM3gUmTOjBdnW5rU1avG696fTegt8PT6S2MCOaN+jBAq64+1xgp5w2VVcnS9weNxzskw0
kuJhNi7I6/MddTvJSY8rwrOA9vyYJZO8zLLI/GSoyNm9/y5HouPbpUWoyfFphxCEfesUDNiNldeH
SV2/JBP1OHpRTfytwYRdbVqtxtWadkFCUDVoqyKams4btMW8QwocdkNaEUUopBs4DXWNH3zJEIzS
lRIqTrXRp1eFn/WH1sGJ3h9SOChekLgriDf2uOrheaUUBLDIXXW4461DVGHF3mBYdnkhjavItxS/
MAZ4Pmv24gwdqt7k6N7ukpHbGzGbrLis6IoQUTow7ldlW9Z0YNG12yp6BI+eosZBLNJ/lvZUozhW
Oh0av3SXWYlUV9c+SfKtE2U1HQoAKBMNAMqw0i/LBEGbQFyN6EvBVciED642tBvrTNO8ur2J2Omf
smuyLwNmsD/dDFo1XIU8/ihP/P38QUEL3j+xO2xx7EVOjmTHpnFQTGPxglKlCVlmjPLvNEVniuxM
GUCp4Hnph/jMr43vs8rRgJl9Jar/wYJFIoKw2QG5isfZyYIFWNBXPYy/l7jy52FznBB/GdISsTBf
Qp9V0X2L4d0Odlu8FVE8fU3DTgnWCTyl91fsST573D2hq0sxHB1Ak04Ru+jwjapBz/olCUz/c+tb
/R3mJcYmoA5ywb04XA9lK88FogRn5eRYV7IOuMiCUk63GaYkAJLrUV1mxuD8BDnfeqsQTfHPH7zl
2xxAv6UPPMxji4OZJqk8GTIMXuYqat3hhSJRmzwQWXhIDtoQQge04a9tXxWUYPvFDzdh5zU/08UM
oKrFthj3uLD3j15UJpdmMBYPducOFBS5BXZd3pUMd5IHa7elO/I60f/Ls7ifBXSJp+cqw5qmJ0n5
Id+wJpyjDsx/rzlzeBqfsuwf/slfTAvPRXFGQ/WISIlMffsvpoUB9eoP6insGpJ9NCU0DeKX4Ixt
/0FswVUAOsp1gTSCGf9FtbDCPyAAoD8BThvhBnDT/4Zq4b1djQQOqA+4Ea9FAQiFgCNE62+lDUoe
5ZLTbPrc90Lg9rNU/UxHn/fULFeE6l2cc9Ks7H6IoLDvU6TH7uwIi9/ahfm6LrPQW5f9hMu9Sf65
MXxrLSNDaIkp8RVMFp/jG4mdrLBoyW7zDtz/yhC4LTTpVOwGwqutAGd2aRsE62kEcyujjL9v7Lm4
W3JnOcBFwp3FMoaXejEWoBHu6N4YU5b+F3fntty0EqzhV+EF7NLRkqp2rQs7zokcVrKAwJXLSYwl
W2fJlqWn399ICliCAGsNtVHtgQvAYawZ9fT04e+/bw+h7/kw/efFEqRFuQRTUnontHiHNtClqsOj
625ancIyBbtzOYofd5q7WRIzKv8ebWGRoLVH+alMYeByYnyGmV5W+WqfrtWpFtM9ZE306W7tTu5g
1PZoruNn2vudTh3YT2y42kf4etHWrwCOIou3qijQ8drCKDh6BQEBk81okU3+qVLduSD1ac7pW0CN
OagVDrKuJbk19bTA+ZurR7sKKYPxpvHEjsyZB4rhrHK52HCLogun2u2vq4Xp3mgwsj9zD44eSJtm
9664een/urnemTkNdmw39z/4/sI+W7tpfLrL9OjWttP3dIUxz+lMfGWtC+2d5mpnkEHS63qSPP5Y
Czq9yBM8SeD+eBMw5EDNQ2y1u+iY8Mh6ocRYclGw+KSKt78G6vkRXCP1rEDugTDo6QWw5XwOvVqg
TQOymqeZvqmugZkpj/FWZRscszjcrglYXxaRbv6zKPlTgkpdkU9W365HWnHr7iYk9dcJVEr24gOh
AO3M8Tz/AxH+PWRwvnLuhUVImUo6ojJQn5yUUZrPKyVApnWaoL9VKv05nOyuCpoPn1MHZJ6X8DXm
FCZTKnSg4fPBLLS5Qv0izZ0/+bFDtN2IiifPjXRy4nrxFAPDgs6Bst40h/dhQbe5WbzfnQKDPtxz
KLc31p5uSz4dh863OnWE3ibFxk4nVHBvKuAmxjqYeTQo3p14HmFYuBSdM6VKcZw8avKtkJ4YJCYg
PQa1vrkOXD25IpuoPZR5GK9sPwmo+ylSaF1Mk/4lokaduH2WnTuH2HtLAka5XogWHHao7q+hjmdx
mr6DzyJxq805lEEbZ1YZa+0egO/hNoPV8UoHx3FKMKk6BwTE2RxtK1qTFtmD4WbJo4OXdmWQEJsp
68PhJwHSns4ixGMTPxPxSpXmqjjeeld2NChoFlSEju5dCO/ucocIzohQ9gcsQXBt1o4iWUfIThpV
T4VmUyGfZ1D7GUXpPm+ol76JJ9riMsmV5MFKjPiEHjHKWWLHH+kBtj2Byy14HyTMst3T02K62evh
mc+7v4pgKKSee13NM3N9mNOQSbs/KOnWmBK4cWblblRe00QMNAVomFMS3ZpQqNH2MjXjXJ2b+Uib
e8ouYc7D/nCTbqPqrhbbeJOQ6fIm5XWamOqVGkcLWOxt5aM9CjK8XzV7oLFlcuNlHpTyQexiV+t6
6D2GyvYsidIRTYIOzo4Sg91ucmZAVmrNt7Zr39oKUMX5j49ur9hLbD8dbW3MrIkg1yIf0t3+IlGz
0bpKF/fwV05oeK2C7SnTZPTPpnJYgbrRQK4l2ejdpvSw1M1DLFqlp6F7OLMJlJWAVg7sjOYni0t7
u4+X2/0kLekjX8RripvSxafUoDvAFGdIvUi83egnns33FmCI6xXLmXuZ4pjuAkKolVLVXVv3VPvm
cyz+w00Sr9enCRjKFKYK9MyCgOffWJmomNA1R3MYJuIlZJvmW7WYLD5z9nQUcxkt9YOlXk3AOVwC
YaGgOPHtxTvaRRGEccO1b//E4O5BpuvNp/4S5DR+qaMZ/WcvglQQixbmfbQzTVogQkbwGWle2Odk
Fn0qp7zqenPIDre+tQ/PcpqteSQTw8mFHXv7yyiAA7pwtPTCN4v0IrKS0TvgB9BCFkYOUiPZhbcQ
jZKx0Vh/EYBdmuZZkX0mrUsvNcczHrNFAQ1pVdmwTSQ08tgZxTY8s/aUN9NkHepXLUUN7XaLB416
v/ORPbIvKV7RQFTBHOxn+vo0pqD5UzoJq7O02C8uvNJN51VohfYshzNxRdASfaUFxmg/y2JNnVd6
DBA92oIVgi6YfGMy1SlXv/CN/eJTaHHUsQloVCKO3gKC++d0QdO4OalYHo/uP5fVIdXuwb7joQQb
fT9ztIRq7TirTjeKu/iE5O1Xhh8IDSK2ZmMtLndeWF0bimj5C+eGdh97qTItCYSRsteq9dRIJt5H
K9g86VFA6661e7ggH5TN0lSjT57ha1eAtDN6HfqHG1xK7pIfn0KMRKT0q9mAJFD3gc2g2uhsYQ72
zAZ0NTACUgf3FDrl1gzqdtiea91MEWpyBucCsRJ6Z3mwLIMIxxSLlxMtr+4qFZ00XwfZBYSX1gld
ufzLxPOzAqYaxaPNzGjjBdP1OjzNk604rrRXfywJPrwX9R2PWmHsVzvPMkYnlDQG1knm2vQxIirj
X+/BPs/xo0vkAKZ4f+rr/sI/9VVaAELIH+zO7fXocAINvHVxMIL3B9oA6DxlBsX0CJYeJ5mM7oiy
lsVJtlN2z6AdUZHbUIQRkuj8oFbZmSFq9C3fEyaneK9x4eUP2WF7bo5gOjk5wA81d/TyQY3j8ESP
bFJXSukCpdhwIJy1gbButMyYkfO1nojB0IMKON9lpG6U88oB/wPjT5WcVQlYu2uNknVnFu+27gfu
Ae9DNoLieVqR67Jx/4PNQ2YbDhACalLX5zQFUQ6zQEcbTDPgEM8juAHvR/tCGDh09blU7ANXFRj8
k7QSTYN0d5fP84MbKCx3i8rzQeQqoPZT/rzIgaNPS1erFoIOzKDzQ6WG79aA/C4WisGtU6kb/dGl
MqKcrdVJvH07ynNh/jjl3ToHYjqvoP19DCBbEgSygX1SotmV2Sis1Ku1WWwvSwTBJpQCjRb5c5ce
kaquf1TpighRICzMd2AlASOqdFi+T7Etz3PR5QQClKr6TNdGG1hDNaIXVkDLTnuyUEVz+6qYG/s9
PO80VYC2PF1Y0yKlzeqU9pN6RHee9CR3IBCZmvFCOfH0yv9sWcU9fChwZsEzEC2mBXBOKqm3wY1l
BbRzCKxixmXgsDNOWd3VB+n/jWfbLkRU+M9rltS73Sot71cZcdbsr/9pypnFp39HXpi/i/7bD/14
opZG4Ce+MnVaRKE6rnL9TPUD/2gKnxR9vnvGD9eFc0veUhUMq34Ukhao/51eGGMR6BKdV2AOZfA5
33S0Oa8t/8cra/bxxz/TefSnaBfmYv9p5dXhmdVECeqvLL43w9HinbFJ3gowBqSDYmCXHO+B47AH
pHkENeEf3YNXoyXWRKSOfmUTelMcbQISQD24CQ1kswlca8eboCrmWGS22YY/JAG9R//KsEGFmtY8
VO9Q/osDYChj25kQXGwWD8K7u3zOAREb24GXspEB/OY/cg5e3QWY4nlmORkgZCZ4F6iP+rLIYxmA
qZksJLSKmD31AK8zsE3AOyXQJ7ULmj3GsDPJBBH8O16+zfJtClWp+W2WP7iTABtII5cSB0EdmyKT
D16mWWT/IGhjSxdFo9rwXj4hPXxiqZdvaGMivxTQk96tR/8u0LkrFIUoSPt5o3f/7+/DV/UAXgly
K7UJujXWTANtqBIZFaMnA+AXxxD1ifQXfMliDE0PEGVQpUVBGRPnIuSPbV4PFMuxOrCMMfSIVIK2
e/DHTKNXRYEqM+krAdtHIUBAP9TmTfd0omWOYbECDEun53oMTytgz/yihdjbyCPjiPaEIBJwKVtR
6B0IW4e7C/MRzqxGVAZ3M6iErqRtJGOMF6AAyGglnrvm+ECoKidCUOKTBx6aQiBD/k0Py3/rJGEj
kgVRDYzkRtZ767edMV8zgcrp61kZmHkElF7WPNJhsOP9i7RZO7pSQKcPrAMwUeRQ6/GnPMbeaf7q
L4C3bo2X/24m6eaYjiS4w5NW7/VlYQJnH0DIiUFLBjGGpxHoSSF9O9hYxJDgCLeoHj296NhoDHxn
vOtGVpo7eUDWEvAqAVSVNZco5RAvuy8EJkeBrQFJ0Cx/cEdBs2CGkFy+oY4BSgCZaE+CcEGOrwXo
K02Rbp4A+K/H8I6Cg0snuQu6MgZDgGdAB+NmdHfBUfGtRYmR3erNwckCQFaBZpM6CoaJ2kOkgNw0
m8CBP5aFiTOGPRPUHNUD9RjcLtAzQ5Q6yO0CdhCVcjCSvdyR3V3AUEBdEGOgmK4egzsRVHVJu9Ii
piz0otl3GSZjCxCe8yWcOrzVA3CQNpOMMURglPkdGQDHJ4F6tjEYRBxMgTsalpmIkqKVuuQZQOsT
INBBXTYy3vOeCaqjLjEdXkKug3MZ6IpkyN4KhJOIk+AYgrmqR89A4m6Ezg9ETXvaBmQZ0YNH2mNC
BUyo3Sez8orfrBBHAqEJ7r7ZnuGpAmJdsqkVg7C6QI2TXmsuvZ6BZJtcBwoelfCrxBhcTFEj0Cer
EA3hEdVlTG2MpHcUHGOMBaITv2++aUBHAT5qRXb5OnFzDhQBw+Ydi5jp8X2ATQDimXuX0pZ6DE4I
iGsILIycZWSNBYUb/LRIuxg9+5By8jEE0fhk1EWLMby7kSJHaVnALYaA88sihXAdy4LIs9HsVESS
ml0anCyITnbSFgLQArJM9On8fqqFymJuD3abHomDs5DQU43BIhFCcujdAMk11dPNW+5dC7BfoBJM
TAOB1R7kWRC3lqxG0MfwNuM0v+QbMQGOz4KIHmBDUprX5qKGdzvA6y6tF7Ux/pBGp4hW+/d3wSTG
ItjEKTmtx/A0AmxUsrtAUBUWC936ciJ6t4NFgB1KefDPrU8xxF0Q5arSdySVr/iFxBDq0T0RXIzk
3AQA/2ukaWD+Iyhv6UgSiwRpgsn4fVAWYAygONyQg90FatRF9aiULOg6uDwCJVCK11dAH5pmC9gS
WUcVN6UewzsRZElkvWihF+AxBJbRbEIfj+BYgDIEKAf8SzMGZy8YqG5JWTCQBXQfCcY2m9DzIBrb
GVFok/4DcqB4YkGBJHUUCKXwbqmXfAWcRjAJ10HFngKhX4+hCYFQCNh4crtAWJGblrLVVxwoLgeU
L452m9cZkhSwAdJGs8rdJ/i5XhQip+rYXCSsSKMdkZAksihGs+FD2gXKihstLec6EFXELG41Ys+B
5DoQ2CS6LE0GdyFg57cRnv++fiJqCuw//OrbyQB12F5YvlrbaXBRZarRpTOu4PNwi22HIMIXIT8+
BBZhV8LqBmSGzef/Yhd+4aR8qX6YUX/+XNc9eKvse+URr/3AC+7/289bzL9onCiA/Z0fFGUQzXc3
WA7x9786KI+6LuHow5c6hfp72v/eLvDbr+5818uqXv7x3Fuly/TJhYOVmomyfcwvPR8fl8Gyw0VQ
Az6+Psk3TAdfLoGfTPz9ZpL1M3y3KuTX5k092Ei6D+wI1Sz9wOmWhgbL7GWmuv9ljUuXnXm29L3P
URp6nadusK7Sc0d+lC6fo+Onbioq5GeG8+Up9552eWfyGqYtO/nJyocDI10dz9wgPqVnbgk53kSf
38wiysgeu9veFBzJfsspu+49d94nl7pIvMrOfLaK0nX3kTGOBQpUdubXWUckj+TF89LtCGAL2JR9
4Avf98LI657IBgspPXX47C17WqTBF0rPHBVdsWiA/bLTvv1WNzUYOOmJmWD3tC1f5KtWew2wTHbq
q2gHuUB/mxu8kuzc10sv7GiPFgEkPy+9v5fh8/F2tIAS+amzbPlEQ/NVnndkuk3WS8/vPdH9ctkt
MGxSwPJTcxdkUd6R7DaxKj93lnn8jmOvs+lN3vJ3zB7t0v7UIg0mPXUU5j3hblNLsjPfrB7Tfivu
FtciP/V+2b238LhFOkh+4uLN+TKIM9frXuvMLxItv2P+y1WarTqaqq2V+R2TX68O3lPnGmPy33Gj
36yKN5+idPuyB7V/0ORdpJ8bViH3zWyZRtyU3cPZpDR+zxecLLf9sw/C5jeYJLeu193xJvgu+9S3
Wx+LpOvVwOsrYrnSU6erdb+Guw6Pyk789yoMYazYL3tuQlsgLDv9vRs9r95cZN/cbQ2IWnb6f6Ld
K4LYZhJ+zxd8K4htXFJ2+nfs/gqy6o5J0dZayM996HqVcFD9Dof1fb50XwRa6BTAyyI4J/u4H1Zp
wM32MlE9cxP2kp7Zw7PpiXcbUpKd+mHJvUPryu7RbFE/0pOvsvzNh+89fAMzlJ7fy54iWm11LLcW
yy09dxnBUrnuvM0mofHjmb8XafpCnfFt/OmFEuN7/60bXBM/8eSvlulf/wsAAP//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0122F434-3C00-44DB-B3D0-EE661BB6D548}">
          <cx:tx>
            <cx:txData>
              <cx:f>_xlchart.v1.12</cx:f>
              <cx:v>Profit</cx:v>
            </cx:txData>
          </cx:tx>
          <cx:dataLabels pos="outEnd">
            <cx:txPr>
              <a:bodyPr spcFirstLastPara="1" vertOverflow="ellipsis" horzOverflow="overflow" wrap="square" lIns="0" tIns="0" rIns="0" bIns="0" anchor="ctr" anchorCtr="1"/>
              <a:lstStyle/>
              <a:p>
                <a:pPr algn="ctr" rtl="0">
                  <a:defRPr>
                    <a:solidFill>
                      <a:schemeClr val="bg2">
                        <a:lumMod val="95000"/>
                      </a:schemeClr>
                    </a:solidFill>
                  </a:defRPr>
                </a:pPr>
                <a:endParaRPr lang="en-US" sz="900" b="0" i="0" u="none" strike="noStrike" baseline="0">
                  <a:solidFill>
                    <a:schemeClr val="bg2">
                      <a:lumMod val="95000"/>
                    </a:schemeClr>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lumMod val="95000"/>
                  </a:schemeClr>
                </a:solidFill>
              </a:defRPr>
            </a:pPr>
            <a:endParaRPr lang="en-US" sz="900" b="0" i="0" u="none" strike="noStrike" baseline="0">
              <a:solidFill>
                <a:schemeClr val="bg2">
                  <a:lumMod val="95000"/>
                </a:schemeClr>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BDE31586-31B5-4553-8211-8A3C9A49F6DD}">
          <cx:tx>
            <cx:txData>
              <cx:f>_xlchart.v5.9</cx:f>
              <cx:v>sales</cx:v>
            </cx:txData>
          </cx:tx>
          <cx:dataPt idx="1">
            <cx:spPr>
              <a:solidFill>
                <a:srgbClr val="4472C4"/>
              </a:solidFill>
            </cx:spPr>
          </cx:dataPt>
          <cx:dataPt idx="39">
            <cx:spPr>
              <a:solidFill>
                <a:srgbClr val="4472C4">
                  <a:lumMod val="60000"/>
                  <a:lumOff val="40000"/>
                </a:srgbClr>
              </a:solidFill>
            </cx:spPr>
          </cx:dataPt>
          <cx:dataId val="0"/>
          <cx:layoutPr>
            <cx:geography cultureLanguage="en-US" cultureRegion="IN" attribution="Powered by Bing">
              <cx:geoCache provider="{E9337A44-BEBE-4D9F-B70C-5C5E7DAFC167}">
                <cx:binary>1H1pc9s4Fu1fSeXzo5tYiGVqeqqG1Gpbju04TjxfWGrbIcEFIAnuv/5deUnbbKXjqfF7VVKn0y1L
kC5wcLdzL+B/3vb/uM3ut9WHPs+0/cdt//vHuK6Lf/z2m72N7/OtPcrVbWWs+V4f3Zr8N/P9u7q9
/+2u2nZKR79hF9HfbuNtVd/3H//1T/i06N6cmtttrYy+aO6r4fLeNllt/+a1vS992N7lSs+UrSt1
W6PfPwZG6/vbWt029ccP97pW9XA1FPe/f3z1xo8ffpt+3F+++kMG0tXNHYyl6MjjHvII8dyHB/r4
ITM6enrZ4fiIE4EFwt7zl55tcxj4RmkeZNne3VX31sKMHv47GfxKfHjt6uOHW9PoerdyESzi7x+/
aFXf3334XG/re/vxg7ImeHxDYHZz+PL5YdK/vV77f/1z8gNYhslPXsAzXbNfvfQXdP5dpVtttyDe
e0FD6JGQUrgEefLhIV5DI/ERJRJ5niceoZsg9BaJ9sPz58gJNv++PEhsPqXZNjb59h2x8Y48QShl
T1rjTtRG8iPPFcR1OX/ETj5/96P2vEWi/dj8OXKCzaeTg8Tm2cB9MN8/BCZr8j/Ue+IkjqRLuUCE
vlYezo9cxLBkBHRs94DXHxX3EaD/Vqz9YO3/lAlws+AggQu2mfpuKv2ucPEj7FHGJJJ7vRFC8ogh
jjmi6BG216i9Tab9WL0cO0Eo+PdBIrTITKXu3lGbsDjypOchTMCcvYwSBLgiwQnFO5O3e5DXuLxB
kv2g/Bg4QWRxepCIgIEz1fbOPK/O/x6/ETBwUnieS/Hjyk8cEXLBU4EBJGwCyVtE2Y/JnyMnoASf
DhKU2X227bbV/TuCIo9cV3CGyVPkNlEX7h1RJhgl6Mn5TCK3t0i0H5s/R06wmc0PEpszU9Xxh2Bb
mUzpd7RkBLSCSMI94j76Ef7aoHF5hIRHBGPsUa3Y8+54DA/eLtd+nKbjJ2idHWZIsLw3VfSu8QA+
YhSyTyrRXusmyBGllHDqPqVAEyP3BoH24/Nj4ASY5WFGAus7yH+ed/D/7nQoPYKw2eX4OQqbZKYI
0SPmgXoJd2LZfinIfjiehk3AWM8O0qZd3QOPY+39ezoc70hQDEkMe3IoE0AEOyKUYMrokzmb6Mmb
RNoPzYuhE3iuzg4SnnUGrsYo+47q4h4hUBUKUdqjs5miA86GCkY88We48DIXfYtE+8H5c+QEm/Vh
xs9rfae27xoHyCPINSWXT8jISaQGigPcp3CZfCJ6JjTBGwT6CTLPM5kCc6BKY7p3jM4oPnI5cGuc
0ke3D+bqZbopCbBrrsuQ+/T6JDpb/0Kan0DyMGqKx2E6/JP35qIFJPiUY8n53kBMCogIXFCU54wH
4umXJuzX8uzH5HncBJWTzwfpWk5gSZrbdHhem/89EiPAM2O+8+xTn+KB4QKwgKJ+9DkTw/UWUX4C
yY9JTEG5OUhQTk2j7Dt7FfdICshYGHtiKSdeRSKo7CCBsXhyOxNw3iTSfnReDJ3Ac3qYlmyzVfod
I2XqQSTMGPVeGKqXroXJI4wYouB/9urNL8XZD8vTsAkkm8MkZTbbasi2+u4dzRiwmDs75k0UhbMj
7iIsiXxCY5K3vEWSnwHyPIcpJrODtGKbrbXb27ix93X9nqkLPoJyCxAs/InYR68jMY6OmOu5hIiJ
w3+zPD+D59V0phgdqClTt7GKtvr99AaIGAHYSChw7s8sPejecCG92SU5u8ckUN68QaKfAPRj5BSb
9WHqj9qRMqbeviM4O9JFIujReCInJ7oj6RGSUDAjGD9/6SO5vHmLLD+D5cc0prgcZmJ5dt99uDFV
+rxC/3vIDMkl+BNMCXmqmE2SSyjOMHjFgyBgr868RaL94Pw5coLN2WFGzhtl7e5PUaj3g4dAwxmG
4tkPLmwSEgjoAPAAIIqf4PuLSXuTUPsRejWjCUibw8w5d1MyTfWeCEGuzzg0ndGnogyYr5ch9K4v
jXMoOHtPZPQehH4l0c/heRw5xeYwK89flb012qr3jQgYkdIj7JnRfA0OqA/QBdDEIfd3arxJpP3o
vBg6gefr+jBjAqPrd2WbKTSdQaMtklCwfHhMXA9ywbhR6K9hu3a1l/zZ5tei7Aflx8AJJJurg4Tk
7P6PamvT94zSoAEa+skI50+lsak1k0dA5QDz+RzFTSqab5FoPzR/jpxgc3aYtMDZfbt9z24zIo+I
xyhQNfvLZggxCAWgSYOLxwAb4uuXOvNreX6Gy+M8pqhcH6TGfL239YdrBX0Z79upKcBSYajQkJ90
ZrjQqEk4ke7T62DqXoLzZrH2YzQZPoHq62FCtcsPVtu8sLF6z240So6YgHRGPh/xmHgd4HA8sH4Y
aqCPXmmSjr5ZrP1QTYZPoDpbHaRW7SZ1fF/Z++F5W79DYgptAqAvELvtj6s5NNVAWgQHjh7z0mnL
+ttk+jlIz/OZInR8sAht7nt1+459T3Aih2KwauhFG83LzAe57AjBsQ/pir/4ou7Dr6X5OTbPY6fY
bA4Tm4euztk2fV++jUMzICOw9pAAPTxepz6gVdB2K4Fue1agZ9192dP5a6l+gtKrOU1xOsyiwqdY
vaP2UFh+OK0GnOhTD8HED8EhAu6CkxI/wedX0uzH5XHUBI9Ph+l1PlX3kXlPsoAAFSqgE508NQlM
uDaE3SM4XYgQmZizXwvyEzCeJjCF4/Igzdg5NHLaIWu37xpZg5oICUegnooG7vRoIZxcE0SIXSfO
o5WDzo+XkfVbpdqP0OvRE5zO/32QOF3GcEz4w9q+b80aTk4zLIBKe2I55aQDZxdWI8hMgdB5xGmS
Ab1Vqv04vR49wenyMPm2z6b5f3PYA8ycCy0EGP2Zi74M28RO4+AIAYLjhQ+PCWH9drn2YzUdP0Hr
c3CQWvU4q1+HS//lfQQQYhMovUFG+ojF5GDOLojDxIW6KptQpG+V5+8wep7NFKHDDN+u7vt3vY8A
QfhMBAU92d8DCnwdFFXBMQFZuntMHNMvxdmPzNOwCSRX3w5Sab7U2/jZXf/vjMGOIYXmHOBunrrT
J9w1GLQdZYAxZhOT9is59kPxOGqCxJfDrCRc31c5FFXeDwzoxXG5h+GfSV4DV6gwhplkQAw8PCYV
hDdIsh+OHwMniFwfKCLvT1JDdzTCQkK5+nHlpyEakNgQZ1Py3D41ReYNEv0Emh8jp9gcZgj9dQuk
tI7qd80+ga+B1NLj4ieu/iH7hPOfz40GkyT0bTLtx+fl2AlCXw8UocHAdVHRO9oz6JOChkHMfnL9
EBRFgRxAUJ9znxLR5+9+pNO+/lqgn2DzPHAKzM1BuPzbv7276jFTf3T9r975X97bBa4f2m539bf9
ZJqEKwjQ7taH585p+hqdyZVaPxdrP0aT4a9m8v/pvq6f3+X1476z2bbezh8uSntxndffv/owXbjB
bTL0iWHZG7I9rt367vePGDIXMFI/LmDbfcjTyJcU8/Q6gxdD77e2/v2js7sgwsOMw6lQj0P05kH4
1kEhF14ScPYaTihAAwlUIeBMFgGfpnfc8+8fCYNLqYD9FtCbBSz3Q9Bndzk1vETggPDuugm4usWD
AhLEKM8zPTfZAKzij2V5ev5BN/m5Ubq2v3/ku2PcxeP7dsJ6u7ZWTIjk0IkH3RFQ54XXb7eXYIDg
7ej/8LQv8yqzyaqvRVz4SKYxn402KrsZbivZz+u2cI0vXB6zdYiHiK411lIEbLSNDnDHkn5Bxj5P
58YzUblyMoO6yi9anbu+GxMLl+N54nQIY7ouTI3OjJfRdU0bhP0BJ+VNVjCybhUKM79LMifz06zv
/HyU4lTGobnRVhQ3hTuG1bxNoIfR7zQSpyjGdKurFp3lMnc0XHIXMeY3BotiiTMeV3ObOrshJMzz
IE3UcI7LWl43BMEXd4XrKL+2or+Mek9e5wr1l1WCyTpM8zz0SdHz6lOEdWqOjVcZccwkt3cWTs5d
ZTpPIx/F2gmQjjIVFHToz4esJ02QNhKmUUhaMR/jqFq5wMhegVv0thz3/bkxTrMibUy+jJ3ozzUx
1coS11if5RadRbiE+Rc8Cq8TBqebg7JUhfW5TKxdFnK0d0mlYAU0NfhK2ay4IWHptn5PKngb7ZE5
yY3nbYcIxvlNBAJ4qANpuwy+zSURvkpCuF8taAiLR5/JHmZNU/hOkZLiJktcmLvMvLH1m84lZ4yq
/ETHPD4jqZOcijZEftWpfpOEql0TI9O1VhzGcGe3nqwPk8jP+9xhM9jX8JNHQDM3SqtZpEJ5jZsd
wu3Q9OcAqbXf2GCG/rQrwgHN+hQn+cy1WaounBzDFMyQwKcUbQx/C5tlY+BlDaxLlzggY9w7Weh3
A3W8gDs8Usuyzr12VaR57H6tmKVkkeWjY/y2G7/HYQMr4bZaXg9Zd1mP1lsMOmY0yEIVXo/YJhe8
pZL6WV86QYFyfKUpbMA+7na7NoeNnva0CRdDEcEnjSGGv3kcgmzxbhPVLunPY9bBc163sBtwZQFZ
SWpO5nLwyFpQ1NBNxnldBkVkYfM5OItnYYtB9XhX1HdwmKmL5m5doLO4K0EJuewBYFMIF/tCRpb5
aVLo4VgnMlVBKrMsn7ewRZmPQC1PTSEZXfEkJGsnaTEJho6A3Gps1OjnadhfEjfSoa876F7wQ9TY
u76n8JV6dAC7drdPBtkXN80OIkFqss69prgRyMKH1aWrlnD+R8451Wo5tK2cFxQVN1WRhNcPW1g5
HNY3tebE7JQ92W3SkLX9ZUcaWJIOR8N5H4Eq5CM2JzROdLrAjMpr4CNg4WpTEBIUmYAN03DXnGSa
wY8fVKLJCrVkaoDFG+IGwHbBcCikypuRV9Wq9Io8nrGGoSvamfDaSdzW8QubxMZPyigPsoqDcjIz
yPmIhVpmsde1fqdymI6r6FrZHgAt3QHeBZw+bDCHgJLbtIX1CSuKrlpcw6zdESwI3OJE1jw28rQz
mTwdSwYQ1mqATzAFSkY/c0QlgobbmJwnZRvxmVPZAexpNMqZmxV8xbzKXbhZIk+9sndmpIudyu9N
CvMlfRV1i9EOTTyXoBShj6scBBoJWKwcmy6+HGxfbKKkkXM1lGpJBtDlVIJ5Fjp15DxHGXwOZTld
p2krZkkNJsN1Q3RVe0UDK5jT/rKAja58HKflTeqG5UoiGy3DOsZXnMCeZ2nWhQsRJ9X42UKrKl31
DZhIMsKE+zSFHeVIDEBl2EFXoTuOxXFkuNfPic6z+DgPE7VM3FEtG4rTMWg7QClTId1ahcE0o3CA
PRUKCht8YCPAWtnM27qdBA3vNUJXZTOgq8QbumGWVjnRfu4a2C/I1nJuNOzSTragETkr0ZkyEl3l
OQJ5kryIwnkrdzuHo8wMxzSp4ONxFNq7KDVqqWIPdreEryC7vVcpDyUntGiqVYO4Wy4e9jzFFAa5
Ncw5wOVu/zecobNGtfIa4mkO83R3Zq/tUFlftKWX9gtXWbBvla3FLIvJbj/KwYqgKIW8dsgIQD6a
tMQilc8K3sFW8kJRNetE2NLxy5Z21bxADjqnDLQry1KZBE0Hy0uyfvGgcXkr6HWn6x4FfelV8eLB
shoTI7bsYlFeI0W0vu6iaEi/eh0BO5HRnZVCbaeWNK69rcw6OU+aMr9AcYMDEek7HfdyXRXFzhmU
cJTPH8IILLDMRnTWjR4YsgzihyYQRhTI7+NYo/gTHuJhBeaH5N0MRQ2EED5EKAYFzIzyJNe2jn3M
wz6CJVEyuxiT7D5xVcZFkNVOdA2utFrp2ssBIu2C1qRND7YWdLKaxWBijO902EsCUlbszuj82kSo
OpZh37idP4iuhziEVFeYirWRO0dkmc6u1BAVJ+BjxDnS3A1Bd1uyqEqi/BKh+gzCcXMCN/1GQSui
+IvipZf5gw7/U9Z47mBTnlro7QmqmgcuT0AH/CZHudOt6npY27gpTngiqzw8d2NqAinrr7psFkVh
y4UD/MV5QVs/yflliCHj+jqwrHDAT5ichWuETA5WNQENh7Ots5G4DZ4VbpHPMMOjDritvchnJU2C
wuB8hVAZxb6ihQgcmpJFqnErfa7Ghdv03bGXxGkaOLwbWh/rIh4WAxsyvpKwLasgso3Xw/LH8qQm
dPwk+pof20SCm1N9uVK9U9R+3qEvFLVm47hMf1JjKo45DmH3IgpBSSzMPBJJEftu0WM/SXlzUvWt
u+EkcolvHa/fZtQkXwaef6EJL7PTrLT0okxjPXdq24mAjpVciJa03+1QyT9iUWe+7ST2R9hk89Lj
aiaqoVoMTiJXblu2s6Gv83kuij4OKE1SvyE22YgqToYNrBe7S2qhF2PTheDHlTuPVPdFyqRYpIpX
Sx52/2nDPvBUwv+Iyn64jL1Bz1BW4gVJeeLj2qsurAvLyqRmc6/P+9ukwVdOwkMfddZuhIrHi3wc
vMDwJl+YwaHLULb8tJCKzqPSXpWycRK/YhAZzW1emk09hmCi0hziky4u5hHEDcdNXqFjbCtn5Ulj
16ls6KkhoxvAoul5m5be554Z4/dlKeaOHFM/AYvlww5Jz2mZzDhEnc6Yok/gBAYI+Vq9iITD1llF
hovIkIBoolfYsdVS7DwEGYp21keyWXkpAGbV4NzYsC9nSVHJzZh4F43K8azW2r1Mq0ScmiGrv+Ae
O6dDXmSl7wgO4zqIXf+o20xCXILxeFz3ulwmqjbfEgjfIbxr8lbB/sbpFa5CseIdcc5cVroBeF4+
SwVdNNwbFolJ83UH1+punTT/1jtlmvmIZ3nQVpVdOBy2jT/wzvWHsW6WbpjGgSfSMgDjH81GLwNH
FMX1utXeXRFHdI5r1AWocLOdtULrIanINqzcopyFxvbfICKeQ3RdQSSoXD0bUjed1yVlV2EJFgUs
f5XPlUHKdxTmK9f2ZJnH2TCzeBgAtAx1p3HjcOQXpElkA4ZEVLB2tedetl2aoXnkZdUAsXg59sml
ClHf+CjJabbio22jOzD+0SJOcDkbBSpmodPqIojicKx8E5FwWbPYAcNUKbYSadNdO6nFAtxeiJmv
GhTPqqKGDCQu55xVBs4CgV4oUnfXBRPZemRD7MtqSBfjWI/zJnbhacLVguHM/dJFvYAtTnJDnWPl
7QI/MKS5krdSkug0KvOzuK3tVyeWzUleiQ1LtQ3AeYWf8wa732RnWeU3kLvUx2lZDuqrZUXjrvOU
yfrYKdGImxVYLbmAm/iaspsnyIHIKYLELfwU1rKDaLY1kIZ4yoibsMzAqIdJ0hUDmO/BlaHvoWok
S54kZvQCnFHH9SPruF0URJ7bkBsR5+B1cZMMLBBKkGjBu9DLT0q3gp+nBkKumevltYDdg2U19xqI
QeMqhmhLdxYCEdZS8E2qLLLh2EVjfzngDl1BLJoFedlBWC4diM9eZPx7kmfIz6epM9A2AkMCvbvH
Fu9ef5E6N3GYqaJWySo0MqtmuTGk/zrSsbHf6DCO5YLmEqIRo70sZX6XgvP9ewEQVIWmEggCpxvR
7l5QkAKooZcSdDFDZsR1tPJ6KSI/1DZSs0aiEJ8hx8YRBJthsVRExdFJXYSjnhfMhmeRrtGVcBt0
Rk0KUeXfS7VnWaAXCVqUIWxncH5sJ/SLZdGkCU2c0GilHQj9yh68/7xXBmLSFpLjoFYYIp8mHyE4
ctqoAK7wBw2zBxQEhMp0TXatULt/IQSH+x8mXz/wtNHtCGsyZJAKJagcCvA4pcgTACQePAei6E6Q
q5SHzhrtwm9NM5qctLQs8CfKhjYdfTeto3hV7zLooox08t2GHuQwmoCh/YXAfwURSuTIgw57OAfJ
4ZD+a4FbGSmHOCJb6bDNK18OfWODmKUFBE1wiW8Z6CLXc9bbcpvTdLgsa+AqyhhyeWX66jLXJbQl
/O0S7jif15wQ3IYO18zB4SUOLcwP2+4Fgo5XOmMDccOqShwIG5nD+ssaKKlrCxSP9YWzS387jO0d
RZysixbyC92ZKlsiuKtBBdYWuxwMVvbvBSP7BNt14TAmENxW8ID9C8F46xZVXpXxqmARRKiRgdyr
8WXXVbyHqIhY/bmIM0HXg4GwddYTY9PjluL2sqGttH7cdvLadQfIlulDXIxqSGMdBUlUREcI31Vk
IeYOzS6G33E9Wrqg2U4eAluS8qpvNgMweHePSanKu/6yGXcsgB6K/jIOVZT4bTL257s4Dq5DSWFv
jVakqe/xAjKgv18ODB0UU5zgBm3KEPAG0A9LJwYoRk6phpY7SxJ7YAOxGXV8LJpdqqN7kB4Mvzwd
sGidzxqPQJ70eQxiDaoZP/eSwWpFBEF24o1OFiQZhf+FxYK/ew5M4/yBHiK42IFdJcDSNF0TqZWJ
gAELFC/aaB61ZbUahxy+3cMpkDcsHVrYIZAQ3D1M9on7fVLsR+ry1hTgB8G5T57+68rk8Ofhdz/8
eM8D+fnnM7gH4fE3fPztu+BS0B2Na6dv2knz47Pg25+k27G/r578hYp+pmAnZPPjLwz5yYtvZKIR
GNIX++IvTPSrk84vGOzHcU80tBDQzg6bBC78hvtyEJC9P2houMLo4WjWw+8FeeafgSV+5pvhLANc
SwH9VJhKILI98d/wzdCROt2zcGAV8updQQMqGq43sXaKK8iTC5uuc4gFNjxKx4WDLW6CMS/EzKtj
d1WXHop8jGrQJrDeKfVbg/WpoWb4MoZNWUJEZTHwLCmrMl8iUMkgDXF/XimazvjgFDdjkVYj9m0C
W/0kVHxo5toWeE5QPW4kj1yIySVwh0NM+/SsjXV7zxMBEUSpILeqYgLGIgEDeVk6Aw+qJOyXooMw
YuQgb0HiYQlMYQjUcL+zj7rXpyCmp/2w08WWSD0u4MKodKYbh6yHZkgQpFLU0cUqA+6wqT6jcGyc
Y7FjFv3BgUP0d21EIrboJHfwtdtC6j3Pm6ivEj+NHe8mduVgFFg6WccnpiapIH6Xl0V3XmLexD6P
RBedjRDkiIVJBxRddpHLgFxK85L6KspdscC2rd2ZE0Mxao3o7p0RiiX/1ldpoZcQwDM/clLl+RBr
VmkQIsujGeoEcE4BShmKVAZMS+hy5pc6+gMSpOhTywczh+gsU77lQwn1g6gU38amr525Rl0/73TJ
lw0bZxC9975x2+rWAzbsjIvEtUHqRmSVMYIuRoXNrAvD9luVXUghs2Ve5e4GrFO2FHJRVK1IgjZj
5UmVd4sSXPV5GacYNkzBXb9ulAmcQYYXLRv6L2nhpd/ceEh9nuk4IF5jIOxIvXtHQ+wubN37pYTg
XktHLoDHUOsaWg9uEs+mfhfHZgaJpF4rqetjGmYr6EbMLuMsSS/aHrInILsjHuiuXDqoY8fW6HUv
hysOxYgKCDFp//AMCi/zXSGlJ0St04jlc7er8xPuZnZuC5oH8aiyL6Zl2i8dFC+j3shbFqUl+J2w
Ss5bh5XbqEUeUDzF4J7JQYyxX0PcfQyMNYwaXO1eVLYYlsASj0CeZleJU+AbxqIiCjBNbxXUg6+Z
AKUCV0cXYRbSdZTmLbALfb6uSHcfhlZsxz5Fc1kYd/DbOKq31WjnyaiqFYo76qdFB3FR7H3KUpst
SDuS3GdRaFZVRFOgXBDbhIajmx434gxx3QFR2dVrCazJWtNBBg019so2JvpEOs+sUpKTky4e+rNM
ZOMqjwrvoihiINXaIvlW6ji5AUSzZd835KQxY7ZqtC7O0pFmt0VUszAIq4gfq4qM56VXt6d5XYpZ
rgrU+mEh+OWQ1HnmO0C1LRzSq40YKnIhR5clfgcqscr6KgRSWCh1rFlEPjWisadtRdTX3rp9C0l0
526KtFWbGljRqwZStc9KseKYpBEwGr2SN4YOyXXVsvqk9ox05n3Dk2N35CNeoDzOz+Hu2HBdjH23
rEc3mrmJFEA+td53r63KJeVs+NonOJ1F0lnrtMjXtRduMiA2ZyHkdX4ngUCFwtIay+Jk8NwhCCXx
i5Q2d43usE9Sna1cYNB97RVmhpBtl5XSfIFjt5+NPSv/KEKvOXHLTi0yOqiAadpdJMYrz+JUDCtT
NeQiBE71W2PUeOuFqL2ABQk/9aZovo58QBAFdPkM9KSembxPVh2Ex8uCJqyE7N+kXwoFoR7ADtri
dOVC8rS4Iw6rl6PIe+v3wFXOe9ZTH0qL9TlHrcZBm0Nql+A2hjqOh7+PGDIy32VhA1t5MDOJ0VXR
p+0mDvPzoq3lGTY4+oYF6P/oyXLRk8FpfXdQ7oap1N3IOpVnjsnxxdC3DTgKO0D1w6BsKbP+U1Y2
EPQjUNTjponobKQSqoBhV/drlaLouDCJnkWCqQAWQ2+asvYlJ2BqdKZPHOYlx7ik6DMbcg8DA+yE
gS3ZcBsnXV/BpEWl/MYmycoOtvwjZXzeu0l6DL5EzsPS4P8kTavWmfWyZUmVukJVYi8jXvMzXA+9
7zTlmPnNkJZfrG7kWe/xcdPawtkWpnHBo6HuMlOmjHzQHn6qu264GxyTDEEald5Ka687dqK8XYYW
tWdtXZFjnGG9EKosrzvPs+e9N4Szgbbjkqg+vgDPVtww2Zg/RK3590GlQMKx2ka+lNFdl/bJnKpR
+mFdLDojmpOht96MI7cOHANyBtKxzlqgNOl8KM+12yIXKAta3JEMCsFOcpzFtLwOG13PDS/MWni5
CgOPJel3TVG5sLItvwJvw9icmij/g0SRWGrIDTcNCsVJK7QDVbexWsdSrGSTYiBkMfg3P6N1dlZT
V35KRG43KRrqeSOsOS6NU2/CGiqNCU29sy7jUK5pdfNVUA9qrwUUBgJLnV74lnTNBVTbxOnoyOEe
OOxdztAocNcS1vgk62rnKo49dlMqA6YndQz1jXUSvTPaBfPHMQzntSvMJ55qcqbcUINZaoHwE9mA
/CT0xJLX8BtcYE90CmoF0imDHMUm6A0X29QdC6gLkC1tLNCskfY+iyiyPnJ7ctrVkoIZHPD5UAI1
GIV6swPwuMwIWgIxFrSDVjOZlHjTiDpZR9gQv4q1OTcRJl+4qNt5z51sUZbGWzos0UDZMzIXDJwj
1FHtzDGkWA+jay+4F9HbOq6y2kd1Mc6arpWfkQfMqYbqxsKNK3TlhUlMg9wp6HkaliGw920vL7JI
cygtgJOFqvCpCKsOYM+pu4FCwaamrD+WNRZzpJzyHipzuPadoZOrsC75ijtJEdjMDoEOB3tejFlx
ng5FuUpijFc98XQwesoJum6U4zJEFf8KsQC+6olMBr/xCP8ucqe5yY3wFmFafPPKjM//L3tnthy3
jnTrJ+IJDiBI3pI1aJZsWTrbvmF4ag7gBHDm05+Plvr/bbnDjr4/HR27wqWqIsZE5sq1EoDF7zzX
9CX9I1sKcBv2Fy4mL4vLocyv5s5Yl7Jx+yIhgDJ7hlpvXwvCRw0yms5X7rgc/JbjbVVhxtIU/aku
lf+Q4puenILDepRKlKc5NEF58PSG/7FghO+8bNSHXpvnxjb1/TRPokvSzRZnzrvmNIlRHUhtrCer
cIILt63Ce2L+hVMhKD7ioMk+scoQB2RNL0aypmCECjA8cIyjLkE9nYSVXT3MbTfliRFL6cekQXFf
p349KkvN76UxoLRgGJfSXpv7QemZfeJJw+KIgm84vvlRCOWelY1ZCQMXZ3rBU23iwbXnx8musidb
tdWTcPEBRdZvIvFTre87NUTXm5J4K5mfXtpBN9ZxZpeeHauWEywm/39ZjJPZgJm98qocokjHxeQU
Iy5m1F7U2s36715dBn2kYjWsTtjFng5v0slXBwgm5sqvcv1OWr13K4RZ7yJtnAOJ7CwZwOqv8mbe
jhmO/z+bDK9L0NtMFvNhdIu7hhQdvRRXtQqcT0Ug3BisoUp0CowfB7X8x9km93K1goaEXO4d9Gj1
x87bPpt8/VIE1ruwE1sc5ZM8gA2Aj+vCTtqhmc+2Z4lE+VWyECJcF5VTH6sye2JavNO4hiKJ+mg8
eORCY6sq7idReLe9Lz46vUjjZRrGOFOqAv4PTdLVFQNTz1Fc1WsXh54HiYFk+VWWa+/UjOEpz8je
h8V0n6/CffZMU6kkXOBkkH8xJ+AhN9msZUtSNXqHrV2HuBX1OQjhxGxF6X1cLXcBj9+6pI7Cc5T6
wf0ic5V0slG3Dcvvs9UHRzfw0w/10MuLzkrXK9/t7du8rorDlM0i2ULDMQdR9LLogvC09sOWdCBc
ySrGOd5h/rvGqjjZVbne+zadK8PqWGxDTZzQmSGRXdDHP0Wtr/H9z1Sk32BDglIur9yJUIEMiQ9/
hcHyVAAdjWFxWdY9YZ21BOmV2UKstD8q+SjsRn/t8KUajmxbHf788N9YUDxc2hQig3IF9Wuvrvgz
ZrkVjZHr1hWXztKar1tpmpuuqPL7UEXq/Z8ftWOyv4BrPvEMQk1nj35DeFe/PqrQRSmXvOZRnaub
I3tkrcCPsvb7n5/zOzjMgwR8EYJ+FFFAZr8+SLXrKowKsssRcs0pD424lOPiHivu6HzQRgFOTVFu
F0x6/RmCBRH1vGX5vZXme3Cd5rTuz036fYoRlHhgggH1xalp/Sb2H23ywwNRxqVemu3Wrs169sqd
LiOqCPoPOTnzdRkn5tkxKcUMADX/P370HxmoP+FAggX4P+jvb+jRG/rnm++9okdS/h+8Xw8GI9uS
ZIPNmn0hMWKOdmI+ZRKQe3PfX8iUv2JIqCY97isD53m9c/YVUHKoEOy5lM6KHLImEQDmfwMovYGE
9yeyvCMq1LjBjvm/TcJUDnsVipv/PXTSARzX7QQUhsTupmKDpTF26rMgK9jj46z9Kg6Du/j5glub
2l+yxggIPq27qOAqIk88HlRkNfpijuqqv638urNWYKbF7774aiiX9mBJWZVekgWBcL4HS7uO76sc
uPRzGPpd+pXwVss7Di3deXHt7GSQRHQ+jkKOMz0Tc1Q+cEvczn5d3zhAJjv0DGtlvXbht5T/svqJ
4/8vQPGvODHIsL2Dd1Rg2tXIDNdukn6GzZ26GHNy+d/TuW1KfTGQthQXlZh6E1zA9RyKOdmKjlsi
KzuFmnP6aUX9B8v+xhLxfIoIUqsOhqvHTNGYX5+/lV7YS1sW30pH7WyUoQWlJIEZuZYuT2aZMzMc
TD5kIo8tYW1d8zALb+3dxBGbnL0rkqcN2Ezbas84dwh58Vf/MkZvTgCbpIKwPRt0FOavw5Vvv7ZR
yRz2x2JNdzm8URq31XMgP3W934zvViskd//nQflPz+OuvxfO93452a/PC5alQ/Bij3dbbXxXxwsO
QhnbLQBcu5Nlss//3fMwubuG2WcObJDgXXP58xrw5tRxmqko76Bo7vkATnbbPQSqgpvY9Dqgy39+
4D5g/3vO0TEkhLCekezsCUr2+a8PXPLCcnPjWd+kZSYelW1BFugT2ZkBh7Ixg5SflG+nAxLo/7Ff
/2G1vVns+3M583CTwM0pyvv2ud24tkFreeG3bGUTy5icUdX/k4vUbTjgAISL+ybl3vAhBumDev2X
bke/dZuUMJcAuZGg/gVG6dduZ/5UWPaSe99gOATag1pgS/8zlskaLtutCKq7wnJa59ZTeh0fVQ/P
EF80LyoG5c8D8esKYwLgnQsulAz3Kqu4Vm8mYJCFXa6qSb+m0db45tzqrk7Xo5XWfbSeV+gNzMqf
H/l758OA2xAltPUfOu03ixo6TFqxrsw3IWfM5ml15Oaok2/msRfHIkyF/GTgaLPee4ka8hOwIyTz
41S0djf/ZSE4v2YL9wHgxmDMDpaPS8641eTNVERwXqJusL7khQlqC4Y7PJIcfnKbcy/5OJeCyKeo
+9Xt4gVnn1b5hZ2Pj3UnwVoayzHNYwSkZ5qD9lvjvof50vRf/jxmvzpFIkA4xd0eNsUiub2d3fJm
Y0JjCuE4bMuXxQDkQJkflc1g2cvskapejMdu7Vyl900zzO3+UpBD+G8Hixp8BMIe9yPhgAORvGlG
qN1+WHvZfmkq3+JQLDkOthmmtj2s/rWX+hykPakL9bkufYKDxHTwm/yL0CqtScU65/jaj9I151tN
sVXTNXBYR1zz5+Fy3q4xpP2oAMlEhS4z/Jtbu3ikWEiweF96qDNWfSyHvqvGB70NRdcks16h0EOJ
qyf+1q66btdDqLbVepy7Lr3sI0Nsl9TbZq/XNS7uABc6AoccktG3req9rKNsqxPUFwtnjGuVq9OA
7kbQ1hMFcED26S8dQlfyi6EEh6dMSCSRAviShP4bi8HKbPTUTN2nwG/90k86m9JhOk7TMYpM4mzB
fhyl64v1rKDS6p2qgznpgM740zIPntSncfb+vqHFWytOAVO8Ox/I0YVQ8duyUIvqSX633afOsIv0
0esheN26Tu6t114/rgxHlE7V9lzny7oG8ZibWecJBn+W7zO9pdaFqUW5PRtr7OVdWMjd41rEVFfR
WY3+Pj1t70UsITLZ/vS+M6XanrdKqlnFdlXtXgDMUYsJapso502P5PH2DNK8MHeeX6689CDtUG47
v/f6kwzGfe4gZBV4bPrH46HHAEnFYbuU/ARUWZuWF1azO1tD59fq8wJ1VHenaDLO9Ci8dhtujFGp
iWHYG7dOrCytl4tM4K18bMImFc+TPTkssgBcs/zXpBuo639ZG29NOKMfwJAjW0pawPfe8h28dG0y
J+qqT5tDUAyM4wLK9PHclm11uTOxMBR/Xo1vrRF0AmG7xKe4+Zzdb5/YG7vP59qbP3rbuC/GeRS7
+XP7QHF4S0jO8lNaehuLcHZHEOTbAMPCOv1zM9y3PQcDkGAUQAKuDXv3LRqwedOorUjWz7Vo6sFD
FzD61vdW5xprlKu+cY4mDdriYerDDIvT5YiPoKoO7oRYKQjmagLuyvR1lYbyEX1MFa7QTh05vR9C
i6BX+9uCWmZZYNKVtkihOosU15DNntusw3YCikYOVKph3/kTxU3vUWoFcNo8Zbxl+huX641dAwlC
woHSy/1xxfNvvCUlU9Av3QdP09jYRAW+MS5RwbTt6xYOiBAXOTlUli1ZBo+XbPgRKliy25c0rMXZ
TR9TKKW019UFfuVF0bnebiL11tvOSVdT1xekU1awgUO654+92FnDmt0ZOJpt9JdJfGPZQNrDkGMT
q8YMUmtiX2w/xR0aGcBGosV9CofcY28NXbY3YLC8cd+6P/YxnKiVtqVoedji2MrdpJgOfOKzlTvE
RQ65DN5qtaKacAXpUVwUMwodDYQ6t/Ju53eu1wVCM35mzWrZn5QVGO/UhdC+ewQwTUd3/9K1N14m
XYscjzo0bBXbh1jxpmsDWdOgGiEkeNm0W6rBaJYWHJui/TrYoXJJ0Q4tmdnAbfbzsbZahwlZZF1l
63GrJSDnKfKscX7CSzUMxxyUHquPHCvWpCmsiCUm5qrbrduI2bwo3G7GrA14JDywGFKbfxG0OgxF
nQmGYhiC3Bp2iVTJlsgRjvCvl/HZTeFejPlPnvabPRriLuBdBS4olhPZv7m6zrxBlpPa+jDVQYt1
eHFvAZWXSSWE6iCdfzMLb46j/ZFiZxbaHEvUY3obydpliwuJNo+UssMKGVbu0IFjuA2Mjyg70frH
dLZakpCy8lYGvJrSBpcFo8cozWapyEfKPkzLUzqIEGPAhpzeG4oMcQLUFhsfvjMH1eu0IYNsGMql
Chv2Crton45MLftEWGXh8BKtZTS9t9u6pSX+rop5VnLYA/8/j7aIvF8dBTq/HwIYCW7lxQt6G9ng
DvZWZi8rySpEBSmsB0R7JDXttLxDPQCeftS5kV0YR64blXlsjC70lV2N3uLHiKO0dW2y2hK3aZ0H
XqLndsm+osawL+Z0FPKggqatvomy2qAVtrI2n+fNqeZ7MZGr2g5h2UR+l2j8x348zbMfTneQ8dKl
jWVt186NZxsnOjSNiZykXIaRtEu7hHorYwg25DKSjAwvm2HazAzouVh+SYaF1O8oHmU1rCJL7MWB
ZYbWcc6dFP8tzYbLIQ/wzJJgq+ZtAydgKXaXi1rJHeu+K+VpgtHjHfwa2PzDLFu3eB5FlaUHTwyu
k6zEp+0KbWHoo0NUuLOCdFxlF9yWNBx0a88whKLGts/OjKj0lFl9mNvHTrW1eFr9KVPWU9Tay/Jh
GRZvuLX6obHec2IE4zdkd9I8bcGUNS2weevk/bto2Sp1TgvgotPWirBu40i1npsnAdwKHX5x6jJs
vuVu107LgaWy6u/ROMyznSA16Z3yYkgb7YcH4gC/kue0tpS8i5zAUuo8yc7tq/x7HjbewCgvaIiN
uN28dmJJbw6MkPwdNwoM0j42jei64BJWd5FXN42/KJ0dyykb5ulm9mEYFadU1PPov08b19OXshR5
Fp5YK9JTaC43m2O96sOCZEZmCamHQ56arVwvZ7jbeXFGpcNpgwZxhpl1mLpi9P9B3yr9/pLFMZM0
nz3cFsgdHV5XFA8r6jV5X7lBwMvw8qZVFGiRYspJCh63tb3QX7ZRR+50VUrTZe6Fs1hWECRr6asx
OC9N6cDw8MW0n4u2bxV0J/N8DpXPS7pymUJS+nnkZ/fr3M1d8FCmVjlXp0B5lttdqnGNwulelp5f
RLCAoh2TCMzg5+oZ2W1qbddCVD0jZa0ak32L1da5f215qQmqG8SGhVM9wG0vw/Q4lxiC7NgWjkfb
MVl7k9bJqmz3CJi9Fvpgd6o0sGMH2/Kbf1wUxTyvLqsoehqzUCN5Iw5mZN1wLDhBEgeZAD9C+3FZ
Yg1NiSBd5D29T+DJNJ48lfm8j5hXDYqXts8H4Jw62E2+mIYsDJJoHloWwNbgb5wHpEp8rnvpKuKv
jeHTZcD/OEt6iCBxlTs7JOQU+/Q4nchd//861bKPcyMipHMHa7QMU2E1KszFdwQrEREHUmQ8rWQO
nTXQSRHm/mgxg2LU4/NQNmPRMF5WvrXnfNyEs9yGZbA3uWCmu+1RsrJ4gsef9JfUgrgyHKRBUThd
+avFe1VU70MzTQ4f5YgN9UwbJq7hoI+v/THG8/QXEMyc9/yla+Wj8gWMmUTMEQAQylFkcfbxdfWk
Wx/xk0Fp7Z1Lh/XHYIysGpO8+riRD9+Ef3m9r9AbFcZ6fB1q6+Xj/x7kl8+BFLjqNnBhRATowa18
+qLgCxXmXDTeSqe1izi+isnWZ4X9SACetVHsv0xUu00DS43IezTZZeNEa+rHjsqnVd5HUG0Ypcmt
Kz4CocGhVcAcKQIwZa+705vBTuHNCj6j/hK9jGDbsYOway99yt2CGA0tWSNn5wJF3B6d2y9T+7I8
ZKoqxgelN984+kG1d36BAsg6RWu3PyYXueTNtdUUAXjarEKMwxU99fbhfVlIG3JhWkkn919xCtPz
PYpeQKeK0QDuTX8ZUGsjzW+StvJaQRbf9gEiLzfK0y/dOdsRLfs4F2PLno5+4JRdPzO/xRS4+osj
s4bl0/t4rHTeIPOS90j19sa17rS/iCkLeal2LeFeQ8Df29+MMsvnp7HKqqw4NdnOhyYb68A9VP0a
OMO197JWirKPhuD8OuRRORmasxSe4kc4AVoeXnaF4pyfHL1J+wnPrQynQ6cteOSJ3WcpD0eU1xIy
DVUHtlkBGADZME35eBm02b6dR85X3lPrKMvwpHAWl/UKxmm1tBeDaG2YSlUkKqh6aZ8R5zuRM/L5
fNA9LziNfnVX65H/rj9Aat+eHaAiTXKkupvUkAIKQNjm6U6etdOzbNKFKCBdt33tz9w9D+q+eNrF
woQmr8bwWNUcsfVxsZo06i/9iKNq+WjLpcTeZFXbKnXxis+XQ5Wb8jTmFfHu11WgsfcuujJnOM7e
jz2jW6h9THs6qxRmIhLCeXjSqJtneTG8dH1ByM4QUWVhU/RIZXPvH+VmO1i5wYh9+BzwcQYTvGpf
4i/4adirmRFwRnfv71AULi+GBc7ndQEUasVFtYErR+iNmwieTLHK+tYjncgn5OrsMezkjz2I2gvI
sjmoutLT2GiTupdZqjd+A+reDr2lhOWghtoXCrw0dRShb10TOzXJUAFM+Nfoo/b9NIi5IKuRqXDA
VHoyXTnzYIZFDDOR7T54Y+HtUAEsSbi2D2XVZHwd/gK9/DjjnqXW1Zz2xhR3kVfuIGU7ctzdBir1
5PBOAGOt6ZHqCtaan+Tc+VV/ALoA5Yc4QoD7SUDkJyTnMIyY/M1CdJmeZFPvx0btp/tyM65xWHwv
I4kaHCTaK6AlTVeoe+s0eKeQVFqPBmcaVGHrdCQ/YW8Baa252xiBUth7H9KugZx6ek1bIMDc0VwS
Zu3cfULsnGvni1gqWd1JqAJrehJu2w/Wv+bCKZf0yInmVX7cV+DfVhJWTmCeQSRnNXywM11mWZL6
q5cjtQnwbfS3aCom7aJjDIEmzkaNUx0llrv16nkTo4uGcOR0gLg5IK3FpwwCPxqdkVVelxGsQ960
YIYFM6m+5fDak5e51F0JQJz4PsxCuvXD3FTVtNu/aM12a4L3v2/eoq/3TzQ/0Pu0dPf3fMe2+MSa
rfsHUw90gjoM8N/2z1dpx1bO8BbTuw0WTHeEEbJnWGjV/pfXJYtPiSWKUAfxpxc8fDenVpaYBdpq
QEUHY4cPYx5kcxvPdgN6jrAsjdzLWTf7Ls+sbYcDe5I+vEDlwVpAI2N9C5v8wx245d5yckp89fVB
vok40tD9M9kvEVtTlPDaY6hjo3inXgyWegEaNTVjWA1wQXYQsjfSCHGoMySvaZxrOVqP8Og6+jzM
pEWnq8LNdjcOVj3PCKZqb9b4Y8NZreIciWGm7pu8c/e8LaKhZV+TQYqIpoj9vG/q+piXFbvx9DIg
4MC70VMQKvhd0TtWeZ27HgLyvwBfbwJ6sBzsAyvYxbjJ39kS+UAOAbzafczbVtLqIMsWdsNMtZo7
bYl9B1UTwEseT4Xe2/6X6O7X2G5/PHcZI7viQi9uLX4Lv5txaa25D4CqXkxjCQZMK4gD2El/ftQb
oIndZJN15FlAVvxX7mH9T6jMHCodpriS/14jtlraNtFdKsQ9SpB9dUcUs+BlLEpmuBVGMGWvxvHP
bfkVQvBtiCn8n6SkhF/AOnd/bUs6eS7wbZk9ctEWZgyO1+6P931IVnJrcZ3/Ns6/P5CSpgAHkgJK
gItviT4qN7ZT1Xb6HgoKB0WmOPEvg1Vh5l539p876OxJpv9Ng+49BLu1/YBkrosE5y2QuVQoIZuh
ku9fLcacbztov0pv9f3TguZqOpVIM827cfbW8lCPzW7PPYNpsKDmcRD9pUW/rnRaRCi1X1ruBVTs
AKJ7kxZbKQ4wB6un31cvm2rGr2OPL6NKsetFOBVMQS7GPT8ceRwOuBZWvjek7Dw9UsdDE9mf/Npr
fTteMC1rgqnXfJz9kVKJY/WIJ5P5JZ/VvZjZP3diz0b9NKq0n2zJfjchfBRoVG/ht3ndlsJsvroI
GssoNN91HXifpGF+/7Zifn8UvABYkjIUBKbB251Zp269jpnMLl5OTpiMew5ucXXNy5975fwKmPLr
MDSQ8bmk6HFbf9M3NvaQp+XSRV/tElT1dRW4Uu2ejfHqPfqZQwprJXYtjBvEAZW7sNwVnlOfDF6z
BE/lbLNn/9KuF4rITwMO5MYQoBaHIcdO5KaBXzeqbZPeCIq8PyOrsvP+6PpUgcCVtYU7tv/qt4a8
cNL2GRBlFNfpRtAVU8picOprDj2oQVnSqg4A5cYVhPD2Q536WdZerByxfnuXLtDyF6QOLpmbj73W
NdEE9bhEo491hcZySOzWlj2qBOODWN141Lry5EP0khZTEp/eu0+b2tHLrcryCcImvoIsHKCFEgrJ
Bf56gO64go3MEnk95wOLr+WxejmdcXRDbK78YQ1ePHb1YzTnvHaxgERY+2k6T66FX9ju2oS7xh0Z
bjwVOQZ3HuVr+AHrxUXoyDEyb3YXOlsRq36onS1uehNB6IY/WZVj/G/kQHP6UGLjxR/44YiQoJoZ
302H+1kY6AmABhddSffYhS2PrCHtc+DagP6wZ6ul5jLVM7B4VVZPHt5jRPWuFXJ5d1lK29pj6n4y
wJXrSzgTzWvv6UNOmQDQS4CMALA+LvMhbNPEQq8z23WsPVhN7kOkIwrVUPgCaa7+4K/RtLWUEgJe
RbLiKHTgdy2lPlr5oegAbbMD65ys/Ck32nFKmPD4bv9aieD68MqXy+x+cvxlHcI70Ke0e9dQvEO5
x7KhIAABpU3YMSSUySMlfWzalbk9zIu7mTW2LQL8KcHDcfwQ2uKazjcq6od+i8nqzkh6rCg0pBeL
3O7Pwq6G+Yu0a7VSykLgt1I/KGhq808DgGGNMaTJPXP16slq0sqZvAlrzF95avJKIkp8dVfAj3d3
a22G3Xa/LI3qh1PVBGj7cUwjiCVdPBlb1pRI6ymDRDNcpSg1p6wp+oAtbMPHDsVZdaIeXubHeZbN
j/5a+OVhLeb0XIjJuyhsb7usqbByASDQvg+MdJMl8vO7oBgqG+h1Mh9SFvWFyHYlNrsv/1Karvon
s4v2sKD8J6SrvOFMzAgy4zb+ddjZn1rFdmzmTt7IuegOgchzZte2zKkMFnEs22K8pzTPYB9xbodj
uFJsiBUr6695Nz66juiujbCy63rqh6Pfg+TC58go/DNGhzyaw3cUDtGkx7viW9HrlNJHiNdX0TQH
P430Vbi59WlNG5KpTecLfjpcm0SUiJZmfvIyJKz5YpZ2PEMfSL/pSFVntTjVFq9R6VNVw24fOwHE
HVcgHT1ludrsaV628HNlNT4R8Vh/mEO3ONruYF8hFsmLuEUDdiNAu05m6LkwnOou78DgCmg/gxd9
c8iYEBY4nfN+csu8OHVrYx2dvh7e95MgbscUHHqk+FdeT9mN2K8pZZMGUZqH/xSTG62XJPLHr70r
SufYjt1AtFBQXSCePD/8Hg5+UB+s1DJXdURW/yCcoXy3TJ4i3Kjba78fHE3lq7z9bJd9d7MEwr7u
pbOv0NTfU5HZNF8teIW3dqCmS0BkCnsoL3cPIdbvmzPPFMPaqDSCKBC+48e50/N3bVlL4hbO9rnv
y9YlMd9Ba9y2npWbV+ihIB6Z8dBtCH6u5JihL7KdrrhbnQBDTGRChS6v8q6o41t1V1Q/MSe3G91r
v6qXGMD02Z/Xr/aYpnfCYftM/TgcQOjsIs6WegoO/tp6RxEMzV2XC/MRSTyujU2WGLHLqKASKGqz
ZH6H/skTn0nwtjG6xebcEm/Hrl0P7xanUe/6fB1UooYhe9L5qv8xS1e7sV7GBU0qhebikvaRuAyB
rth4S74lYgnnh8jt8ypptqn8TAEwapNldv3ctIWOu25y3kVg8Zedu9dkM3Z6JYqGOmShXG5KYPMJ
9F5QvnFIhzgdke+s2ZjdyNBCdFs5KvpsLHzqQ4ibU8Z+2esHOUt1wtBLmUTFFlwMTps/QHeBIjHn
5sltm+48UczqXHaT/Gy89Gkm3HzadL2FZ92JlZp0dfZ9ZUDO+RCMI+Uz7fVxMJGfxkZoEp8qGyig
OU2XMlLdWePOOXGGtOIJYWr0xVs670Np0vbLtE3b95EFfpiC1r0V5OfPNifFQS96eMRNs2J/bqYb
6s+pTxtCw7NXUXstaUBl7/LVFpxlCxbJLosQWMVX8iIgv4EioCnPyh/NExQpj/ZP7pVjN96plF5P
2c5UP0RNjlJ0raLHujbbddaXGjkSJpdoska0Iezhyoxifmj61HwwYSi+emrCOLh6ne7EWrN5gIbu
HW8YrxcTzJfFTNUG4I+wOadIjA5EmbsqF5t3uVkmvUnT3LyjfF/+FEKc/IguZ/jAgZ9dsNmC282x
4LZvEuUjyogbEsUOVQvrqDqE29p4rHdD6ajMah9Qa+QPyG47Kg51lX0yM6VIu2EUlFHxt+3GRGK8
hu+jCLLr9kPmbVGNza4p+hao8MIhdZZM3SbuQ5TbANzG+malLlSum9UXWxFRYG8hJjgEI8hweKN8
bwqGo90ahfyqirr0Zra67AGworqzUA49V4P5zHcy8NLCee5rPJgSZendQvFPGfudU1xFbed+Gq10
nJMqR6cKY2Z8Ktxp0ufcRRuTRLkTXFOy0oSnyK6b6KrOw+5AOhTly0Ta+BBGWx3E5TZEU1x7aXPX
WqTNr1dLB4y1RO9mbnQ0kS9xFuPMaHh1fe8twnoXNFHRJXIxeXvMo868L7Niqo9kTtf8ui4oqnew
TONDLExTxzoHU99v79ewMWN+3l0P+xDppa1axai1c6auFKGtqRInwHNJ/HpMp1tAh5K6RKOTfZgD
pC9Ja1fyBtZb6hxmBxfxeiCeHZ59CnSFBjtiusGXOE5ZAzvnYhpkgNJlsZvyw+atqUtZwUXb0YjY
K9P2ZSgA1s+6WhuKy029Pz5GVDJBGOxmVWRiY6UZWhxLRMtj4UE+oTCiqN61q2Nt55l4raQcnHbt
mzkqFyrfGuDw26DCnB7gmW3U+dmKq5IKkQl1sNQVGrClL++r1ZLR5jH8jb3UB+COWu1kp8716/th
EGU4HFZJtVcXnLpv2Q8hWcJkdNA/HoUzVvmNyklyxnUDWppsw6Kb2KtX8ifBWKqLphA+Ndpmf75V
BWjjoVyK5cLLhBMeZGjnAchSaRxE6KYjqzf6wYpEmySyHNzhzvKjJUjqMqXYW0CBORAtoK9np7PM
tynCNaGw7Oqe2zZ1PIp95C7FAnHhcgtBfb8zumYKoMr3VEhrAxyzMVyLKsGSDnygpQgdtzpihHQo
j3lXdbGfaWeJjqpGEpcfOxdZmn/rWJMcn8iJ1ulFqUOB7n36tG159pTl3acs6vwyJkyoH2coEscU
9eHZ5vCwMRLSkEUKtutqdas7RNzjacpNlHS626inCtuxi+varx8RWcmDMRI9YVgI7Os01F+pjbSd
grYiG5YhRCVRF9qJs/QzJbw4bMRDROnOxwAejjkUE5AJ64EFA1O7mL85bafedZraxMc+CLIbqgC0
j6Puh+w4Lhk6OcDXLIitmqKKdVvqg9vo6qR06kO9tlHcD3l7rVLfunXVIq7djtwfVS3IAUeERQfX
TbmsbAzG87a4iGG5r6KiMi4qWjRtjmzvoOGhs+8MmrSon+0l0SorEyH7qUM/XKdQMeEVjpe9pHPH
Faz4kQLKxbeU9DHl3EhTHQybEk3ZqswdpzyHf0G9z0NR4l/QhPQ9p05BKbdIJiOlBZ/LInM+AWAt
J7gv0bm1o/oUdEH58P/YO7PdyI10Wz8RG8EhOFzuJHOUlJqnuiEkVRXnmcHp6fdH2e6uqt5tH+Pc
HOBswIABu1SpzCQZ/7DWt+Cstti77fhFlMUjDGHmkjRuO8cI09dqNPpqI82qejVF2J5gaYbTJmyn
1PUTZoynsDZ405FgUJxMg08Tbl5DNVSnYdSTjyw2nS9ZGOkvmW6OlwML0EDWTXU0mbw+McPGR88z
bcJmmIrmyg5Dk7qVh+N6EVofVrY26XNZrKf2ZHTv1eBqyTa3E/aJzGQr+1hKKJN+1yZTz8pmqZi5
OWOq+9A2RQn6KEnlVV53xnscx322MXJ+h00KYNr1M/5enykS10Q81/JY2MpwAlr4IQcEwfF9KrDS
Pdd0bbGf1aYpvnDwwsb2NHccDlqf2UFfp9oBJIrxuK7fd/oyZJgpQZhcSzml72pwa44HOs9dpUJE
RVUozUs2YO1FPaPN2LQRJc3l1Kn6PTP6CfYS07oBU2Y+ffT9zL3CTUmfpmqGgV8Hlj8D4Lhh2Jbp
YJ6Y9UYoj5IJXNaqvvxmocQMd4UT9xcWFBB6WcqRPsjDRpNbrSmQzsLFlU89LOZXCECTn3VmF+RC
a8RZjY5+z5IKXgebVT4sux/jfD9SVJ14+pXjdmriOKWU8yg9EUNo1dmEgKL5KlwFbXMhZL1tIYdD
4e1Y/Vu+FRegxLJhF6F8aLwi89OMIq3drm3s4IeQbw1qarMMl5cSHnl2bUAf7wK6ijBbwdlwSGu/
1VWUz3tNGGlpXdvKDN1NpjdYsnPUl8DDB82d0nDH3imbxFUWV3bl+XTbkwVFe4mLTvkOB66cg5g1
kIt3H1G0NQeYwMMiu5jdkJGO3ykasPomH5hamZsJtbSndq2qm+QlijJ878HIrcI2ApeQWbabYWoq
u99F1GrlUUEfLL53TTcNcgvVM4H5JRtWVvehMFhh7Gv0Rn0ZtDPwvPQmVUAq5JOloTqCfqBAQ7AE
mVre/rdC8xzB59il5Rx4NWzqF9lKI77/beap1evcvs+9dcJo6OFUXxAfsW7AWbuv6wTuw8X5Glmh
mOw98uSF+63ROy95VTWM4nhTugzgNDrbMB1tjggex/2TihkouJc9BeV0BnohZstXUaeabL+wJOLb
4shLq/TddDHPF4HMezWXF6bi7S2bpEKs0PloRyCs3Zu9rBN7a6P3TMyTUKqZK+Q8SU+NQ+8QNbu6
dkF5onarApy70ZWBJorSvfZ4Ys4eNJretfZJ7xTzXDPMhITdJD7KJJWPIDzLyUrybT0iXPGYHZQV
bABKP3cbarkdskwaQq+G72g1nrV15sW09qzPiqfaVfmjhkilB7aFKW5jKe6dLaKN4qsoM6osROTA
c7aV3cHPhFVYAiZbAM/fYmRS86dY/eQl0YAfHFA549TkshKh6WeGra5SfZ6LbW0WaJ4Gj31qreX3
qTeNzrGhhHM2ZlnP1mYqx6zct71ADDi59YjhWQzZ13oBosmj1QJRZ3OOqqA3l/muSzQ4PNGo5Vsq
UDrEMK2l3Le21RdBWLjTu7aEE15lPRob/c7NAOUEY1KWH61gDwxDaaA1AA8+0I20qR5vKSfa7qBi
mQ1fIwgLTFyoqA18/Fkc7fCPDaG2K5TuonExGq/0Q2FV1daaRXfQu8p5zYfcYmDphEZU+QwUE0mH
6szduXBtoQJDSNW/oCBAfYAUFLGajzQC/3lJZgDyHIZb54jOu9hYDXX41cTeatrAc3O2TmbnoDG6
CkW4AuFbI1GrCxQQxqy6wC0hiWwcrY/3yP/5Ypwp0jYmErUD4MgGzjIDs/eFvT/XRujdKk1UvE/w
DbZew0Xnyw4sL3RXdHI1fsPHT1EAjj261HgMd19oLsf41kmLdq26TCM5UMHYp9ZyZPLOI9LE7zpY
6V01muEVasPoa9TqfPLuuEyovkLFZGRZkmlTJ2J8dCepbsY2j3kL2OtYsjpFxdPUKdD8Z9K70xkf
OrAhqvGoM7RIghGJyfNoWvgbZdZZh9JKU1R+rbxvwqja9UYpXuy202GdIOcDBLEgdO+WeYONaAbf
YxhJYCgwUXQoJTpzD9L1cIzgkfKYLxdUlVEIxckF0L0qDOiG/bp0ZmPHooV1JTRGeBPRYA48eldm
Hjj32kGlZ0ZdQ1FQzt0VIBJ1GRk6xEAho9rZoSeoH8bJ6RHv9iXvkqW688VqY3iWBQX4daOtFW9H
mh0AA22e4W1loYeqI2uSOOBATxEwMS65WQomAJvFrmt7mw3o1AJTFMl2gQHMhEKiSkN9UdTBYNbf
xw4+sRF2kz/2cn51eFoMF8Cd2jrIm8G962SLrb/XJPhFDWnMyQS6fmXmoXHhxnnmoLYJ52LT6qF3
oWmx8Y53PTtNWt3dIHlLfaRUxhvmElVirnO82U9kl7a+M1rJHKhxTqFpt24fQnJN3Jznb2vmF6lu
zHLX26N8woNdT2cmVxm0D6sq5k1eF/orSKpo3hToGc4VQg2xdUY50xR4BuaAJoSQui30NH7I5NSO
PucmVR31eRCbbeOun5t9PZojY2jTqMKzmxfmS4NYAe6/yl/Nrqhe2h4iMQFSzB4RJqI3igYu+bx9
jbRRRNRWkwZoa9GvWoVLpmPu8qWMlHZsU27qoE0y57pXfXXqZYNlonWyS+YCzkELhfvExDhxuAwi
+702FhBBlujuhnY2jsQF9IafDu6KAy5FgQKlZMTjdJ1LPEZcQsr2NAonkLbTvpTGkN/h4k2CluFW
0HKpW34D5WtL+aJflHMVI7Eb9Zc4nKcXoLZAfTslcCDKDK50Hn5HnSsCS1r9o0u5v9etUH+vEHID
DQtnCXuADw7l/AvWFfdqYle+B0nEXeeqN3S+/U2tCAnYuH0ldO6D5cYDnEZFowNq4DxoS9qMzgww
/wPLbrTLsTHa55RhR+BONCoNYS0LBHW9egL7ad2nsQkRzGKqf6zrUsf/iWAxM82PWTH9b7dZzTyo
feeAAt8VsErGDPRCR1sV9V1rdZUlr0GeNDzlO9KGkfi0Db5sdu3TnBYNuwb2dtW1NaNIARdGDAmL
BbMSUx8fhYqLdDmih577xzCZRvkhCRfJDmnlFr3lh1Yrei1wBwmWnodXhiiEXRsyg9TTE1sE6Nf0
hbLRhczktwD5xHRU88QUc2Mbk9xZVjm6X+yy7HmoNDXRLqS8ODIWMqDOY90faLMdRehCLKRKqHop
4xEnzXi0uWlQg1sSRWVcV9/EiuLrAna76N2AqI1zFiN1SYgW6QN4/6sWm2uwYQ0SpdEimtvBdHta
mMScQKY8Ve4YDmnAPtOl78N5k0zpGSAxcLKgGwEZ6ltRm6pr3hVMXH3e8LfUyeyPlUVJtlkAizbD
IcRtmHo+E+v1nVh2JEDVxdE0OM2z0qLFkJskdDP+H5Jyx54ugKDTMF+kcxfmtj8Jz3WG3Z+v537e
abM1JDvKxurpsUdHtLx68H9c6CdyxkkTJaBfqnpdaBS/6RQKwkH4wuH/dPlfLCp/XiGvr4iNm2Xl
anXFT7wiBn58RYZzbi+Q938rfnvF4TcRCCyflk1y58SWQrM1iEnDoZCkLAV/e8t/i+bwnyCePzI8
/6+Qof8P0kB1IXAF/NOk8W84h//K397fCnwc/wI5/PYjf3BALQKSP2mxeNz1VQfxB8lBAxFqoVIw
cZsZDKgwi/8T5WDKf0Amlg4Ji2ssASKQH/GgBsZ+wj/wsAMN9vS/Q3P4ddfO37LKJXQ8X+um+dcr
OdVrw+pMSzt4mmalmySdl4PyrO7hh8/kf7CI/3zDkHnFyzhUJGuQp8Ck/csNs+isdBiaawf0FfoD
Qn9KBSXc62LENPoXt8rPjpXP18I8iScdxyjiAeK6frpV+C4QlRJCdZj1yrsWdjtcsfhnybIIIpDs
Ivkr372p//vbgyVt61JgS9IxEK4qgx8EPlPWyQZdXXgANx8yzm6q/pLFT8RYnVG25FBfKciIP2B+
Kco1WjFc23ubWU25b2SkfDlAANyoCThyncKC9KqVczp7rXgvEV4wIu68PTWltx+XNtkX9mxA95rK
E8VEcZtneDtzre0f9d4uTzgq6x2u8+Qczn1ytiL8w4EZlfF+bjjqQS7jW+m74tZAtviNReryFGdW
++TU0ZVQc7IdoXj68PzEYTHMDHAUWg0/Tk11a3Sq+L6YS3UNDit9NESSbkoR5jvZxCVFWDH4qirH
g6hCjKBLY+zdgTCzFufYVo+ZGuW92V04el+daRVQcnLsvsHH0oCSrmPAltCPhkANQHyTF4KmJx3k
o3NBd9hLMbFSWmK1Ec1IrdqSeyA6o31NSN8ZoV3FrdPRbMwj4tZXTxpy7i7jsk53TunQE40h17kv
YozvFM5F+a5ap35NMQU8k+xk3HmcLLE/is77SjIMWy/UsKCtCmOuMhQGybQDiUpFhv4ofs+AXkuf
jVZ+LXJGRj5b+OrSwUlzMTMZeHLnBQ9jmLQMFtcFX7qwkrMYbV2jS72LJ0hY4ZTOdzGiz22ni/YV
R9ewqybR79zB1iQAMbv42hZFvI/L+GNu0zqIUNRdRJ7L3ltfZFxsOz6cuAzzq4bQrWec+dqtiRP8
kug2t9t0E4AzuxyEFmRJGoqNViFTtBN5DPF5IWwpu60JmfBSpJH6GnV2/57pc5pvl2ix1zCRxDvx
EXSYUOyPps/9kVHaucwFYw8n/0r21kiFa12EGnjXLIsevY66rQmhiWo1uTQLs1gK1pGoOMMSPq4Y
e+PU/UWqtRbTmj5CxSTc9A3BVMgfdr6YIQAuRkEzGy27uQvH3Li04+5GTuOob1zXsbi0uXsm6lFw
DhYSBn34NhWOtpMtcEI8gMt7DyLG55uV79Ats2sKeFRSS9/fQS/VfPQEdyhik62Sy4umWvNsLLGx
NealO2vOsmxHzx7vy9JTfqR7w47QpluSu54dM6yMQ8IMeLA2PXP5+aOEimlswkFRztgKcQgERbc2
0s1CAx9kUZGhsDZWluOcN/Zy6Y75PB1zT4DJ8GPWI2ITahQwT1k3oqJH4ATMkJAzrWoCBdM7fbDQ
ukdwI9HxusP44Mw92VSfkGD5CQzWwhUeLFeOsEdCS7kfBzQ3JH9YuIqQ2BlMSN2xE0GSa7O768jy
g00cFT0S8wzy1N2QydV/VCdDdLYbFkebConJeBMxYXVBoNpNF194JGuwlEVdLl+Nmr0b0JQy1OIt
5j7PeErRMMsdE0bpfHU+8cpxj0HmBHFw5S5nBRohCn6vy141WWf33lAk+1aUPIarwpGHQfT5kxPO
2irqNcJ5MyrbPCF2qiCzLsOoNpIUjb3sTaanRthc6tMkD0ahCYemfKa7I7hQfzDiCnh116z/2Qnt
8H6e1fhhGyWTx1Iv6x27FvNY5ShVNspiTJcpQhHrTpQninBv2xeKNKCiCZnoMCyuLhrLYivkDI6+
0+2uCnKQr1tZe71fdgKcIAoK+q0w9L6woSv8ptfKe+yKIXPvUlM0vcNY3E6mVX+zqCQv+UWSaJeh
n2aO7BWwIO0oj7ctjtoj23XvOpeJ/ZYXtNgYjQb8uZ1T3Gpj5rCZx35R+tiO+X9S64vvbD3zJ1P0
002epaCe3aWo7qMiRsfQofwiLApSt+K+zYPPc/xvVYH/PzLhKcIM6oz/XAb+GAq/xnz+/gO/F4G6
IFJWChccEFWCQQ/1zyJQ18k+twHnSLSqa6A2ld7vPC/LIId2rQsd6g2+ts8wUofCkJKUKAbKQ3dF
yP8Bu/+9DPuzMFL3l/JPuHheTUpM3L2W4dm/amUrGuO4mt35Cr4HyUe+O9bzvCtsypWisMxjNk1r
jFxEuhf8xe4r49JkPyU2o7mmbA8thlY2adXEdBwD/WemZzzP8oaBSSfMzXq70ZttTER9A/DpwrbC
8U5zZhKOfOUNrmc94mZFo39QCP5wjI4DcyuRhxpuLJAVp6pN287zMehW7nezduZEHcZ1J8aUzFF6
Eh5DZ4KG6zluM9zXAx/yPYwJB9EepjoGzynTggs+S8sELUhKleBlmYzVPDOjAlzBhhiKub9j7kBG
55hTMq1HbuMwLvHH0g4fSmZiDwsArQNviscAGPl35InJg5taLUYv1iW3bFXP/dQ2R7iqZBJVoXrz
dFQ6LSgPiuqsZUMN1dP3qoHaxsewitv5hOwwkVQ6S4babosddWguDGcpSry8pTud4ygbtOM0VmsY
X6ZF870262oRAeGeaYSVtJaGszeSKVb7IRRV3xx0QVu+UuOzocmmOzvHTXdVT+xK+RbwrhnF8BvG
5n+fCH+RV0wOMFX+f34g/Bdm+LJ7635qDD9/5o/G0CMFQgJh87B/Gcir/9UYetY/MCSAjsPrD01K
ety2f+REkFO8OrAYBdCxAe784dFgro8L/jSWRBrHFcz3Nx4N0jVoWn4QIEOP4B8eNI6u49P4NxAN
RnbDqg1lwch1kXBJSG1t2Q/7BXLEKY/AYlOqQG2qRmDZaCOdS5lZrBndFaZdrVht1QHYzp2cBR9t
23nBQfNgp6y1Nzbs1CDqLOcc50MHQ35IHooV3o2EODkWka1/qeoQl1wK6Z3ueQspqXmnJiI1+ZMF
nnxywTtVLx8YfjU/CSOEm+GUGfeg3LIT08zyIlwB48rsWDj05VUljYSss5ABWFrEJ33oUNskBd4/
0nPNwFjR5Zj8UO2F8Myr2s33pKJ6l3MXDSnahsm4nTTY4c4KQ9dXLPr8SUgfKpMgLVIv9/oKUNe9
xDvrWnajTyyYQkN/YPMBNX4Fr5cNi2Xal9r8bs4zE/0V0e5+0trbou0RV+sW1R5WDIBRDP9b+Kx7
mYv6K/LDZme22MSbFQVfrlB4Mgvhw0+fqPgVGo8uF7PhCpIXK1K+1w31XK2Y+V7F422/oue9FULP
Ts68jVCEHlDYtGebuNpbafPhYCxLdggmQNmvUPvChNjMatjZ1UM+7KHP8zYiMPjWCsQfVjR+s0Ly
NWj5SStn34SfD/PtSPTltFVQDrDNAtnvoO0XK3Zfc7Ujo3xA/E1FuzIA529WTH/ERoWtV5+gNrLG
Pd7g8GhAAbsBxQTj39MgvceM87StuaTqAilf+hTNBAM4DeTkFPMvogbK9noYmwcvtJIr4gfEFZUv
G1pq/OQZ9ER3mSqR31uVVe8ZMhveZgRFQI5X7hD5kZvm7TI7yVXEebCbHQeRCk2Mcwf6S2cPtoYe
JJ05rHJeceOtkQhVtKYjpGtQgoIteA4BVR7Qr5oX9hqoUNQ261vXSV6aNW6hjAheYBS+HKY1jEFo
g3lhrAEN0Nmia0yo3UO6mB6BQV1+hL59rMtwlZqU0j0bTW28lp5uXzURIRD44etDSnpQwXOekIjx
My6iHi+MNUBiqAgI0gTQ9jVcIlbMiRFlETlh1KHzhvTvm1zjKKK5RpAGbf9YNaG1c9bYitkp4SOT
ZEGEMZkWWmQZr45bPlSDuTwRMTWzxCMEo4rXPIyJGOYTgIw1F49hNHl3OtkZ4xqjgfIwvSFohmwN
yzS9D2qAeF8O/FC0hnC4iSCT0NTarRiy4iKN+BLHNbbDVoiGXHy4947Z9aytGWRs+kx/6En8iIzR
PlXsDkrsOj59TlHi+yMiBA5OfidJDbHnsT/ZZK4dGdszYq4VSZY8LF/7ykuODpbLHSKGJiAqCkHM
GkxC+W99WxAF+GaWxv6yBpiwq81eEP5Pj05Za7e1UVQ+X6iDnzOG8N6wmLzR2mk3rtEoDSOBlEDS
nezTgnAAJIIsBMggyG+HNVpFg/8JccLUb9M1eIUYdTJYck76c7kGs5hrNgHNeICeyNmjo5i2Q64r
bQssxH3pgZXWG0K7yXrBP1ThhyQAZumqbK9NPQ4HKi2icobJXsfjGBYjYIOK+Ct2cpVSbuB5w2O0
zMz1yLRlz9ZGqKK0jvogJw3uomLPd0UKK/ZxXXshIKN1N1HEmijJPXorm4BJry1tn1jjZxpfccwF
C7BKpM3GSLPqPceLe0HynHcrWSMfu45kzw1Sz/426TVigZzSlyw132wk7/tUSPdGIHDvKZlMcR7c
SvhuWBDLgIna3iKa9Z48To3zglb+meFOclkswxcP0syBE3HxWeEN5y6yEi6lMb3sUhtb8Kx5l4Wy
2ps+DZurVIwNm7wkR61V1NuKcOWd7iEDWYj73squMZ+zsTAOds+7JEqz2sUEg3yDk6kIAfDqN8ts
CBUgwsh6Wdndj9BMBnIbkowgxtSL9khTkBrM0ehrehjf6DodGQofuRmAqd8LxUdfxnIJ5rmvt91k
uBdU4Ij6pryKr00nHbnQCNX0NEsikhZq2c+RqfYlWijiSpf6MVf4EvQ63QJbWW6ywbS2hL0xsZp7
sbAu10oLTd+0s5tqOOtDZJw8Pcq+sO/KgpEp3WbQOW4TbvELaH31ge4CWEzWtN4rmPkkKMpRvOQh
o0qeTPEx7I1gNmx5s6hU+6jx1Z1qaF07lHTdtZ6U+VFaGr5mjK63+Ty6j9HohjtdNOI+HhLkGAOR
figYNXtnxk57bufmvWS//SEWxeNftf3C3nWyoj0UQZ30XaYKRqddyFIYqBtKRGDYVasRksxGLxUl
c5El4pYhcsvZn6bRg5IUIptUISL1S9Prb5uoyQ8VMeDJZqodgt6WrkWQ4YRu891DcXkc8piw8GnU
LhMEnQhii5thKLNDL9UrqpzPiA+aDJdZ3XvW269oW99EqL47+fIKre6u1NmzQk2oeb2G3B727Vuw
Pg9GE9WnOnach6HOjCeSOcoPpsLTcxvygwOp6VzqZKW32Ym0+kSoU910zdDvc3tCIH1FqcUiFm0K
lJktgQu9hdwmiS8nWAxsqCfl3jR9M9svnR1+V1j6XFhKI18ckwaDeS7zcz+sxB7wQ73sCzZ0V0nd
aNVrzQOU2ssbsPCH2a7JYHKdXI0gzG5MDQSwZnahR3N5Um3ivMpZNl+EE0bpTTjF+YUTS719QHMR
h/t8yXImDSgyUdyAO5PpVzeeOu1RNuEkGeDCdmKkjfb42BD+F5SamPetV5HCYHfPpFeNm3aK8gDA
GEqEyHpmHTUebJD3iLN7deZPTjtvzaJGZUumkHWpPINRrtAquclQfD+hu9IO1CKP5RLn2xh224kT
BHqElkSYNnLdJ4p2Jj8sas4t3+Zp6Rkix8n4tjIDTu2a59tZmtrr5USEL9RGZr2LQfyINNuLJDlm
4Q7rKfCcKuwPGHfIIWhIpu/oKf05tEghjrsgbbTouFiQkPBeAMUvjOTUC+wJOvkHJErWl4xEURFj
nf2iTJuA3AkddtIMCeoK8gwxQoTbNsmr7UiXRgpXnHGQEXQBMEW5ByVqg8m3Ueyh8YrvlmIZ7NdZ
jXh3w7JZ/2q7pe0+d0KVTvehLKfJ5GPYoGfrCVzNEygg/zvWKfukn/+iicPSafzpdu/mW1l2M/E6
ZfLTiu/3H/y9lXPo17hOdVIUfmu86Ax/o7VrroDWzjpq9T7bXGMrqftf4x3+E4pwGjkIq6bENv7H
lMf7B/mkOO1ZGfIIsZjb/I1WDmTLz62cxWScQstB6s6qDzrDOgb6YT+F6qRbilrMB+mUGXKYVcfE
Dmpk+g1LzNvCrcO1URRJW+zG3m48HtJte7TcShe7pcGp4ccoTj2/6fpcYkCT622WRSpovQ+EGuH1
aNvQXWcdkUeCBweYt4t3ptA6ss10IPALcnvsAyY4ga2zzMSgG3FIGjn5y8te043qqe3m9jSnTXzW
8dNvHW1ZHkNDI0LeQvu7bT3BqRhj97lHfzCVB9F41OT6JJw3cOfUAhl+oHRTMeQasYCSBVioKQxU
XB4SZ0m+aboefYywdK6QYzgvWKdSFXiaZ11y0jOl0R3utw17Pnb3SkZkW2ujvIFiml8MppdeJ1Xc
Xw1jp+31MCUsRITY6qp+mLbIHDAmOVE6+OTZRf40MbTWWpuTryi8aYP1RGyGXJqPbsvHrGswwDfK
iMUaiEbODEvMg8HpsjXwfbIksvTTiPflBsCWjThpKW4pAStGbG57HYcuOSyDyMqTdIzaT90l9LMx
JoyMsFtcnG5xVTp6BH/JsUeAdFlN2VBK8UxGRH+pKuulwyR8r3dd6e7dNsSoA3I3QrYPKWW/toZP
U54Zu1SZLj1MlCJoIo3pColKEsymyPwC28WVlLTtjl256da2Q3kyESsh8mFtZBX6nTPc4ACi8xst
8tcicWOpNS+wqwyT1rhTr2jwose2MKdrenp8voW9BQIHSLHINPwNpJ5grc5PyKDCS69Oy1speuuK
jc9zMq7YvIo8khl5JxkDEaN+ioQtO7PiMNJZiErv/SxL0zuSK8W1IpwlCCdrRFZX7TPI+NvCGkc/
VqIKwqUqeOZyGBxS7Es7ZRfZd9JtP5CZabsKEyrarD7X77jI8QlNU3PsFp0qN/fMLbOYMcgANgZ2
KW8rrja8Nd4F6lKQ125jB1rcvSx4T+HbsKKKEQFsJPDPA1o46A4KIbjOCPOUD7H2gvU+OtZk9dzJ
vK6vZkt6J8ftyJLXYuoPHaV+jkbvbA4N1w2X7UiFjlGkxr+5USXSrJWpuobSKLkFAEEeN0I76tKE
Y2NvW8Uc6Y8uk41k13k6/R1AFWiSWJ7GOIrdu9Gecrv2qadd/KdGJrHKdraQlJtNFutPOFKjdCtk
mlwgOXJuCRYJ4+fJWooeIEyaE7XjURlsUPrPvP4AV8edjWfPrNnj5CmGP7/F0dvisKk0+TJ5ZC8c
x4q6HN3OgqJwSsViIbKttHa4H5LEGu/REinMi1GkpeY5M8WQvqJFb5cyQLRfOssmlqu/uqY7CIYO
plPAZRZFr8RARMTrxjpJRmSLFVyeYzUDlkJGF8UbPZl4+yiqSdvMmbS6W8gCfRYdcEhbr+v6uv9w
Mo8Ezlc+I08NtEsI7NCCm5IMwDDrTf6FF/KITVZq5SYW0FUfykzBZRCNadi+0bdGyI2lT9v/Pan/
T05qSTrsn41b/TeyMnAL/HxM//ZTfyxh2LTopmsxPwXOv45V/3lK64b1D4sFzQo4/QQxc4D/65QW
OigFNjNrIu+nSOePU5okFpO/0CFaB7YHhI+/c0r/gqKQIL9t3eBwBszCRsawVpHJD4c0LSnWSKWm
czmaAPpHBKmbygTg52fOONzyfJtP6UQnsxVkpTPUsIbHzOpooDqvbJ5/+PT+B8GO/rPg7PO3scgN
QXiGFmDVJ/3827AhrTMvVgPDp1I/Expc8phxKnw15G/B0xtGS706Q80t3xYu+dcgelBkgvtzLPQu
TvnV63txzd8Roy/Pc/1xkZqr72dbht90aIPT7s9/Y+PXXRafnwWvFcwMq2ZERr9QVqwEhxA4rP5s
ToAuAhsq6OPAys3cMUihvxjmSU8JmmUhvNABMD7JhLkvkMPqOLOq/iudTqf7iVbLAEdohSmhiNE6
OK3MAO1VaXyTKQye+Ay6AG+y99TFzQUEUdJDE46+q6SNh2L/5+/q378GxzKFwxdhc21wlvz8NTiz
ho+gzrsz2HzvqYrYCDJ+XZ+adammm3Fqvfs61POXP3/Z9Vr7YfZPC+Ose0eTDAYUZkjUfn5Z9muR
VXdReS7dRT/DR1RnOBoQJ8P46c9faVV+/fpKrDLQNqL3ZEv3y3VWl/C1GiyuZ6gJ1hv7RKbbYc/R
QRJuvBUN6D7fFLNb+fjhx+KvLppfKmPeKBeKIRHUIbPj6fDLy8O7SVBVopRaeyyCFpR8y/L1dwDa
2W3R4VekpfLV78e8+Zx3V843jDzwVr3ZupxsrDg+QihMtimgi0ezrQ0kLO48f6u1oQ6EhvvXlzjh
24M07UX9hdbtV+XZ+vujDDV0qDzU9myFfv6iBKd9KWWoXekqLN4S9OvRhuVDz5iIDUMZnciQzN5B
NII8WBpQdmhrE9apg/O9R+5S+XMcOSih0+Fb0pqEYksmHL8FgaH6jL6RekkwfVX+mDMH4ejXL5lN
FRcRqy4P9K90fpHk2S0j3xYKxFVqQb3y3KD3KPtXuq+36xHQgF9rxO1QzFKRERMz1NTLPdKuep+z
goLS2xR3NeFQE/HSY/Q8pkV1JEKv39SyqR+xq7tBCJ8N6RnbJUDdZJxtwrQrz2OtdfgZmPZFyHnS
DcYbWD5k4hYHbM35nZFGN0xGOM9z5TTnPmweeqQlZmAPJLLpyWzwbLDUsmzE6KaXeSzd11Bgooxt
V79cUCF7KMZidsd8TAkLjhaPwkh0dKCPUguWdPqou6a/V8Dh1nVP76DraBQbEsN4aGJ9hFvsaHqy
Ya4YvnuMvXASlo32RRXgLOq6Q6kP1+CoN17+NRlqm/veLLL7xAsnZzMg4T6RXq18Zjo1onrDu8a2
O22Rjjc7XZ/0YZtLugEwE6Bv/YGea1t0Zos50aOVYEwRsFjvDxw1xuiD8LSR2Dv5y1SI+MJovfpe
YgzbKy/VDPBwxfLm2lW7Za+SLrshc6OdRjP1hsN1/A6JqJY+3CC6qDIyhmg39SmD9XEct3M0kMPY
knBHUqdZHEr+KMgzq0U5NQCy2KRs9jTsSSPiHYIzlw0htKFvoqkp9q2dbSMLONbtaOoWW5gWaE3K
ldTvzH70OkaLznRp4+PJQ5BeTV8UG0zReM6/UqIaxvLajWQb4uHxWh7l1YcxF2lvtlgKlarFuc96
0D54xJplD8WoD8HBJChpUiOv7oVDnnw6mwTVK74D8uuxt+NjikEMBGUYch4iYRxpPzLCrn2SXvXw
Ov5v9s5kO25jy6K/Uj8ALfQITBNAduwbUZQmWKIkom8D/dfXBmW9olKyWH5jD+xlWyaRQEYEIu49
Zx8UWQA+stkZY3+ecrc7t2VnMKLGkJr06PW8C7e2EqfhFRVew468hv4LA84g/GNb5klLmmXDywsE
JSZhZEYu/ejNHEIkhPmERMGLXXJsaEI4OTLAkF3BlupisXhisVgxS53GnFfErZJDDZkjeY0pDdJf
FSXiWekHJ0FFUOkdDBzRi0sLI354LA2ncyxOi5NslnkvEY20eMaj2AHWKIeFdMpWlsl2zu1i3qtS
FrVn6fhwPIfyV04mdkOqLF+r/kGpi0XzcWVmhc9fqnKFS1kBStKV5YeUU3FxMFq3y4MMDODt0iPu
2qY42rSzeIwlqksn1uNuF7ZDXd7xMjYQS1A43fY1nyCoujxaOGRMC42PdK7Hi0JwDAoUpkoLIEnr
jy3hebkfhWTH+g4pXPUmcTibb0pqBcs3RKcunSY+QOEbM5j2A2oNc4+iP2PvnhH94ydVEvpLH2aY
U8a2dqFaj6npGaAIF/xA6aKcIXs1t1odAvJwYtepA40onuoQJ9oYBZlrxoRk8P+hI0WEyPCJQLRN
Y4L3Etuw8qnFNjPDT2Ue6Zfagm4z2YjBVIz7OR/1/tKuXfrGJfaSC6sveSVFkMf4ARcvq7EFMa6V
HzEkl/GxAbs8beVoLckZKQfdvZnq1mdrCvElCo3BC24V3FQg7SXhw3NcA8tlEO+A3icMEhDbH/Nx
ZGeRUsO4wz0xPtVtbGBQHqMwEGSGgUoQIb/Hyisg62U7aJdYwA3zRnaWdq91GH03IwVwQdd5duhi
6UWa7Fuc9PTYHayDV4niuAT4NuvgTNNG7pxcIu2cZrMTHJpGvpt4LPlgFegT7Yw3mPtAW5HRXbBK
tr7Q3Kk6UFwN9eu0BW5zq4vSNQ+TmY79RTdxftuEdFavrUyxp6CizTMeqmpZEKvqRbfAZ3HWm18/
+sj6xOfC33VpWiV30Tc0BzdxViF2crOBqVPnlPBvSgjksAt6dgURf8aaqndlfNVo5ozlyKhjla8b
GWR/USgx9j2K/g1ufZXItGAeGnBW/DsqQu6IBQSv8rpP7sriAfeye4T7l4gNEO+McTFH9uexxIq7
mVp0wUY3qfIsYpubnlU1yOY7wdtiJ0tVu2zcqPloAgFrVlB0oh8rEbn9GaFBWMfm1mlgDIAb3JF2
Cnkfgsb8JcsJWp56ibuyIQAs+zDaRST3UAuKZyDF6xpCYTn2OQcI+n9AoeQWqbz7QVHDYluMNUIp
x2SZm9sxvk2Aj51hDU8t39JbHXpqbpm8jmLdfWhTZYgCstGZJosSGu7BLCut+VawIJPCqzGkAoAz
jJHUwue8xfk8BLxkxuZMa3uOzlSkuoE3rTGobL2b9FPrQvNSZrbpx8XtWu0rdKlZkvWoOQPwGp1f
NZH9DZNoBBp4qPlaaM/hmyIMYBi6i2l28PQOSMOFI/dmgbdov4wrawwshFwQeWRVdVHak3mudPhm
g7gpi+EsgmYfe8KSRXzPTkR+VcHIARxzEjlssliOuDXHQTS8BebmDj2MljxqFR2uYQMTJ5vf1x1I
E34Z3XD6udjVjkpYj09xRO8fgri06eQDXbyhvxIuuxaURULgb88gTfQuNa4nejHWZWHXKy+jHlT7
wtRiQGAzuxsZjOA9aJuLEjUNfj+qWELKPNAmY2r9IUchulsIguCjmlPk+HOIF9ijA2E3H3Awavdp
3DLWeNO5D4z1Ql6XbklwXK/XLgzlIqaIOvUfo7m1FJ1oj7XFDlBj9EeqhybEo5wojyaULmCAiBEd
1InBt8nBYZ7OE6opiOHbOjaugcPk9mGtMnNf06REF1mr1KNfSFz2dOGLvrvIEeVwjIRKvZWxyGLo
c6p6mBuTeT/jjqEEHMbOxcvB41/h2hs9D0oVHHL+Xrjmf8s/j5/bb6+Fa99/5ke3A28SeY/4eGgm
YE2y/6+O4ljvHM4jcITY51Nm4Vj5Q7fmvgOFQyfTRbnE8rf2QX6UUbBBmWjMVOxMOthk/Fb/oNlB
5+TnwwbCuDVQlB4BdvdVVndSB8jSIU4p2zX7Gab+Y5d2ZY0j06AmPyGT9ianLbpt3czXeaUvK9dp
8PBiudhp1HqLEK1EwW8s2mOY9OwZy5ItAfN0/DZ19urLjFNkC+iw8qi7LoWy4tDzT6ZC5ITRJzWw
e3ak1MmBaU4u+BseYrIPC8u6S0mjPZ8QblzmqUXXUvTqsndYHjB9YmA/2hpF7b4C1gJIGsrcCgNh
m9KegYVDGlsACFQmK92NfDh9YxA7c6CvER4omHa3pRuZR5Rvn1KnUR6TvFDuo6a0NyYECvbvesQ+
jjydWsj6Clu58ItJ3gwi+mopGTeJ43+jxfqNqc/Z1nWZgrNlgJ8FpLtDbfpcI6Kiq+ICfyjVBSJh
neDobLp62yxcPR70G5swPDZZ3QUhTAbtDf0m0cQ99ogLaunUSKfybmwW7XwasdbkWTmg+xjXvxXn
1Vycm6J+DAs8yYvWTZgHok+uDdMHmcNm1WZlc/apsVYdXlXdTamyfMyIHPBrI479TNT9tue15iUJ
khPHvZ+MMAgdTjP4r9ePAGLU4lfDwzJ2zuKoV0amKJw8M1Tz0s0fCBU2H1g64bSVOXk77BsBECDy
x0TLS1YFE7LU11QPF+yoyrEDD/+5MrX2HjvAgHmb17ln1DnLsQ6NZLT2oVh4s1tdc4WVtn00M3Fv
y6QCvId5S2NDfk752AkWx9X2bmMLqF7ifb7UCkxxY3wPCSQ6muQbOR6bJ3xabth/UVSo+57TqMZN
h6foskg4QCL6iCdBg7lZgjwu74y15EzEfcu7vDJuZd65WylC7F9GzLuVmbNJkyHx45yX0FBMjbtr
GwPVRFRrsO6SGSs0qM9NhwmputS1qT+j/N4RPtQq1nu2AMmZWdjqJ5Mb9yXuMq9IUiAGFs+y2mo0
lFrUlrN6Ns74bQ4Vsp+NZaXd/Aw3clHoOEG2ep5dZ7zI9RbLdFSaWZAjJmg3Wh6hDUq1u38X+v9P
ydyhF/2nhZ70xvLbly750nev1/rvP/ZjrddY0NmE2LicqT5SXfxPzdwx3jms53gRHCyV318Dr2rm
FkVjgml/KJF/LPam+o5FmTcE56+V0P3Paubmapx4XT6ks438gwqeyc7RopN+sthz/KTFXiXDviK3
0ddJ9Q3ipXQ9q+seZzt7EjSNIE2yZFEudT3cMnIzTXPGTjSrPbUT92IQ2VEh2udi6vPzQaxcNsWm
7N0aG3reHEVTijwsEGA4ENdtTaNQfaRAxiYWjbutXQVVsd27HkXcmzocOFjHqGRSU2SB1gCjibAP
rWjMwUvxIfGuaVQ/zeTjkLuom5KKzV2lw+FJn2ylVv2cPD1YSYh9qsFpD/XQPmoirr3FGgw4gpYS
EB3xQLv1lvS6p6Hl8rZVP+YV/ZGow1cHNdqjmnyjxXgA9ZL7Ib8NEGLbPNpaSijU6mocFW6v5GCG
4JR1dFCcQ9uKA+t9x1mfRzNQe4i6ggi2NHvWM2Xa2DaPshKt9NWGX5oPPAIT1x+3wGNQxaFIpPQ5
sqf0p/kMQ20iZAR/tuljvdrjlqi3FYkwvt3Y/Glm3oyi74L1J1OTonziglVa9FUlOvMIaqC6gdVp
y01U5TcuIo0gl1ySo791Zpm8Y+iT6EHf8IGM2s58dYneA5dHUOms2seqfJ7LhvOO0ULQC2f0cdlM
CcbNoy9hrmg8B/feVRHKvqz5UoXcsqIZthxIWVDVQffa1JX34O8y7LdIfWEDLVuYP8t+FDw9gx08
22HnIDTl/mWQJM2MiNZspF87jANO3jfFIKA0qC60XG2gtMDfYG7dDAkfKkoz84AM1t1qKaycCtTl
0XE7PRjY7ftqx/8LD+gykVpGaprUA2fdfNihTf2JU8+mzynAsLO4ZDw/Ty7gEh1C9iYfkycs33z3
C/+WhvQsSU0t/bETEICGip9ZVQlSQ/GrO/VyAeDX9VrZPr5830UE9mXIGVYkTCzbKGbIwDjgq29Q
zfW2yI+qFj0zyRnVCJU4wDI6hcNQqda5EDXd/D4nnHhjC9BTyCqwNbsoBessuQSGeHBM536m5BOM
DfPEccbwOGJwu4jR23quIx8d8Iue7fANi57BJJiNLw+jrJkUo8L/WmfFE/EnehByuj3mOlk29L5r
L89keJxRSt+ChKk94hthTeI8p5JY1wSo6AhO0A74RWvySNWBzxDF8kxIZdpFNGDOjSYkqLRb9CAD
7EqSpQHRNC0RklWMMix8FHDK7ILXvLqybuDTDsjU2K3kgco8wQqc3AyxdfkyvYx0Wfaq1utwV3LS
5So2FHDCq41a8HWbsZsdo1gtdxMCvQDIHdMwo8/x8t0qBbevhOW5TeYSSwhDoKwbl3Iqz+ZllBMg
smyrunV3aGKzgBKQu4Vpnvtwp2rvZQCsI5wpfpOYCzubmWXMHZjf5uLixVq/5q6HA9y1DCOME10w
pFr4uU4sZW/F3OpCTQNkrabsSfdi9QKphCqRr0DLnhF3G+i+mT2qwmymf45Jq9TCo9r25TnlxenS
mqydGNMnhV0FW1o2v2Gmr+96ZgQuJmUfWczTarG085n62daxGWQlodbnCuQzbylZviA74bJhcaA+
xvHR3LlxDoRbmfhl2jh4sAtsz+lUA9akJTcNsqXDaLO9peYn/CkpVJzolkGcSsSiGGksbiNfHQoc
dxf2+k1suGK3aOW847S+esYGNDwNt03mV+KNvcYscupqXwhWsMKBkPOyNukuhq2XSUt1dkAoz25b
6+Jrq2VItJZ5o8+rvT9UxMaiWcprZ2QwNVNNER2ma1YBw6FIzHHANqfL3kFzYkLKoUTClddnjZQs
87OCXwmt1t2aJTVwc+qkrwiLJXBVDzskNF/raFV9oG35ToTNc+Pwn4s+DZj0yCYS1hNTyZOt1rZf
hApPkIB1UgEa56GoqHNkSnytjP2lU3UpFj0RHedkwkSr5DLXsDSjmNCzEflGOSkIRYha/QT5jZAs
mx2BHbhCk0Q3LW36pKfV5KNadrHEq/q9FYG1lIKN/gWl5/6YEJgpNoZKkXkDWdLsg5U5s4mrpLsm
IN4GmYCyEp9JC4sv9eYMLPoE+0AGaMFrjayLRjnWmOqAz1VfgTt8MRO16jeRMWXPojGUhb4FejHp
sfyPe6BS1Zby1OTWIGYbw6tTYLhFag6KH/Eq8unyhxfuWC3KNjfKUV7SUBXOgXKiLPbdvHTK4xyZ
AxKhaMjPw9g1uk3b5prtNTMMrEtrsPWZ6DVc0Lclsqlj7Nj3r7Ziv+mZnXTM1n2NaaOGprqh0tI+
jWnJXRKXSOXq904yI7Fd4uck4+VilOK+byuDYcWsMxNG+p+vi+nsdD+FHRkbAlpx1THUk/0UTU19
dru632vjy2LHHDSS7Gs5Khly6+z5z1c7aTN/v0v6lxjdyLPF/cqneSV5WEZSLpOl7Pf5zABZdwJu
hsuHQFD1+339W+15o9oDcpev+O+rPfQlq/bz1+qnE8DLz/xQzai4kE2sNohXaZBzBPjPCeC7qxnR
hQX2xOUswCD+cQLQ3qmQbZBkIH79qxL0o9xjv6MLrLvoXAj6QpPq/pNyj7kOkdf6AeEIRLcuygEu
R1lqnUivhpCKDl4lQ1Q5g+3WpGylXHRn/WM7uGbZHlO1cLAPZNgl43SH8Qf6xblBvZtwjYI11+k2
VjUjbTuulMHMuCgVFBGUbSAWRmqKSgzbv9z1WdpN4S4TiZUk59Z3l/LCfw37PQl2XOs9cEnKG9Em
6pGdxufaUMCJA6MuHIWDgkJFemCzVBwJe6EVkBlYjWcAcpwXPuplSxB3ZXdtPd+RHA7cJhBmNDo3
iO/72L1KEjYqgBKJmuBFpBQe/SDSCPK+XZQZ4AkcCAJ2K3qI3+UF/86aN2aNqxmMs7+fNTSZuzb5
0v1P9fw/zKC+ePpZd/b953+coRnwayQmvMTvR2hWwb/U4Y7zji4FaiiVVujLRPnPDDIE08RksLoG
mjPTsZnGP2aQeCeIlCIcSNiIfHX+6J8UTDnCv55B1EtRvplAjZCccchf7/z1DJpJgNBonKl7Usm8
InoGxnM1zeEhXTvcY7kvEvUo8TNQg3rUkOem4IdfPbzfvOzc07fO+hF41QFt4p51VzuZxBWoq1qI
SN1X7QzVWNwRPoAmopc1sQXqiAaWlr+ZgwxHhLpzYF0Ho/4RxiyWPfbFNBVU+qxJJbadC3LdoUcW
2+HGtIYNuxKfjhRQgfqLiT8NGfcql90o2aeUI9X6j7Nporqe30tyc5MCbo4SzBaBLxjqqU9l9jkn
hXLeLGrHnoNIB8Pw1QzNhVE+zNjqyd42iJkX4P3xFunGWdQjYyDh78bsuAGRc7QVCorplD0Q9KNA
Zuc4VG4o1/XBBHlZV7A12e5HzVACGSFnl3wC6mAoJAjVtaHFIwtX4zjoq9wfpsKj/Xk7KeF9Cmk0
QDEQDF39iSKvukvy/po2MWDL8mkBK9WlmdfYY76zFz7G2AGTMeDMFoAgkUILnKHq+KUkQCiye3le
0kKm5gFj1JZcbNkSgHIVrQjql+/732XljWVl9dMz+/5+XdnyMk6+fn79Mv7rZ/5aS7CT8CtUWCHU
1tY37v+9jYXzjuXFRieLHIzlYSUD/Gi+8DZWNVYTgw9AVrth/mctQfgKj4TFCTIJRSHOFf9kLTnd
tTIgAWmY8AJoTBjsAH5eSiL6douoqx47Q49XCdcpShUSk9xzs8dYsQHtX55DpklK3405oL16Vr9Z
Rk52k6gQ1pojexQVYgoa35NVBLL6QlDW1O3GXh8CZ8ZUoCV6jq05Kfb/xaVcQcURZw2P7uRSrZEO
mlZY3Y4mACFgukb2ssRiisCw+S/uikfpGqsbiILquna+2uAs2pSBoDaxEU4T7BW6rH7bEdfTTU5/
+PNdrWLBV3uplwdocE+majAorFMYIMLePsstHqCbhCh8Zx0BRG8/T4PtR2WYek5FT2glJHloNavv
i8LfqwR/e3HqEusoRs10cp8dfvLQqLsOfKZpr8irOCjBgZ//+RZ/HSOWzrhk0wh0A3jnyVUkWCs5
NGG/a6FyEG+ql5It4NQ4Q5DWBdrAP1/uRL7LE7VWybiKw0tnmLyUr199eVYz6Easdf2OsgE5WFn7
zTH0ZxFVBd2O4syGDP59y/YPHiMUF7w+1N81U/ul+xnG1BqEQbAXnReLnqab82W5VfDn+zp5Yb/c
l86bGnaqyjbZWB/zq/vCsciuocn6nZEM88ZQlHPObFezplNPVgvrjXv63VN8fbWTLw3RPslZVt7v
oKBpmxAYWTRgO6nTDIW863I4z7KnP9+gzkJ6MhdoRqP7twya2QzIk6VsjjNbjCPTTott8wpqRP4Q
kcR1IN4AA2cV0apt8DnNwmtywEh2p4pjbRn7Pmqr3QBkKOgnHTvs6NRfpslQDrNtYqsLu+ZuDdbD
0hZ5WtYsbyxMGkv56ecGDwuCkh6Lo/8y4oSkjlmB/t0lI/TijbkSxOh4WENAPNuarEwMWk1AuG/w
9AIdb/YndXEm6kyivnQwIXhRHblXyID+euv/7ci0fvvRWJ/XGW7x1/rnrwZN6uaINAkhQPgbgwKP
LR/FPDkqwu4C2UTyPcHvJP6MNp60Ch/ykdjK9hy144CXb6LROpAPguOBPAuQ1RsD6Z0floL6lB7N
7Lr09lK3F+UATwn2JJVOH+4x3VzKoA89uruHjkwZz0XC57Wm4mwNePGbwWgFe53p2GWtpC2Ss2kK
LResinUWm9n7fhTUh8zZ2MzGkm1bmvxUWLurynWWfYOzkO0jZcEpzMNzlSSGD0rbDLu0hElDrvZz
Nhu3HVBkAPARFnQ77q74zeX2z6P11wkiLFCw2FpM8kwd52SwEnxh9Ra7u10i40sl62OU+uoBn9N9
v4R10PdEJP4XV0TUhS16PYK4J1d022kgBSbrdm0YHjQQxDnuSrc0z1sDiSriq8c/X+/XdVusNFyH
csKaJnza55ORO5R8N90unUk10oGlHiKg/oHQ2/mNF+6vw1QAQ7J1oBLuei47GaZRj8xgxA+yc4Fw
A8lotEM19s4bD/C3VzFtwTYFuSbP8OfJQCCyUnSEsO8U7HQtETiuskciKq7//Ny0X9cx7gbkkmC3
SJ6AdXKdDLmpZterSnqCXob6ON3aU4E9RpYVsirpsKVg4FMLREouPqDm21Vmlry1LBm/LEv4rSgg
WWv2tEZJ6OfbbZqKiLbBISMU3g6dHzffoqfttubYJYJuxWIecOy7QatW3/JqdG6zLh13kaUOF8Wy
wIPMyD//86NZnd4nSyWfCYcHMiEoytbpjiMyFQXqvyF38PTLg9pagav2aCeB/VyG0GO82OnrjzmC
Ui8HhX7Vr3BymwK374qyosWQf8vxZV5mYvKXZfwEQkP3mqSr7+ayTzZ1l1h7K4rHYzmTOKd2b20u
fn8DmMuxdqOqQlT180Mlm9EtZgCfOzOebyOYp9t+NKP3MauYVzdO6oeQZb3CsTveWG1xRJ78WSTO
vWxt99DXYegRJTIEqFjdm2pxqnsBDnixwvJoCBoyqD5nmqapwruiy7fIu+s3tkfa+rX/vOPkK3h1
Byejc+wIh4mqGcUUHuRjuLglOQZTuR74/S5pWeTxVCL2Vw9GRRtP1jCP/jwKjN+OAkrPqMaEjoX/
ZLqLmbUE34lcI7o6wofg+j6xrbp2TEmJzVW/VvkwfXB0Lf6CA6rrh8gj6hPVESkJ2GvlVlehg7Y2
AlgyE8di4+h97cVccIdai4SwNNK+zaWmsVQ6dw6tPktN8T0o7gcSdchyHCz1XLG0fL9U1Wf6xnf2
zIUikui8GnuD9cYz/3XrRqQLoGqTHYKtclr6edCsux5ShFgQmjT/UIbkBqa5ryxgnGjFGW/sE3+z
bMO2pC7Lvp5frJ6ckyRRvTRjNLmro/LZxT7GW5uWroly/40rrb/pZCRxpdX8Z1ISUU839qCxe5JP
LEZSG90TXRZ9SPNlLZjOnCasOUNEq9qKOIa29hb/+zdvX1sFgY0UhRcTG++fn2gXQcoLU/KPe2f+
iHftenKaW8zYz7nTPXHktf0/D9mXvecv92pRQtcITbBQTf58QWKk5JQkDFmO4eVtb7DvmUPDn0uk
jAbJpGi276skn/xortncmDRcBxm1YOGWN2bPbwcTaEDeLBSuf5HfJH03WEQ8yt0oqs5XawfFIaab
jZJUkWfF6fOf7/w3L02AiTQhKBFa8PHXj/NqB2kTWx1RXudLnls69rUWeksv4jfOiL99vhqVDEYS
j3elb/x0mVRqUYXfXe44I7eeGCaCpUoyKOwQgN2If8qL8AiQo9Eg+QujwqMakOPUUc4WwnDemK+/
HsoxRnIq5FCO09g6na8jcAOQNBkfZqAtilsPkXS7kEQ6R15UEOVWy6LcxU6nb6qsV9+YVqcGQ056
gnXR5mGzb8c8fTLWQF0jbizVdjdrZvxUO8gAkVRE3ZVMNAuvm12Rx0suJNhlZUb/sRnsBkQIvRPg
2EXjxBmSjXm8GGKD7q/edb3mEcYtv/55ZPxmoUFxYgNgUXGuokv++SuLFZHMVmk3O3sK221vYiow
ZQPWmXDnNx7Jby6FIs50XMyXGL9Paz9Jqsm6wWWx65aweDaN2blZyrgggNBW/4vbYg9q0UFbS2q/
rGo1kpeuFkA0YFe2N+BF7W01O+FZ2naf//wAf7OIcSXKImwR8ZGeVir0BSBU1XOlBO2yHyKavisi
8uB5u2F+nApK5FU8v7F8/PZRcr42aQFrEC1OvrUoUslVjq1mh0EGYRScd+rmhe63qi7fuBTtSobA
yarJTkOlVUizEN3RyUgW5AH20aIxRMxWbbb2DKrLS2JzXHzcP2Xu2a3UfZs9ee41xjAqW06O/RQA
7zAK0I0WkysxqDEeQpBBDzpQzNhvy0wQ8J2DvQDw1MSfYZkpFxmgfol0KkdNIcsVEldySwayvIqm
ijtYo7YdcV7PZy9sc1IjnCXAIwy/JgK2cW/3Ova53AR0v021YrID0Jqx/uiS0Fl8s1OKJdGGGE87
PiP1wAjXGKg2fi/zSpsPOdFtJFwnWmEGilprx2LBd7GTfTbIS6tAsHBhdv0c3tgS99iWf1dGLD5E
VSMpM92s9EssUNGFcMoVTEaSaLrtrSa/G0joBYZVKtVeazN4AHPU6mRrxslDIW2DmLweI/EBCliE
IKyvqmw7Z8kcBUWNGfM8HThOIlZ0a/oRUo4QerDizBOJYhgbz2AFhSp1h6LW/bqw1s1VAuT2s4N/
hiZn2E3eIpBE3NUWXrIdFqR0vh5DZ7gjkLftAhKVXedWrQpBIOw8RP2BTey0bcTkJghoIqyz9HmX
xSOq3QV0wysqyMO1/KcqOl2jRlriPaFOuTflRWV4kuxixNJ1baH+6W+o8277wao/EJ+aP+aAn267
0sZmXKTTXllTE4zGverzFUkjtxNitlvC6zeDGeMFxNy3080MGombFduoH47GMI/o0+TnNLNBrPTQ
Qvp0MrZ4+76awHQCOk7IWczW2dlQJQPXTOyd6S4V8j5CD1P0/mcStNiT02HKMfsZ6ZQzfF4aG6K+
gYF2mOaNleQPMC9A49jNteUWbUCYeHJN83nxYO1pZ6LI4wscugArHYzTMgkfpsWwdpai3SQJkAH6
ghC2XTPzpjTr2VSgSM95S/hSOssN2VKHpjO7TbLMpDAt2RUZnyjkzPYIOFz3FzUjnLxrsesS0QrG
AtrnaMRk+ybiGpDRLa65KdBGEW+REUF4RGjuhzpUm4Wt6y3h0PUnVGDqeRk7CCs7kDrkY7TPttKA
w+/w1wsK1jssAdahzTEYOUSiHAw10Q9ydhDVT8MRCfuWrCRtm1nzY4E/77FMwr1jmXdJPz/ikaSV
qBJu1/bhY0HsQcsMLMRh6B2gdkqDB9RS7tEPhEcZGolvR5VA6mcqfA8NNuUU9AwxtfVt0irDdRO1
4lb2tBlHQ54TBusAP1xBnUr5TTZjvRdGl+wTWWCBLsTwbEoy7+aEmAPUXkPSLTMW9qaEBEIjUW0x
X1aJ25GXI+JlozN4PhTYZybfaThH8DJlkSC6Y/yIGyO7bEZGWTqjqRSZdiBnZsYQ21UYGRZxxj9U
wcSECMLvwSjie0wKORKOJAhWD00iVBY89x8VzdiSCIIdWcFAWO+cNYJlcpas3htZrvd+IVoiVeeK
zva5otiIxzJHtNEmnwdLOVKeVSVF2gb/Z8uTAuBa5v4iiuE+pqp/reepfh8WZZYcxtRuAwvj9aU2
6mKLjHskpa2hGBcnUn2y1ZD9JPXdGmSYmp/VvGS/dFJENko5cizT0UoMHDXSvjOHLHx2Ke6TpFMS
8bN5EWIvs5je02cqntu6RVc8F1L7hBOWUBbSea9IBqk/Ys0dfZyo865jx3IvoKV+HCS/Z1ZybKSd
3hyXivN0MpXmAYyE/EAVbrXGyHhZ2QWMBESEzWOMwf5LU5vZNpuU5tFpyKJM0XXkB+DT2TbBfvcB
iQZ4AAdgtg8zq+j8fpFMjlxXLLyISFIj27a8lA3XAUcqBFVKyAGnUrfdZpybCgj0oCk2HWmmD004
rh5oC5PNxo1WsValmghEC1qDsIPjfB2DyniErRzfoZKBVea0PS5+HqfygNSNW3RWxMtZpC98VDsb
HgZ96seLKAyjq0QAVyMpZ7mokEOfmzFhADgrk52pJvbd0OnWsmEn0hztOo6vMCTWnyjdQbEfKusq
apmqQVkVy3bpp2w7VhM5faBmoqs8rwfHq63YumISNUwqvl2K8M0xQ49z5aAlfmqHqCW9tdXuZcLz
TtIM8DDu0Z2IeaiEx8wkQOrNTW219ZO1njC90l5qMleaNEF1aSV7awL/aisQUrTWbI41uvfzZZD1
UzfX7eMQ81wXx2m+VFqEy2rpSebc4PoMj+Rwz/ilOvnVHaV1ZS6NMoJUdqOrCe1PzX63KOavmMhN
xLy1PhpA4IxRC+dzjddy7ZNUDzgZZwDBAmWclqxQfYgwldzC+1qbif+xqvB9bcfRpW311Sc7QkTe
rfRNZABLqG0GwSbS6hGjRp1oiHdSQz/CsX+2Qij3BMRN74WSsi5GYbJ/0b3XqhJd9biI4GEJix14
iXPvCpJtfmiz1QLekY4E+CZDaB0XHf8D4lYBVWvMOz9dakQNC/OcMlYpP4AUnp8JzJNfnci0vDCc
84PWduso7+O6p+eiW3dJEQ8PyCN6h6w+PmRuqdmtQL702Uhj+05xF8jPdTnGV7NNmsFGIsV6zJtl
uha27B9Ugnluk/Xr1mHwnluojm8bc+BCmTJvqditdnMFYK4peWoijedrNVLmZ3Wpkp0yYdnG/SbC
Wzzm5qFRY0TSxshvrJbsli379N5V6cgsI176I2FZMg6UIp6fHfJoSMbtY5hu1FtkC8NLIZzIVioM
ESQ0FWDkFTu8NWOOXJu6l818KIbBjrl3RtKiNC1Lr20y0liz4iuyVyrNK7SlulYIQydees75rlUp
4uFgG5UoPVd2zxUmQehDakEybDE2z0DztQczwgMLTVD7hqsCAApTr7lhtVieKz2tW4/gGoKD2tTq
v+kCXATfGT5Cpa55LDZvcrlTx0xrN6iKAMzruXLrdiqrmWMTiFSL5qYLSwr/jV5fdsNcfyRsu7nR
OhFdhXaT7DoX6TXqUdgWMl49vIL5XSpR96HBQ6fetIqQrPFVtvLBwRQ8s6N2LjgTh9u6D1sWMcis
1E07o6chbIhPC/Q+ojPqaDfk+bA37YKvhtfmuYHUnggfJ0qubVPWW4A/8n1bD9jqEbV2UcV/knVd
++FQG0+WG5FgWQMJqE3gB7oxYegbDHun8bw2dDRNHwAc8xCKyHyrFe10zSaEaFozDR/0PDKBVVd3
SOUuABMj1lfVhLNM2/ojDJPLhvoP+ZvDMS3qlstm9pU6AgEAcMG6YSy019VEuZjw4VyVsxXe2aFe
Hdwp6SMW3WIBUUyzscHKerCS7jjMc+4nzM0LNRrbc0D5JYJ+lEJs9dkCurT/KKF+di34EplTTrcZ
IPWvJDEfm0TVWNLAYS2GbILS1lDgd+bZNKXmB/bbZLKqU/Xkjmufqeq2MZXlQxNWDt2y/2XvvJYj
V65t+0MXCnjzWkA5VtEVPV8Q7CYb3iaQCeDrzwBbW9pbN47Rux6kUISarGIZYOVcc46ZMpDKvJlf
/EklF71O1c6b2oPblF0UKDC5m4zUCwXHH+h/1VtREXjknsOLRNtbwoWeE07ozbOdrs3u4lhourWh
PxpWV2VjUAd2cKpiyP92aVb3/A8PUT7WHsdOc7nUBcllFDzI6MTe3UgmfoMwjY/Ii+2PIAvcZ0gn
5SHLvGeAftUeuTRlDmSUo0qWcGGTqfQ68xFuGsM8xkRZf6R6rHbS1/Q9tG26jDJKwJTkyyjadKDy
HKkwmWf3xHBhv+S2Qx3t1Oz4OnEBbnJOp4lLijEog+CXLEbzZWpt4yaoggXXQmU/0saehxMz7M7h
2sWfJspnw/G8+1nyLjlSTN3OYy7c9EMP5guS/9fCqskM24TuvC7nYwAHO8kI39Z0Q7QAFzd2lYtw
wlYOmQWszEK2dAS3GZpU7X3k0PavEoxzAwB82qBsjYArFQuLbr4MUFh2fBWpSF2IlbDVYyDzxpvK
duInOASMGbYEUOzppNb8Ibv4er9ERWX5JzETbo31dJs6ZbEprN65rVqnacJUBfBW63I5znOzdh1q
3HYq+M984SgDbJMph75ipQTNchA5ONlrjqUljXZkBBolr+nrzV8r03b3oGxrbjlTwx1raZE0xkyb
7oLY6s4zYvYa85EZUP2eQoaAIoSLQyVbn3vTIZZDKH1RXGNrbU6ixgEn7IZGNBY8BLXEgCM2nzeu
yA/GpAWvATtTzjkffVOvnBpnCbuWJAUQrZSokByMV8gg/bExvR/G4n7FfdO9M7GW7yWdyVy0YFJ7
JRAdS47JdvDG6n52mVhK6hBZegfDEiYTVCPGoekAjERmV5rVKDuSni68g1cYRKhr221uNZWsWJjZ
a26Rbwg7mH5Ob+NYllyEGsPJ36sK/qjZ+dU9aEvIrdnMBTRP1fBZCpN6RpGnnzRBL+SNNH5hhwvg
yunz5gEvva9eeyYe3reMQw5UhZK7hOZax7L1uaMEU/vG3RLtbCkNgBRkIaxjE2fmI/MxJ9OiSu2r
pJjEZ1UAqBOjQEQQMxWMhb0WqIlliN91kRv0Ea44h8YGgCK6KX4H5s8h3I4zoL3tEotPutdo2jTx
KhM7Lpz6oexoIdqIlH6hnZcMstnZgULRwL3MxyM1xzWtVINASim3g9aUNPG7Yzj8TNBOZR95eUBt
vV3rfIxqax6KSAqeJVgP7FJRjUvL4xAz8aB5ZtfilC3OwLlRr6VBy2KrKEpieOU3LxqI+qOtkB+j
1A5mbU/tMCPAwIYU5uBUBec81e06cgHGjmEZu7xL2sKtLiynMX6XvaSWOBlpqiZd4tCONo486thZ
gP2UbQXvv19MR2oJzeisJwkXCR1nmmcswPE5TzR7K3CS0OpAiYVoQbz0oKbqBwf/WL0vsxy5B2dB
xgGzmIpDa6AC3ZqdMxm7wSGOOFPi/eAoHBW8hexb6Zrs1rY3z0EP6Vu9yE8CF4PcV9Q/pdeksOQv
6aKNbkYT4Nq1qxlUiM/SpNgFQFIFKO++8IKOzGHr649kvsSMxdSGLWWP/NEHU+o8R6ZynnVWx7x5
Lp1aGvu/xilD3hO+u2j/6Ryhy/AqSm3g3y+1KT4zTi/Zhie7NttI8ZXB3ir3wdjD5BkD0tyQcjJz
Ckswtsy7vJ3LoUb/u1JADml0aQYmOie12/xItyoiSs9uhVBbl9HgzneKAzc3Ye5fYTXqlOnVpGZB
ri3gGG9TaemAIhkhS6pG6LzHG/hk5Lq57cpGv2In3R9UNRKbTPyJ4E2RPS9Lqp6USRrnW+/8jwf1
f/GgEl9Y3Vr/vQf15kt+/NWC+vcf+SMQshbWWfDEg9+o1D/1VhmrLeOPBAixEd2z6K3GVo7J3WCv
8Yd/fS03Ztuqcw7B/oBo/e94TomV/FXY1VmPrA9jwlAPGDv/dSuUDtSF131rXXvYGZ5nZTvH2TK0
fuMs5Oyoaey6aGobABtBZ2yAEcktWWEQOmRZ96MpurMD0898dVJUlMYr+/TUTXDZ0Oe6yYlGDpzP
lrTl61BUfURtKQetduYrQoEdvZ0tiJFoctNa7kc1G+zjRPNWy1jeLj2YPqpZajVuigWNl1m5V7us
souD1+cUzvWFhDnezsPe5V7QbNo0n8hyJI2Na322pjs65D2XlhJfJYfANpYxWgvbf+RjKTCRzUXx
2Xlad5sljuTAr6rpNo4bGJAgLPjbq7ZaG22mrPAY43uajRZjnNo9iC3+X0s4rXk1+sl81yHCz8cE
RkMeccCdtCufJ9ic7JgSV5K/VWXdmzh77wPW2Rci4fK2K1e8mccZkjY8Pwlj0eB7Ur13WNHfXZjb
zZIcKDaZ7npkujrS7H4aWnpbzaehbaFPclr+3VoXGw49V1VsJpa3950aDpDXZzpNdxNglFoPi7UO
z/K+q/GGmVI8WxgN7T5gqaBa5KzwwLRsM79Es3kRLYY8i27TGm8+lhQs+E4Wy+mm+E3Uo9cFvF7b
JMDu22/s3vibwYcWD5AvBk67k785fY74pvZ1APOGs4DblFJd9c320wWHfhCJaRlHpOHl+sHBELZM
ubMARcwVIxo1iqW8YuM1Qhk0/g4d7IVA5ao2hTI5/b0mvwmF029e4fCbXuj8Zhn+54L3f8FgcFHS
WeD+9xc8Wu375K/5nb//zD9N9ytNKMBVaZJ0Iwz3jwCP7/yNNjK0WC5A3wZt/q8/TPdcZf+44Ol/
w+FlY67Hk4kFyvx3rndEff56vUPjIU3EL+PCR/M2+/+/7joDswHG1/jlwfKTN1Wk02YQDF64Il5r
zX3oaVCpV6Hbr4zXWbFqGr15R7L2alhFcWQM82jRPHcUq2ReAyo9BquMTvSmjbiY0Kokg/7XHGP7
blbhvVkleG0V47mq6xftW6BfpXqrZJHQ+lm2i7V62o6Jd4Gf5N+pJQPKM1SnWmWK3zauGlnXbYVm
Uje0rgdQ8cNOVrezMB0uoKwQcnYJ/bpUcETsRI2nvNCY1fhoZgEXxHUNka4LCZvNhFpXFGJIXly7
yjbmur7w1kXGsK408nW5oa9rDsMVqMvr6gPtYmuzCxnZiYzrcmRe1yQV+xK6cqFVsOyD8soyJVvX
KsW6YLHWVUtLb/PeWdcv/bqIUetKRtnIwhCJPod1XWOvi5tsXeFwivswJUsd9hJXjMZQ8zI2M/m6
+lmGOtnyrm7oaagvFfuhgT0RsvJtvC6ORq2bDq3FEmLyGuMSrAumYV01YUTcVYG6B4lUXQpsfues
9Ptxk2PhKVCyymvueonamr5krKq74nVEIrvHmQRXQmhDaNGiwFU6kf1DZ2nxAzFc52QXM0O8Vjn9
gQa7jjGrzW76plSvccB8iDM/eJ4qq6DppxlRqhtk/lQGIAIVvAqAzP69p7i+1aXFyak0wekNlt++
eVnOSJ57snyuixpGR0lts26WQBbr7yOOUbIRTPS2P6OO+xHEOIMXLzBHA4ENwVSYbQ3DKqaMY2no
ZYbby7G882uvo+mtUJA0aWuABdE0p5kN785UXv7umRyooilOaGc2WWB9Y1t9K662U5U1D5QWGjeW
O3EvW0dezvf5e9vGjMCB4TGjZ8Vi7KqcwsKBzcrd7NBcMAKTrDdjYk9gEQXvn6r6A6xZ7EQOfveo
73xQ1bpVPlM/rf/oR886aiBi8zAhN3jAAc6/SeV0xwuohWzismVDBM54RBzH1TzwKzGJzWOk19x7
zYSPpjNCKDk4QvLHd3MyX2jN5DlWjY5s5I4cqQnJFaFFdfSWZkp+IZistNt+t1LPspqjaajat5Tv
3z5zcRLg+Ubii6dMULpOhcVza9TZDUw9TgAkVvfGaLVfzoSAFo9Ne/v9zHLiCP5Ojga/vjRN7z5Z
UjRRp3fc0IpT/96e1l3A2kBdrifT2qnHR5HbivAqnL4wW//wb2UO08rw5E0V/5BuFfPoSC4iEbmE
easHYp0T7Pz9+5MGCo1HW/D3jhtjRqDJ1jZu3w6aW9UCj99wGmWpg6L8zPnUfFH1urgdKtu7p8vL
PjaU+l4MDrEQIJBhzGT07EMreVPH0a6voIXwrplQH3Yl+OXPwUszuvca99Y3aKzp6KC5xHpO/0Wn
VduUTySFYoETvwcmiwHl0KkNHW3iF0mfR/RmQLtlkmoPzYLNe3E55lNIFuwbQFvb73erUnRxZ8kM
C1UUcT2EBrbzsCFNCebCds5GJ+wYNgrcObaJ/HqGxiT0yolPPeMDWUH/zWfkDE3KmUORLzeiTm9k
N9/RZPIoO8QJ6TTvNejQpKJwIvCvzWFEyEzuUnphNuWQHqq8/+Wo4BRYSDADEkBtepdJWMgl6Z5G
meekF27k6JN/dtlosi1zyBFqG7Odm9A36+YycB8bN6ZFkMTIDPfCce9JGLlxAxjbjArDTyLXaymz
8bB7Z9V8k01BpKY8EnFzZdVefGcM2nRrTCY0ySZhPa18N927TQHQJZD2lnoBVGSMNAcp4ZUMftGl
kQbds05onOnMr66WlLBTaX7KCYJua7MyjuQKfvbGcKh9557bZBkyPlscxJP4TUvMV6H5P+eRbM1S
g1EuZTlg/6tJPlTWHKEUopuBK5Vh67rNA0OfHQLUWT4r6XA+xXCwGq127TA91PnYUild7DG+pqHj
LLzBmWvspm6MN7maC0JsxpM7o1JwSqcle66OoFqtg+IiHOn+2BLsLGKAeZTAJUu705rmrdNHLBJ1
o58pHvCuej74rGtdPXJk/KYbVRcCfdmMxvzLmttLm/neV2Yi+tuq0989thSRURSPAw7uDwr3rC3f
dYizVgc+d6zZuLLZW1PsdreRy8L1wJLlIaFTlNM65RbhgpwexA9dJT7TeYi3eu3PN7hHFKk1iqip
tR9Mncq0pR+3izTrc2O4NyXX/Hs+VlR1urFxZ1EmuYVNXBMUHrX8wIjdRrbQJDQhs/0SDnwXKDvH
uWoo/W7bjxHGYtT5IohyQ77qMQAfveFuHyCe4Hwff5JFe+tSa6/PXfykjJYwkVXIjcNCJ2xsrDS9
TfUZcY/Q5WuIlFQnryCfRVgLKxrwZ52BSCVbhgT/0/YcefEQlZ4K4HPMEMAosVC485UaYpKt0oz9
Cete/pR7HB5sYVdfAkzgFwsCuob6yluJWDF+FA0N1rXVrhD8bFIB810G/caL8+aeowK+yrRjsrJW
K1zb+zetbNV7rc/luwL0e+PS5ho6TFib3s2WqORbxJV8yFiXpbXThTEGg2DjTnlyluyGjSthxsa0
ScUCdizoxp2fdJXOVyJ5HtxJu3WN3ocYwIaIN5HWzLhPtK0s8vGMudTmE1MDUGk6DnMbe1HcBqex
uWkApl3ZGJu2cees/O4ufg4wp18Q1LN8u4iuhv8T1NrNkPjOkUmh2Bt6022zCfI6DMPG3qb99KsG
mnRrVMnwpPpMHWgH6F7cbsCHwrUwQgdDzPMUYBq7pUDYW44FLfAn1mbald5wAWsNszs0GHPDth9y
lttzzKLf8HlaJb4vu/zhCaLJoo/VbeFq+nUf1z1YlqbfdyZ+1lEVccjMcD1hQ8Kxv0/MBOHPX97y
vm/aKK8ljh3V9YAjC2OTpRTiVjZNWE1f2PulWa6nLIWgwg5/Y45wHZ1SyLulYMYrZCO4c0n/dlbY
m7pcKAwahfZmDTQ401z6pVZ4ROfOwy5o3WQ3lvHaYUbHdQ8hHmFg4StOimhd2l64gza3tTexIw3G
eSN05Txb7bSf1JREwloeZtfybqbMhDzm+/keS/ieMmHqYI1+28gm+eqmeW8N3PJk15RbmeXEw/Vp
usqkIcIxF/ERYtY5S7qLHTtORJFJfpwXdzrFOXZ9drlaSs0ve6xLUHB1NU7eCJtpDTampdHui0rl
yb3l5l3EV1ioBA+DshEwAk1LuCVwskXeC/RkRhlV5TwdJ+bf5ewwqlBvkVSFs51FLqPJb032GmMx
5SXdWePYRJWbYfekKDudf6Z0xUp741pxYx64G74gHt5reiB3VR2sGveoHmK6J7bGvIibJHcaqKuO
fY2S+totVrZdWveSUSZFt/IAWxSbRlRSonrbea3zQ0zNHOZmvfwwhDFcq4pmrcyQX30y4z5wTHnt
S2lFYGrtK0pA1apVijuUbfOsPLe7JIwqWzNmxzRr3jvZ3njTgUz6UOg6rH97G64clY+VlrmbJNfR
HjpRh1JmE/RkP+VWSbczu7psr/vBY6BRJUzt+WmxGLTRQT89E6ip3VX0ahtFWDb2zxQ+GUvILLia
k4WCNPrwGPohKw8/dLYjn17h5GelasEcL+yDBaLkCHnuQSdFqAMHlIuGOWgojssSg+NZFns+29iN
7gFALy8lbQjXIq1+cgBNAPybNJgT9F9F6TpuoqxOf6LecNfXuurTk7QIUUIwDBDhM7nrDb1/Y3xx
tyar1gsVM0vIDHSxsty5BV+WiI0BavRKtwNqk+eFb9pYq2d3VOOpayF1LaX0SdjNQ3lb1J1H/4Nv
pT9wwOnQ2PNs2gHm5lagBytzkKNhwxxQBv4nrAcuHDJxjAvLVf9l6L32bbEqqAUprhP2kZatccn3
VnC+rurHevUv0cblUziMpwmQC717xnLMVr9TuzqfqDcvbrIEN5Sx+qLcb4uUQzEaW/SccmSTB7/t
EoaS/NtOVa/OKrYUq8sKZO236YrpefVgTb8dWdbqzkIWl7/S1bHlrd6tfnVxTdi5itXXJVaHF2vE
c9GPFecs3F9upcu7JMURRmEwq7vVJbasfjFndY5RgUZR2+om44k9cfCLIy9Imx2N9P6x/Laf/Uf1
+T+pPrZnoBP/96rP8fMj/Qv1CEf3+hP/ULlhJoAyAGYA6dpltfIPzQcx+2+mBS+F/LPr/wmzYAfo
2joHOdhZOBHcNT//dwXINqC54G9m8+84az3Vv8W4Bv/yVwmIzCUgB57W2gZrU1v0L3G6woi70fFi
94ZFjHZMKDPvTvQUcwmkY2vGbbGWHhQWh03INOXDkrVO8INY/FdKyOfB9grLCY3GeoTJMr0Unpad
sP9PLGTo4o6x7rh+xVpbBE2kMfMNF/bhCSDkRKnuSa+7WNvQqVFa1akIMrFngs/zGw/OA0emrvR3
eG7qYxXPOJ7zsQvpBU2iuipt2mZ8Z4c1GRBjHoz3BfzkfpPrKj6XjItnMVJJMruyuzKDXn3SbvFu
VwOTXSB0Kioab6+3WfveV4UeMtu4uGzEh9XnBn8vyy7o0Ciyp2VOp4PeNvaON0q7qXMtxrfjyV2q
+0Yfhz04bNnjfhuNSu4cGMmcdMA83mppar5QE7bSKtqI+GwbiizVLzNZycswdnVEBOOldLLgaXKm
+Xaq4Um3ZvAyTb67lfocxpas7u1c6w722Js3fVX1xxExItRzwFGVbNTRcdPsOtDKj2DoOGJh8d86
4EtPXQWTsGw0+UMUXnycY8faFbVRfq169XbJfeNrhQx0oS/65hCY2ddI4nnLGn56dQxfgU3NcoR/
emTCrir9d9McyZp5ecpr07xUWfXSaTx03bUY+lMliSqBBGTwa7YEPmmpar0KHqeqOVZA+XMMyG9B
9eAtEwkqjAftcf1EPnVSuDsMHKyfUaBYZJhjl22oxYZQAbGWTmjuv3sd086ML36tQnULI7nYhVHc
zbNYbmOV6mG6gHZILdroKc2YHB7FapDIPHtv5yV+bzqYsgflivLs4B4/pwxP16SQCa+msbpTfdfv
aiGmn4Nvl/UG7MkQjoXW/gpwdwMGVLaxr7xcnRnRssPk1OI8wORuNpOrks8Uv1RIy6ZzgM0AgIdC
be9koDY0m2zwdPpBZn3j9gHd9H1t6nXYuTLYJD7eNdjWRERZLZtYMouOewWo28hMUrmj/gIbp1Zp
oFIrMzjJquI4P7Q2rjMmun4XKKoROp6U17ntlVhm8ZRwX6w2Ev7grwbtbuv7ZQDyD+ZQ72if7uKQ
gEzTHCZjnOC+6TU6yKaFxJGFGXPn5XrwgiBVbGTvndoY0ZNaohSBwtF/SJCKO5Oz+8+ii5erZapk
GroydfcrynvDMVq90ktm3WlF7BENo9edlssgCetCzadGafYQ+ujMVz7VRm1EVUi6nckl3OGdbrZL
x53ZdYlqUuKF3Rq/waXEn7X3SzU+Y+9sMJDXBEbyeG10DZLspLX4hJwq8Cv6AfmTqCIju29SpkZE
VeHC7OW8hXucM17F8zZT/vIkpw56reqMXero2APAAOPTsePr1K/7O9ftIiP2+8eMzpdLYI2HvraW
W8XEEDaTd+WMfK1Rls3pmMUVw71yqdGtTA3PuSHgObf+/FCIsr2uhDQfTZO2EZxZXaS5HN5H1auj
P2dpfKzh8EKd70DIc2Swpla/Zu7kCN2o+8Tu+vOct3nIxVO/wT9Vh8h8aUirnMVFoQuixFL6cemM
T7R296a1u/pI3sU8VmJ0N5khqhBrkVmsb/Ke3tA0irP2UWMtSMTCtIYHDlnzV6W3QKA1bz7MOQO1
N3eI3z2V7KDdzTQ0MqfYYxhuoyzmQq6by3DK0nF6qkvd3nVtnYSuL91rHZsAwi4XooBochTj0Xuz
Gj09zMQyQo2yKsTuYdbQSxz3jZvgguk00L4MOtE3k0qtEJDF+CuPtYbynKy5iM41cOtVG4Yo/SNZ
qmTbUZMOfl5KgB1C68OWYMybuSTDua/Ki0AVvUoDGputvm9PuPaGu6XmFKAmf7nTjSy4FWlfdJth
jJetnbj9vrI5STKh+hFVbzIavdT+SlZlR3nTz3FtcCi4ZpabmCbksMcBdU41dJCmddRLS/4jtI12
uQD0CJAnG/eNzCDfDcttcff7+E6zYrqu01HjgkWFPbZy+70oJf4sD9qnEdf1fqFV+ENViY3OSi/1
yCXdVLN5cKTbViRIYlyxmTFFLQCkIwvQy6IbR6YHfRP0luFuC33mDa5NJ4i8TN6rtkheaHMgOjhC
HJvdOr3LWenWG61L1LOeuN1VYHXeVQL62+cKGgcHrpt44gb9LOgkuyzLeDcmGXbEEms8BuYidPjs
PeazWa0e/A1fiWwPChl37JKkx8DXLgXqMWflvgFEZsVJSCrGZ0PrjrvEp4sL1zvtyX58xsdS7Bus
usdVGkUSwkWpWhydfKHS3Vhhw00GYN0mB0RCBXF1Tpyey7eK1Uea6e1eo63mtEjh/TS8svzRi1a7
cUR/L6zKeSDF86TPNlSNIO44+Figxwdt2fujN247x5NPVO6MV5gXP/IlH44p1dq7rqA9QXIQPYxL
SSqAIhlxlXGOY7GT2BeqKpu7ZfXMkzNwJInxexyj5hv+XnXGvyZTDD2xfDGyTDuUi3TOVZvlV2bm
7Bor70KSragP9vOkKXujE4vZZrUVbzz4r49UgLf7cfC7Wxx5RjiJlnxEF3/5LAlCFNx0j77FmQvl
4SDglpxT21anltLQVxkIPENCNlG7YM+EpLn8Ikn1mFZ1DQw89x6KmKcwGAW7GkzkGze3riVX1W2b
Gu+x4NgAqRd/fducS2KUWFOn8xwb9lPZ0QDeYUPfUj0i94BUgl02FfF7P87T3p6y/p1TCkfYYAxQ
F0x59FQ+7kpXvCuD60qgV8YOjiU8FU6N5Zh+aKPD1mKGEeP5+XIVBISuCsrPp+FE7Sul43ZTyRu7
JNhLuB3boe6VTzmN3w8MVcWp7nxu9Y7BgShThZ/fNs1g7KGetDfYcneVa7V7f9L7ayzzJMwmR9un
uV3t9NRMzh55pm1v5uMh4dSIUkcy5A5Bazqmdons6o8UAeUUhStbvQMuz0PCDE6753i/3LZsgcLC
6Y2rZunrneOr6WP0Y7/cUGPHkFII19kUFDTVG5f9R+Q0y/SzhjH+7oIU0BlzP6okiCOeyK9qrLpd
jk5BMWat9ZRM6n5Y5QWw6qUvQE13RUVVvF3U1+1kso8pACErWXVpiLn2E6uxiSVuUdzSXNxQTrCu
b4r8lrk3HDK93Cl8ZDs9brmDqphCK64D6JxMm6nv64fY0vRfPingzQDvnrY81hpwQZMtsb9+w+hB
92JZ3DuEcSwUphnpJxbr6s/EjMVb/U7UPjmYUxxvvXpsxYY1RMFKbRQhOwsRdapEg+682HvtUn0F
z4/eGtzS772WG9KGTUR+Y6jB+Dm1XklRDLBBXZol2x8q4eN6IVv44E/xmEPekX7a/KQjR7L9rOoy
qB69KS0K+yp2/Kw4DZMfNI9qlrxqeBcnDVRpUDMpb/KeSBKsxNLwZFjjMIvIABV0VNHEGmlDnA9w
FebpqyVb8qkCniEzgvPKzzTv1OHGu9mU7REhcaIzRALf0IWfXY3S7667ln/dCLd5s/jmWcXc73hE
ApkBAsaIRLTPPAefTdJO9Wcf68Z1k03+EfT7wjeYw9yNN7qPCymUTcfW69MuWxHTpra0J6BAassm
oL/0K5s9d6ns0TDY3OuKDhrs/jMibKrGg10OoBZJFEVMfWbU2IwweD0qEhdZcXD70t5iXTVPei0w
z+o9IwAW6i0LoSly3BlwvqfxeHrRNhCRpP0C/x+Gv8haBGphUMfV6SW9brxyF0XQNMzKYX5TTnyb
5FCbNnoZTA8s0ZJI5kkWh8O46Ndzm5hhPlDQ0FvlWhlNh9OIXbL1b33uwizB2W3gqyXMsBEtnNqp
yvPHxC8pmmb05Mwk5M1cL8lD5Sxi568vNqVB+R52Jacvx6wAD8VS9XhGJ7l1sbwc51x0D3Fc6QNt
ivzTkcXasRB9fRmSgJxdZ3TPfdobrwaBhde6SZ7jytPPNth+4J81hHjLbMmc1AGK0Cj1kxdU7QPh
HVFHcdzW3jVeVfu+TrsPb+lZ7rTLBOhTS3VqMAn1ZWG2JDaxASyjt0U5ly+5zhrLz1W896GQJrR6
GOaeo9DwhICjPiXRt7DFxI1bM2kjnlG9y3vEo2jq6wU1f3DQ9DviD0MH8yECYaV+LEx9TPwa+Pm+
mbBSeWuDWR2U2aVPiAvoNCSxksmpARC+ZmxNjwQxm/TsmC5LfgafkB0ri54H7MwcYDGSRa6u/Sj9
ZnkCjh47G9dw+eNYCjVb3Snml4JLhcknX+nhknvLrTY3bBnguWCgl+WFNltA4Qufq35h1WJ0OmQV
s0CKZ/KlIiloDnUeG7j/wRxw/lwHWcPpz47FcE34YzX1LvgV5k7RWSsIZHevzaD86tYocmGRvXM5
jHUGdwGSURS2hWPqInfjdHeXT41djbozArZDbsoqLqulNr8M9dROj4vSWPzCVubAO9yNurA8CKyj
Z3otXQL9pE68JL1PEvDb12X9Nnn9v8qWIrVZJ95QuLuPNa97LMtqev6T/HP3Owj+55bib8jsn/Lh
ug8GV6cWHmkYlI7zrzZCvH4qLy1D3YCycyItMKnEMqn/nip6fVmlJ+9mZe1lbl5ZhbPDzbZzUmPr
e1Bpx2UrGipmpLYPlpwcWrb/n5/cvwTlfz83F3IhbBOwVP+KTqsM2dV6bKqbtu1vvJZZMT5k8ubf
fxAcRVAm0HP1/89HSUvTxKFXqpvMBBTHf1yt3NVes/t+mP84b/8X563BcRZF8H+QJMsyq4lQ/wX/
+vuH/nCieX9jrW1CEXVwp6A+/tOJFhh/c1ZT7UqzCmB9rWTYf1px8Yph1wX54/H7VjXx77qkBZva
9aBhYiiDqqK7/5Y1DfDiX3VJmJPQZXGm4YlbgSHBqlv+CdCSuRnyjSHSq6nDXcN2tKH+iyX3qcWm
yjlnosDZHllutEVHRnClc6CNSd9hpyo4QB56owJL5Tele7Usnh1vS9ksajPo+nTPxr6y90YO8Py+
CPL+pSPB4YTkxhJKI+KShL80Bd2hqvK7TRlzWtmMlb5gzgJQcg5ySpk3QvXLcTGWwd7UeRNsOU1Y
Pe0r8EZDSzXEvEXcssHxte5HkM/ez2+jxuAHZIMWHeo6vZuDCGffMZ3IQGgyz4E5pJEIKvda2Rhv
KjnSu2ZqO0+AIdowyFFPQvFa9tDm+Xw/pfpw0ydmdVldR/XWmxqNKJY/Jc6mdvSE017eXkqnxaOT
0LjKHXk+JEARr8y2p9839fcsEXsCmU3WUPqMN8cUKbmUQVEvFE0O6SJ78MyXMmAll1l9+WCYECSC
1H5PiALeArwPItYd1t1o5v1Rwr+PUsO8S91FRKSnva02s/yaqDu6szytvLFqdXF0ZlqnLMnJtpOX
/iQZ1+5tgLAhClZxMqqKKJw7dRfZc1Gn8SlLrhk77RuV1hQXMoOMZ11tO7NpbuK2r37l0g2oELdx
JjoQ4BDCxMV0g58O/mVEHQJi9GPT2yf4L+JBLwHOv02PQhlSBH8lVcOSkuz2Q97j9bWmYDpZrafu
MqETDC7SHzng1Q+ncVXETeOENDVHDrmljUvSnTt5q93L/2LvTLYjV64s+y81x1uG1oBBDcr7hs42
SAY5wSIZEegbQ2/4+tqg9LIkShUvNc9JKteSgu50wgG7556zTzUVD3mTFSheeXtt2Rld3nwiNLBk
d02edtfGBOabIuj2kW0POPHWmq416f1NPbn0v7i8U4MQ3kYMYfRthvRfrHJfkeNJy4pJm55jfBN1
bZ5tyl5OWvQ/cv73N1Hv5HdyKAnb4GsM7iV8gjufiAMSWJgiv0OpuHYMJM205omSEQXcz0Zf3guL
K1p6fXdlZY5z1rm1qhubDmou+0sFGvgFHRDejdF18clJaQckj54rhv3B2agsG/cc3OlsV/3ZA8d8
ErF3GSjGJX7klQSgK59uy3Ti3FXmQ8YZkaTrJIis9yFmQm/ungyeCPgU7qHtiF0oz86wNEmpEjdE
n97GdnNjYDUzdRNsgty55+yRb0u//mhrKY9FWj3phZrGQvS1kE2+I2jSaRoELQq9UJ+w/pxz/cOI
WLNXJjC2uRfPTh9gCNJBeKjHwbiMNFVsw76ONqlwXrgZtjdWXUw7A1Uc4HSE9x+D1ZNDtBdmhWwR
LhviQizpvdQ4SY5sK/JVL8RD1baXRbPPMSNy8D3NXXLV0bizov5ppfHKlSEjBKZekO9OAYA0pW53
rJNdNqbT2uEodE8PaH5X+250hKEGRIGp7Ai9crorpnzel10GyYQH9n7OJu/iNAPROns8Npquqg0C
5Hg3Ot0Thh/jYChNaRT9vvR8M784o8CDZDh5sFEmc/GtDke7uCLcc100/nulKnfreXPwLeVUuANi
nBH9TsJbbfvJDfvut9KpUWsUfqI5Md+8enChDzeie20bfuWlNGPT1Ll1jvKSEdxyuaRFlFMI6eSc
7+L8VnPbXcU0Yq5AlhMylKV+nXug/EPI/Zmdf3eV6Em/BnoiDEpFgHpQDcYpQSk1zVLFTYVBEPxJ
wLn0NnJDvFs1MxHbEofDXu5S7tzOaXWsM6z2HBI7kK91Gdx3qfxVV+i3kUW4aoz9HFHBp6EcuhJj
Ve2VRRVSfFP0E4Nz7yL214ln7MwZHINvdcVOx+TfuLkjZ079U5zr1nQOeii7E0V3cc+zxVAfmUGC
lvbsFKbPFDOU32SNX+GsrSb/kPUIIFeT03h3Ew/sB7sJ+YpkI5ceStXgfm/NpDnFc6HbFcBc973j
6k/WJvhOdFgjlA6YgFreKygxDAns2E+VBR5Y6ZDS0SAtI0pDuqMGJnQT533+QKDflit823If038z
roN5jF9qqgi3g+UUBzOJ4jefU39A/wfbbPzQnXMV2Y2JuuTUyGHzCJp4qJl0R3sYhhUmZ/wB3Np/
lZnD0Rxw3Xjphra91ZNF/6AkLtasKL6qcYFAG5hWIPn6Z0HS8001InnhmYwFlizWBetKcRMObvBL
THEP7SQP7XuDMNuzQUH1dSFodGNA+UlExPvhloGbYMKxVU9CeMDmALjm6FbDseBuu245P+iNzptl
vRjyKSLUxf5TP2j3Cmkq/2GkIsV80Vvwn7w6Ge9C5XhPPEeCbc3eY9ez4jQQf2QdQk824+jYUCr9
kTHVONyMIjxONMsuAD4MCIWOjdsk9ZYWCbtoXmCjZNd2XkcRV3HnyLUVFDPed5X9cDqV3WMjeKD6
iqouOonCIwurAstdzJe1pgriZla0w63bsfX1ygKVU2y1FYhLncfjizvq8Wfox+rVdwjwJjb7y1UY
oCutJqWNU2Omwy04JVQcu22MD0docNkEcQEiErU/4NCvm4M0xvo1iKbSX+s57I+12dlYyJNUIZ3I
In1WfuI4K7+yu3sqE7HVG5Ot8JvV+ZHvHNG93hK1XmuHCZ93Hmxt2YiXMOhCZ1smIqOkazDcfZ87
yX0Y1GLPIktS8dbTeYynGVOSHSP4uubAhimz5JUeO3Uy486jQdkhSzVQXJdbXHAyr+c19FBnqwSW
NtgXlDXGYEVWZlvfmX3bbVo24VfUzOKMkJg2NpNM62MrnaZcFXnZvGRN2iEWRn1rrmH6Vd+pZ6zL
bUcEVJEsUvNPAFX2JRRsn2zLe3eiOHiUcVm8VVFb7ai6G3ICQjIsVjTaYxeCKMUdkcWsOCZSyEsw
O/J1cJsc11qNx9aKXFrktK3tdzmyJ+5C034KMFzRnV7YE8JYw+qzrKh6I37I/5tR8eMfiE7rez8L
1bCerNh8GwJ6R+rSrV+Zzrs7N8BFt04nS7z0MwfIbSTGnmtJtP0K67r5I1DslbZh4UWkqqo0/I7x
pHzEUei1O7uMp3Pf9pq50jBIyjct63LgPsc0ym7F3CffVSmvIz0QxSho7PWNLYZHlku6C+gXCWhL
wfeziQJ6jpDRauuGiLGx8s1I7qnZpAbObQbnHVi1BZqxqqOn0tGStVwxIi6bhm3qtdkmgvx8FF23
nTVvR1hwRyvNsTc7breZazvf9UL0VyYbQK9vip9xavWg03pPwiJDel4NWJQ3mdc1jxGuhHfPqcLd
UFFruOKvSS1b3Tj9JbYmaoY5ZuFVDV0knaSJUgfckpP+qLGHlTSp8H9qI865tdjjpWJt9JyHU/4N
gSzei6WYsDHD/qphp4MKC6H9nDVFsI4EZ8RijE4+DI92VzaqP/hJQHsLZPDse+tLSBnsjdkCxImL
97WuLW/LVnQ+Z4ZZn0bsH1f8hvmV5STJRzgnHemNroO3o4ZdFNjlUeWRvbGy+bnWrLTXpmU2bxEL
mltbKZZjImmO/zMl//eMOz75qN9NyeWP5K2Ebvjz88cdf/zv/8VkvfybP4dk5w8ZUDAs4ZFi4JFo
KX+vW/L9PzDlcQIDmPw57PJf/Tkjm39IYNBEVqWLyPLJ/PxzRpZ/wFuAG8iZ+G+j9X8S30JO+ZcZ
mUYnfhqEQgu05teaEgKncTLHk7HQL6YNmJ78zU1hLgFbEBbINczX0LVaDamuN4ZxnUUUk3rk+y+z
FzrT2qR6geLTZPghMbDczKQTXgORAteIggxOBf+q2ExVyDVczuVr4YY2SW3TusG/6xG0YkK74Kzx
Z2opC5Y/FKB7ZEb8B0mS+76Z+uFGDG9F1fCdYbB86rB/v1RZMhjrecjLmYGknt5wzRQTdQKGnjld
R8SgpgDlcWV3gO63taey95hvcYRpoYAnoEH9YE7UCWZ5NXEHyIP+ssS6bO4t4cxWprF8KPKVLxkp
7SAFveen9l4FCxqJbpD4yk7l4G95YCWkl8qcbqTMyKqPhR7zUnVivu5bLda9nbfnKGjHDzaB5YsD
hJtzLRnXM2spdafrNHqzYovJOLWqVYHbmgcUdbM8OfH9+eP1DF3kFi20Iq7lT4ocfTFKyleS7Nq3
i+kO2j8twLrb6LY6SjnChqEIYz2UPTQeR+9HK5G3hDwCi6as4mOiS5PjWOHfeq7J1oKw8IOtMUxT
ltxuQU/bh3CuzRziERs9t4vkJqUd9wzdJQmPM3UNp2HOIQWICDgOqwIlr3xRWOW6MXT+ZBd1/0DR
Ayep3oSeBuTR/J5AeP7eGazP6tEFL1MGxtU449ntSgb7ChP/epzC+WqOzP45z3St1gsd8GoMG3Vm
ETX8CjC/wKLUnZFt2pwN5OCU+bbG9JHSCRawSjNZ3lwYZ5ulpqrP3tSnqRWYiruPkgLh1wIK9pqm
cDQWGoKqV5myo9vSD0rzgCyb3Md1Zj9bUZHcBbPLq9lCNg8m1uJdr2LnbFopQ0LcV/GBURgnqsbt
bXWDOhCyHu6juIDYCQTmxSij5mSLIviJYUM2O0+wpl+Z9ugnW1KHwT3CzzyyOY8q43sa2d5t7CRM
TJRB0O4dtHP24dSVHSw11RlPbxpVA5dFryrM8ht/x4xcQhvfyiltL62p45MkQxJszWrEwRSWDm4R
HRUbLlcA6rYSC/6MtmBD8d+bVeRciB331RYxvL5OkVMTaiYKvuXfp9JMHUgsEaVofDwTiwRSJ0Mi
+I+qNKOuW03BoFMPy0QwifyqRAUrOw6fRkeB74gRKRxg69zrcbD1KYa3fFCjd2v6KUdWR85r22Y4
g6MSPEw5355tS8X5Sxiy2jXzkNOT7HHWrbPaqnCrtO4D7B/cwzoxu3XnaEVcIRHXDuP1VYdtbe9A
w1m1VUvuhspjCuGGbAtyj0uR78t92OKFWiWYAR+nz3EVoUKktzIheBNsnJph/sGZW7J0OSJG6V5b
pjIOY988ORyh74zMX4igy4RsMyoPUeldqmV6LpY5Ol8m6rov9B0qhXXsl3m7WiZvX7f53djY2I/+
PpeTRqXhcUuzdbGh+WoF8SdhCxJfU+6NHsiELxj1h/TEmomfZBtq3y9qQIAs4C36gItQkKaIWFDb
ViYtt/yYRU1YdIUYxyj8V7QGc1Ed5KI/JAgRwaJIEExl2b6oFOlshuyyuVtrJIxy0TIov+WPrH80
7XDuZj7DsBPn9FMAMYNM7EQbP06f6ggyiS81egnCCVkOyNKJdS8WTQVA2BNj3403pulth+zCeojl
oj7TEit2hagehsQuVsUku/W4CDdAwoaN9anmYA3yDzLGlI7bJGef1i66DwqQwoF0auz23C3ikKb1
Ym8tgpHZUnYLwkUyLgZZfGoi6ST8evX8wgquvQTT6Ow8DPYWl9HZW2QpETUWZphFqgLjuDfc0tg7
nHTXHSuqa/2pbrWVOaz8RfJSWgf3LKpYl2Fkye8omR+BmzU/ZBWLU5ZE5nkuArU1WpZPMAMniPhD
SU4PwKWOvkms2xuINHS9LHLcvAhzkRfpa5CbGKcGs3mcMzrwDBeviRUkdy5lwHwlkPkaVC+UFKQ/
DEnFw5CH4Z27CIO4Nkk2VEJvbP5MAbPHJluExHwK3+JFWrQWkdFa5MZkER69RYIEulKsO9s7tYs8
OfVcOvQXPLuLdAlTgLNpOtE74/FOrUx+jIwW974RSNjlk97Zeg7gtsj8l9eG5fU8bttFLB07B920
WSRU7jHGVdol6KoKmMU9wdp8oxbZ1V4EWHeRYoOpjT+cT302qFp63rP+noswvw4qkd8CsWKNuEi7
ySLymqZY6g2czSJ3HotFCs59O9gY/SIPj+arOzScj00jeygWEdld5OSORfau/dSYuR0uejMmnzWu
6nKnP/VoGh735iJRG0i7J7cdNTm9ZDp6HY/IKZu9o0GFsrn5n3Pyf+ucTO3W747J/6dJ5urLMfnz
n/xpcBe41R3h2iyU8JDT4fVfx2QTwgvlYR4ucwzFn0uhP4/JtsTizr/yOV7/eYL+85hs/gGYHw1K
/m095f8np2TL+gI5oAza5X3RS8jSk7f3tfYOcjz23swbr8wEF7Gi4HvskA1Wvgv+6VzVg29hnlOy
m/t9ZvEtFs8dddrmNivrov1mFU43Yw/xbeBCeZM29Uh/HXePmnJRj2yXh2E4LZPPko3JKXeOPYIp
4qikD6kxjqxkStcCHHZs+hx3KLmbri/Bl5S5Bq9GHogoTuDXJeyYdDpVRjGIY5p4+oK6SzOnreoT
MIbvxkJFGfFFR2tBQpYYU32VFgTAObn0ZJPczPoWkxIsIZH3JNyDYiRUTytLsB0ZLcdN3sxs6b3c
m+7nbHDfRG0tUKWuHS6JiMNma8Udxqtm6IlRB3Yk8j0GDCJKQ5P7KAJVcvQAuctrOLp0q3NETvbK
II+KvgZ2pvsk0BiAU9bxgqWpF0BN+smqkZ/cmoWsCMppwdlYNMO8dJy+7sdP2g218d0mhmdC63G9
8HDaBY3TLpCclOa7790CzgnnCipAEylOo1PlT9kqbFx+UecTuRPmKRZAyk/2rQUL2DEzvCNRDaan
NTmPVpUJksKRI/FTG08ODFP36C2UH1Zz05XV0Y+yT1JHgUhsCUKRxWHBaNhU198pL9tanVEWZOpI
NHqVu1CxPyWnNk2NNcCcQa58YPDVhmQuGAoPwq6qsN9O0dD70AXGcTt26VKKaw08Ga1O8EFH+MaR
TPLxF4RJ8Ta7JqAvl2/jDi8f+x70lTcAXoG1I1GK1lZN9YNZIjehj+TfK5EuZvrBHNfU1naHfIgj
sbEaeQN2p9ngrwy3TVxJStoI7XHRmJM5bKMoVzuY5tM2lk1wM7mq3oMS6te9ciK8tOEkV5VdZA9e
bi+ST9znP0RqVEfMVNaxK2SxoUk4fOXb0AzsPc3gnVY11GPddkOGmVOBZM6T/jgSgt1Z+YDxI2D/
8eA7wwdBRmND0d28wWrNmYJvQHKsCH8Xax1NA/KL55tXhQfXMotdwuuebe1xbFDA67aUWZNvhlbf
Wlj6SYerb66TN9fKF/M7IyTYcxXppx5zE3NQyFfQICoI/NCYMU/XS6lgNZXXiiYdtsBVCqXcGtgZ
uxiBNyYo10cvUlAijaA8lkESPXcKa8iKMvD8PnNqa83xvt4PXbHvKp/rEEwlCwUnE3dQOYE8414P
dhXUspE7C1vHc00pD9J1V98A1At2rSfyn6WZ6aMK2moNcmGxSumAkGD3kYrE2TDMjWscb84hBUGJ
mc96m0b97OYN9YtZFEzw/i1G642yXf6O4DhAePbe7dhi9+ZlM9frdfO3toP/8Vj8lccioE7td4/F
q6qH2PFVP/rbv/pTP6Je2/TotgT041BwhyfiTwEpAH222GOwV3g0J7Gt+C8Bybb/EBYPK0wZMMio
Ifp/JguLH0gxPU9GHnNC0DX2nzwal7Lef+yxME2Tbc1SsrsoVZLW7i8eC92MPQnq5uiWIXQe7mXm
vYjVTPA1qXeVSn2Mp7UU760hw28SvC95/DI8GU2Cu4HZFdiENK8q4ZV7YtDD2qK9hjO1nxnffJ6d
GwliloO+6IK1ydH1xiyN/mfaoEKBhgTDYaluWxeUCjGDhxew4xgXAUwMcFGoxjEj0Yz7rjDmA9ww
76Ev++kvjEpLLcg/OLX4BGjmASvHx7C4Yb46tVLN87Ea6vqI+jDd8jwI6Fftg7XVdcvvxfv+h0vk
31jDvrivPl8vgJvn0MOCVvy1xcoyTDFFWVYfR6Oh6jHK3yPo0usk5DP4/St90QaXV6Lqx8S9Qy8a
pLsvhShzjzOWO2d+RDJpNxZ+kVWgsUoTIUseMOI6ew2j7P73L/pvfj3JKVCYNElxmYrlv/8H004q
LIbyss2PvReTJTKWGagVlgR9N7lksf7zV3NxIuFGooMX69E/v1oU+GNSFimpCx4s2aVsoMTjOzNH
yjOCb79/ra/9csvniT+YF5E2liR04n9+sQkDe0xYMDmqeMrttR1D/90oVVQbvzFZcJMUvOmb3rwa
22w44AWCRg8x56/KZ/71E8YS5ZNeE1iiOK98+bPiiJIarGV6VD1I183U6hb2C+fEwGPZ/Rcf8L9e
Qy5HZg6nPsd0AGFfsqEN3Yp213gp68N5vqv8pt10Bt9glmBZjKM9gfEnS4AZf/G6/+6XlJ4J5t/z
AumJL/elLEphunpgQctRDVix+GuOdj8C507Iivz+D/vltRzQQHgUAxNZnrug+NpW5CTGaA5xkBwT
U0XM/1ri/hWNPkdgOR5//1pf7refr+UyCDkOxlBnoVX+89ej6DyjMbiGZj2P5qYKZXHKE3v4+yT7
/+3H/TLx/O11bG+psfq8XK1/fp3ey+llrKaE0A3grw1uVH4pR5cWKp/tPsRJQufxhLaIORrHNgSX
Ioovv/9dv1w7y3tg5uJGh1PQIq385doZtJklCjDNMaQwbkMmQFmraDaiS2jr4lRFPgRfz9Z/cT//
/Aj/4Ya+vKzFLQjfMP5FrBBfLp0h8rCbhBJLNJaa5wZv/cmzHX1dp2W8b+wavE1ncA4koDBFch2O
FPwcR6+cfuA8UM1HDZ7sBGwJzU0YxJ9YzlMmmRp3v/90/t37dAXPdlhtARZZ78vHk7l2OM7SMA7C
lt671r3TEO3MkfpxH47eoaSZQa50akhMdNWYXQhPYKq2IUoc+6xyzuyKwyNrBvs6MLxW7shjVimr
3UAO+9+/13+9an3qvGwSzZhCKUb78lYBsyNC5yPe8kCA78jYaGdAc9pu+/vX+ddvIoZS/mRSIk/z
Bflyh00Miw/FaJkIxmq+C5KFklxmlXvOW8d9+P1rfb2dc534LOio6SRfzy7ua+xd+63bOlPK7Ry6
yybyw2EjcopaEbezHTJYtK45e59hnMoXoyij/VS53V98sKZwl2/iP1+udPYKKdjg8Yf2v27w8qY2
LL4Z1Aj1Y6OPMre4mXbBZNfHqK/nO8P2xLsbU0BAS+MniTmmFSShowtzZyHcM6CU8BT0vb7tBvh3
q1aldD4ogujEHLNivuRxS1kHGYP7ObfDXwMq8JOv8/ky59jkV4FqvAep4Mxb9JKdh0Zww22L0bqH
yuI9eHEtDh3K9VXMNApmrk4M8qTjfKej0O5XOUWRNwV2sLc8hF83w9m+tEbN8B5MZfgLdryLelEo
Gg/KoQ4PbKGcdpdKKkBWOEqWM0KFrWhVKst5Y/o0P8q+sB9H264VTdif7H48WL/yoXPGTcGMFZN9
SOMLy5cCKBG3FrMZkvc+5uYNrdb9xWrGt9hBcGyks14QYR+TIOpJh3nOfnQEhyHQOu0PXxKjKJF9
Xnw1Nv59ZaZcb3z7I3p3qoCXZ2NgYKZsuXfiwJAvMxI5zNwgusjl37ZuxdvQyGJblYztuJJJbnwL
KltfeM7kT0rp8ebz4w29sdtaZSzualvFGeEymcfH0Iw8+2ThoLsw2xUEFuc4rbfy826Fle/cdDN3
KB/I/WtZZVyRlZgo4c1zcz4w5fLZaYbFdt0IEX8jp+c89wgXBuYUUd4unhvKbx1+zgju8oKzB3aQ
ksl7Q0dViXTS6IiIQZBTPeXyUGCdZT/65YDsblh8tgWV5u95VFg7s6mcN2QYsEd8acDOhxRY3KG8
TKjxGdg/MajpJtEOTFvpmMlr7nXcmpCMsW8KbID2ch0WiyPa79ORrExMH8FmnkwOMGZRzTvAS1xL
sujmSzTSfAIOIAFKjDI13xWuATpnccht+rjFkpTyC7SrIh1nLFRcYFvWHfVbPEbigOWOqxeIDqDg
MJ6qQ09smXacyvjmxRkfmIgcfYmMPD1lfr4NZnaSU+NMNyCd1A7DoIk9muy8AhxKa1PV3EVdnMBj
a8rziEF7nUBQ2HhWKy6mXc6nXgnvgG0g/BZ1cls5y/LSK7OL5tUovHGRYma5zxKA/grmGL6T1H7x
2ceuSDnvRaW7FRXr9kYY07y2mPnWJhVEu2BiC4C5iWgWn6r1FCQDWOZSn1BbdnGs7N3YxxWpXpsd
v8GaDR5TAHuIXyvPqBklOpdjsFpYFAsgsHOdl0a29oUF6Q3g5KUVAfIYOgwdJ4EFx0olj17o4UJr
a+ucs+UWcPrXdVeO+yyAHwbYEr/LLLxNUEO7SoL4vo31Ox6htxqU4DYFi7chzF0urQDW0RD+d7Ws
IBDR6nytJ5+nWl9br4XtnGY0X8z1yTVaJSsRx/s2DOG5KmX0vavxDMWOnk5xXnADdpYzUmHpay+x
7QubLnVnJnl7MgbSufSjXmVSaR+Sa4E7N0DKVFbU/lTE3Q7arPBzgrMPMdNGdnoyK6cyV6ERyave
zXlDVQ6tZTVoa350Z8feTWNOBLgbwC10pqluOCg58Wb0uF9kUuSPDb6vR1b744NG/4No2oLHWIFU
0pcM5MTiypI7JwMxkhZJA/DKI3KqgoIX5RR9aSJx77vjeC9Hrbf23Pfb5fnjriYE6Hid1Kq4bSFZ
gzkh1nt0DIejgEVV+brRnEUoBudZWHrtmnrUhFtROa7wjPFEkFEgD3XK6NNz/W0Kjnk7eiCcfQ86
q143tVXctKJ7kvkM4mAk6uOoGXd2hEEi3XQenqmlzqQAqtBmuzLN3FuBh27nyT567tJoPNs0uHRJ
OJ5ScAjsjMm+v9rpRJrRpQWAQmDukyhmTXyyFed2EorYEOeh4MJMOTswIuTGHXUacosuSTgPboso
uuEFqKb/C+J6Rli5NIEmFK58nsY5mPeCYkb2nSM1DFXPeQwozaGe5+B6MpSHo77Va7uq6rXRKUme
dgwOwWTSAlCbffOzZrewRaTXJ9VBci8cQS9JgyncCcwrx8ViR9xasqnNg7s8VNSuhHZoM/ynsYNM
0ZjfDOhda7PLgxN/VDbeLmZVHsJAIEGSOB/TLNo7iSviOKkSFmlFgA+pcht6acnOm+aI/UjaYef5
HVwB9Dwogm11G3WtzQrZTI9hqqwLn2CysXHiqSE094PrcmEH5cVDPliHRWDdRrTfHjBp2FdBhGmh
qeHthK4yaWQZq30ugEHmc+u/9YtrkBuNWg/tmNhrv6saQvtkZ/fxUFr4QXAdrMAR4tgTk33dC7+6
ETPJXgreKm9Vt9S8bHVmVA5WFgT/PCvlC21oiDiVis6T4foVMUknP2oj0D87xvEr7KT9HWVehHDt
OhjaNZ4TnumAValQqwb3mol9AcVh1g8Hszrlpu74drH2GNMiv609t7vx22k62IraqHUS+Idimpvj
6AOVGEBxnCvM15e0L/29Ew3F+wIFA35QB+rZiVxKV700+xW4BQpuLevqyKoYLQniy5OkQa7gR28b
VTn5OnAptVq3ACPZeDhov5wxAR3VPWdZ3wTvp0Apbijt6s/k5iEPVumWv3iyzQrrAzUYDAaByIwE
tg07NIr0RQZ99S7NcgCFQqW9H/AMhDw577Wrw43jZ92tKYb2PW0y7tkq56nBTaDJIoptHHLf7iPy
fynbD7LwPpAAp5ziXzEd0AS725wCEqcrGZM645diO3KZwDFeJ6PbPxJnGN6dJvFfoj7A/LrYcTCu
AopYpHpd5LKgw6MoDwb2oZNlpUSNCm941p0J7DgrwJH4AyaiVNGygYnJXHOKiq61peWmyxWqhqVC
PNb5ZPOuuunglKm4OGOSb4Am88zAdgXSL+97EL3cnGJAuynEaTMcu5PZYCDadI5VcTvTxHt9O7Wg
2gD9O7rBxGPERB3iusyDhW48G9+SPBC7gBqQbc1DYW+LujvVc9J/1MxGTBjspksgOL9U4yevobVc
yihK4hLL2gIvZDXTwRN2+KRdy34zrNr4ZcGTuwp9VvpuOadwqfixkzMFjxCLB6CNbvMa1k7CcVIE
a9UmjxyMYbaFHvagTN17NuzCxdg7c3sN85CLqngSbilWAuaFHFg5USsEFFz6O2emxKopCZ2wAigo
rI2ROyXIRTY0rN2YsVelDb2Tzq93ui5jakaZk3EGdRWPyiVab1i73ht/4vsP9szyzlo1VrADiCvX
AP9PVluwHYLYuCrcBeQJTwcevAGskctZpJN51i6tWLP5NuNBJcPV+3tLq2zF+iff41abHpQHzsWi
luEC2/KXUVPPpWbITN4wWKcEYXfbomadkkbnh0AgD1jTADa1bvo9hVniPevMYMWMz1OHg9AJ75GD
xy9RdPx27ZXopvQqM6d9BrpiBdV5WjNUe5tunG5GT5iEIibv4DYQDUQxAOZUNdliwIcWR8HbyWzF
qsvTeud3LdxUo9rWRjXvTS9ZzHTBa6MpuGp07Z27Gu1gjtiKji3RPeMt8Zwd2zXNOSW4xm4EY1G9
jMV802fhqau8x7oJL9xyEYzypDt7zfwrVdETq7R7SQtPzWmaSBXcLJGMRGoQKWUH1MwV7Xpuon4T
GKb7WC2wLFFZ71NgcrCCCryhNRK0XtNtAkvs0r6mMlmO0L29j2KA22EVqNr4NJgIorHvn2d7/pjI
ZHspbZlK5hDsdaCjZ1G3ERnwxs9OTkNCUGu9Ihtm7815O6jk+zRM+Pi7+MpVj8If+m/Kp388bpMH
aUfxQY5w7Bs19N8Nq/G3E6Hzw8AMc9X3DbZm4EJ8zbU4uXYiv3utU+6TQtGI1MZjc0yUhzw6pss4
AS9w2lejyRE6aTKHEAeMTlIpRrOLi+neJUT3Q3hkJE9GnSPogPRsfbG3Bmu0z51fAMjCRgKcPLea
5edZKgMojOg8IlyYYXeMio4rWo5Z3axQNR1wDIJQ5w60BICsjPPQQdq9BBzbd5jOW/oMSecEiKYe
pRhXMUi4dQMX/8WPKGVtQ48vIK/KisEFytFwFGGQ2lh+xVgUcdn3GxjeRNmiZaehqz58gQhpbEND
MWNUEMHTZJ4oYoMr76tQXwywQ2tMlsa2g+MvrlPDBXLaBZqxo5fclsY2tdeQ05hOYLgNP9PZGm9S
T+PxNrN5R+Vndoppw3yJCgOROwIMeG+2brf18MrTiTYP4h1AkudeunhYRt6ggzkau3VL4nTg6JDT
9L6vTbs5crbnRwNBMfD3MaBvXBifO2lK5ivMtq9eTpt50nD8o6ypvnUpOc7MgVVlTWR15pF/tLKW
B2lrhyc7dhEFWoZ8SDhoBMum5vP1htoxtrrymmPo2exsQBPthXSK75//E3ha1r3wGPsrKrn20nXn
Ayb7+q0tSM2up8ZCJfDt8WaEig1hWyy7nrn0HoKMDxP3vgsNrlO7T6EYqwVrFPb0mz5DN86LpCYK
ngDyNwLeYhGP2YkcYLn3Crd9rpKOXyBJ+YncR+a7FuHlltJp8zvVT/zVy0zwnsepOTZuSVPjtBTC
gmc4zFkPl7emgR1+Gr8XFVXht9pl7FNDXANP1qnac1Rjtu/7nL5e6n1pHEhmVBHES24GgBtYo2OJ
q5zBhcAd0ufF9S9m4yqoovoN8S+hyCpFUfTnc9A0LcSEPOiQZFSIBbCM5mrXkelyrnIF29kFzXWu
0pkN2ewiXoX/l70zaY4bWa/2L0IHEkhMEQ4vaq5iFYfiIJIbBEVJmMfEmL/eD3i7fd1t+97PCy++
CG+6QyGRElFAIvO85zxHZ6ev+85ISr0bAHiy/cd9RwBWP8Sdok14AGnCvy+uw18G/TSIIhyzHvJ+
uSZ5z5RN8Es+q4lqmIHLhkj5xaG6WKUo95i0Opxepb54hPvudD5StAHDdOdK7oBOLvT/YFi+YZ66
j5EVGCR4B1oTcrylnVf7m6n0zNfCXIwHpWyPXrn8btVxtQR1B8Q6bG++DHwj6NVt4AB/MczXWDhU
C2UdrMFEcd/HBttrAX+HJ3I58IMXCX9pIRGVUu4mW/NNSYRWH0iJJQmI0hqeO6J550BQJzswgP8I
Y3MioBjz6Bgxj7C0e2aTILdPYS2qj8xT3TFoJsPGbTDk5rBq81BcORzwE5aWi/wVRlHGDjgcy31Q
JtaZc0v7rQNLDDYb1Mmpr7hMg6os4NW0TX89sJbK4h+FLuoPQlH81VOvhhMglPDYIbkSWfUN9aFJ
/USUGD90DV8XtGBpWHy/944a1rEAnlV39Sd1ucE6YJi3V0MbnsyOT6frQh72iScw7OcAxaIMsMoM
3TYCH3yxkcAvNZ6Yt3Z0ZqC3rhY3OTb9u9J2w5OTLw1rHScfZ1OyHO5N20H8YCyKIWe5C8Yaac7B
0LgwM2g2y+hKaVcjLSwn19Pm98hM6w9GkQa5y7jmma5aByw5p1PM8qyPgeRKYXU0nkACh/hQIAGv
gm65B1sTphGIm/CUEDEP2QfM+mB4VEGAveDYB4R/+Om7nJMh74jpVcG/eZ8GnymUYkPeIqXW0TZm
W8GbkRDWWaihvKXssH9KzNH/UQ8y/JVUU3AaHLKVkBZ5M8lkxJ7ieDMs6ZI7YAia8C11HYp6Fc5c
GLcVAvcmrxP6H74k4f8zOvwzo4MMfIY3/wAmUY1/ych8fcHvHofA/A3/ACuQ/6eATOD+xukFnoxF
Xxsb22Wy/kdAxoYv4bKNxRURLPkYBg6/O/+k+RvdR4s2D5DiyzHxP/E3UCT3Z3md8ysqje3icQiY
Mts2ho7/OI+ei64bSi+hq7cpphsjVRSFZVZ2nWwn+1GUg2Y6vsQ3oSgR5cy+Up1f+c6vqGfoKeOe
+BsBUFJ/w720u/Al07h7b5olKxp3YFKPVbOEOcOSjemaIkySpSIkVz7lHgeTbnzo29rm9M7pDB0+
9fMfw0BGdWh6/wWJMiU7+xVi7bCIzICCyLZytj7GS9p1WHKvabxEYN2vOGy5JGOxnGAkIiwbUSx6
mwbTQBlsI6/kfdEpemT2X92StI2M4ZLBY+M8Uybpm14SuTKMhm9T1FCjyEbtF1UzNU8a52lKayeP
YzkC+GaabYXRN5ou2mOazmonqW0uDOOhKlNAb97AoXFgeT+6cokMR4pY9WqsbHm24jRLOZ1oDg6k
22LOJlF5yDFWbOmmiN/EbFPKYfsFS+SC/cClCFR4FjS/Exjg6NlX0SEZ82hPH4B/wmXABgXfm73R
BQ6QIo6oVtZ00jMbm4kBEu63eqbv4G3hAssq+DHjsKiBarQeaNh8gE8QtN0ap2Nz6sMs3QKmot4c
eATo/2YKbloNn2ABi5QrM6j9W8qiA3z/g9dfB69oDtEcVweajRUhpNDvWN6LvFpL7daP9NZx7PV8
YsSc5h6qIEchMuoyvxNw0UzqQHV6h5GzAlUPjPA172nFcHvZ+bA3KoxxsZ4nJK7IC0iduGFHy/CY
bnO6K+9gSJKLnBLyusAlAf6NE1tmM1HdqUsLO1658RTd+139S/Fd+oPZ6SZh329Xv6ihzeWK8ioc
YonU3WfZkjo4hGyZXyhhTo+DXTZbHcypfYTPPHzUDHLv3bElGUoYdRcYduuROEJnFhU+0NWUYKnQ
nYrSF8TVcBoetOEnFAsIbXTd3hNDch1nL76HVTuL/AefroVYHhdtwrXFEhsbnBZ1O1eoEK5XhLeR
gmVaiIqdlEQJHJ3RJX4hrOfI5++gYWKT5vpRqinajiWEpTWS7FAewlIsBSjEdAFiuGsGXt5p7mS2
oy4WATPFMzTz4qmjjGkMrw/kKACzyqyLddOJcJcyBFgZXmdRTREsBky7QNgQN1YXgG8zhYcaK6/Y
BQ75aDpnXctwPZstwX6znA8wSbjuPbXOcHYlSk/pt9yBsmzMWwMUirtRqkdDaTH7JanumKi1xTaB
/HKEKjKee2rBNyNw5n3jQD0A7aubG1c1/QlcYXGdRYmAnlSus0dH7K5GoB50zIOZVekv7dvPwmAZ
yP3sh89AZpO6tMlXSaqejN7Kb/Nx8taqJKiaTI54bBElUCGA6RFLgp5gupAmIO/FdM5E/hoWAGS8
PruHoPgSyDZfLzYkZnH2Ie2iqwtElAoika5Duj3WaWIOCNWUaxxa7cL9zNzlalfjE5UV8cYEqXH0
Kqm3Vu4CarVS6+rSeb9hecq2ZIacI6DfgjNRQMQkkqq/OMRUts2UgqAEAvfNzqV89QrcJHFGpGeq
Y6JRHAmfiFj2N/Xo5hOLlGJNIaVA4D9xQuPTpHGX+UcW6Tsz4+mlzyW91wNrYxaRT6m0lIfeCChE
EEYwbSMVTQx2db/uSrNYj4q+Wyh6zW3RU3TltcWSALbYKxFpgoY67KaQoaUT4FDDtE0bks1FeRjJ
z21DDdUESSTnalt2yoNKBiP4TJKZl4hvDyAmkqmb1jGpsHMCROMuVT5MONOhbKXMNDkky9yaWL4Z
0Hn9rlV+8UoYyb+PO+zP64iP/zVFJrecHtppNpV3AlM2tIPIfAJdnf9Ss+zePBHJZXRbPjRNHG1n
0Zi7vCYePejOP6amVFQ4EWzcIhvlLLpx0j8m0gbDHCv7w1bc0jaK/RmMQ3nxRa1oI3DEnVJORoU8
cUbGwPNjJArXB6KNgsiEmWAOWa2zcqCGmbGTrodUZZycfJbMPLoTAa3cCZVooKB7z6cXBTErYs3f
UH9kcc7qYn1izh7vChKj0MHy8DkGchmvKCBX76Q/EkqzjCE5W0OmDrTZNNjlxfS96Ppsre1aP9mD
TWY+TL2Wkoyki1Zeo56baLTOmlz2mdw8JvLcNVPutya+YokVj0DaLUry0prKwAbFjhqW+Fvd1Ioa
Ine6j1VFZpaFqTnwRp8+kALzJzuWnlrhopu242gDSbSkppKu706UEz90Pf0lxPNs0XWvZuMu2ZaZ
BFNmvs70G5aMIr02+SaJAtHbhSTV8ybKTGCmuorBY5YAcre9gDo928NEEZs56R+MC9xtmM2k4NqE
JTjGuskZpx3DVRTP/X40i6dxmpo95vWIjkRSnXyU+Yai5/zBXoKkTumd+sioNw19yn8zFP7f/vif
7I8tIRdz7n+/P74kZfkTKN+fNsm/f9UfRuDgN4nRA8VEBrYAdsZu+PckeeD9BoUNB5CPVk3GbPEI
/7FRDn7DN7z0fTrYUxcS2983yjb4toDDnsCXw+SBaPq//suf/GHqL7/+E7AQP+hfd8rsU9gi+57F
P5By0r+YfGwOl0VHBfsNsMxq8bOT6jE2E4VQh6QTU73N2P1WIC+Y9u04gQt769ad/XNin8s0Xifg
FngmLtMcUrgH1j7V3+jplhLVlXbHzajE98i3oudiorwKd5/zbZCyu0BXgdk9Bka4Syr2nIBPDQ8X
AL+5Bl8cQIDmrX2g8Km88dKJsOrkPORtZ383RhnONyYd9T5sJasjhxnI8tnOwt47K91oEtxYqWCG
yMLuf6QaazzzSl6DxH5WAcIz2HyYXhl4Vbs17XWMFvkGQ3aMJzKNBahXO3EoWibIUC8F7M4jTcgF
/YW02pFLz8PkWcQARoCfMxNoGZ25Ryhy6ofXVs2jS6HnUXldvLem9EfeBHDovYQaPrNJMP7TfbdP
reRphv1/74IeIXAbzPZl9tKw2OBzSQ5difly1eLO2HbC+JiwNawAhBZwn+B2r3UZ2NsGixlMKx92
u469xtlqaagr9hPnMvC23Yqu98Sxh1lbERUNwhdd+N5jvVgW2m62/GMbdvZCaK+dfPFZwQzxyFa+
DlBNtqCuGEUA/eMaIFM3/VSe3KDKEeRZfTHqAFe1mPObnJzm8QYRl62FEdXx1iMceG3KSIIDCSMq
LzPhQvBo53FldSPYeRREZISZybcMG3r95jA8SGb9r7XGHrjSytBPQe6xj+0iqrMOEk9B/pJQ/1yy
R/SgLGx7ohYTDBPGtErtrT6dTXWMI4cWBDzBdLd9MGRqSdR4TLwcBxp9oSjibmpJMD8c2dOF5dZF
ZTgmg776cfgFtlsCyRUBr8RhiiOxna9jF/Rq23fKX+WaLomVcqxxm+twWLf0VzES9p4yyr0Lx8Kz
1V6cmdiHJkDvJXDtG92se3j6cirCk5eVu9LN1DOAlofJZr/Z8tfsIg1mvxjmN3zMSL5eEnL+mB/N
PFXHpo3jrXab9NwUhnmsCZzsurCxToFBfjtTQtGFG6erAgMQA5oc9r1fEZzMZ300Sb7xAeXWczBb
72WH36PhOLtK485Yyy4diKt4HS80Gz+xSsbvbUV7XZtArW0Y/2OxKOirred9ZSBcybpn6FVzfYxm
kxRGuY4aIzCYuacx/v34p6ObV2+iBTcI2Zi5jYkJTLYZpYLSHzc0mUXncnFOqGQmc5Tqxy4B5CgI
IOAHcUBx0b5yz78+vUmd2cBmNHX1Udg2fuO8nhm+QEvweNgODTC5jNTQIr12RAMafMLOY2OT0/GT
M3npfdD2JtVe+ilxu31lquDkReOV0dWxpFRw45vzNkq5+pEbr/1BPqum2fvzdEktg50m6vEOplm3
HULN4DyULzShccBl0oRfKf+ZS5PZQzm6nFJi9lQG26dGiHXQMbloOodFMPEvhN1BKRQc8FAFiTaD
5XswOY1vCxDAaw86KvdWrUTJ5+HumfYxQ48DcDNt/qm9OVk1lhmcXJbLU99CkAdwkd5SzpYeqIHB
meIl4oH2wAd2YFT18EMR4rydGLJ8UOQF0aIPwaP5qTIIIlnymliNe6pqSij5wNpdPdXBm9fEr6ah
BjB606+4K7A/eaqnqQagJgLOvHaMMDj14MW2imX9AWFiGWq4wRHg/DV02wdmT+aOZYJxPVlHTiBE
076xrvQbCy7esKrtLr2F8cP8ocu6PaRpzB9V0986kRNf7WkKLu1kXnVrdIzgizcVYYJKg/5unopd
yb52NS0+WOYNV4RyVhcGrGFvprvURud1sCx8gGC4zeyYtwMyzJQJ5Oi0e8rLzN1ZVLY+jtl4qQ1a
/SbRpc+ekT47EfQ5cFIfSgevbmQdGQxjgxB9vStyjhqxNe6Aex4rN91TFIP0mTYSxkDU7Ee//SwR
arfMXxSHbuupDr2MGzhj0FGgN9w4zWjexsK+9kF9zlX84mYWekOumSVKaEmq3rpG8I5RgvoPSc3L
spbWhn/vK3sPInm6Tnx0VIANUbNmGfXfszASrzmUbYDbHo+agaeLjAxq/8C4MDthK+12Di7SG6z6
/grHfEIzZMAYPptzH95Ir49x1R26Oj0ReMv2XW6SuAkMUpCDwWAsy9c6DDxysTIoVtjY5Kc0+LxI
yRn+7YyZ6IFEpwG8vG0ueb9Yc8aBcW3qxN/ryQUBYvVnpAreCWP+LORwoC/uEmCNYtsPY9Fqu8dh
VrdN4hWfw1QeAn9+xWdLMyE/D0O9KltLx0tuhtk+YiMQOxmHmDgjBlC3EyE/WjxDhse9jsWNkzgE
KA2bXsQ+st/wB9GPxjSOvou2owGJ7BElOYVd3qN/cQKq2thdd7zXYMCVB7xb6YasR70Dat+fragM
14ll1YegNxN8QMZzbIzL6xkWZ7UAG31giqZnvYCJKe/MqB6mjZxzCRxn1ml/Ba3oHwOV6dM02M9y
MuvvlCgYYPmKss92jjei/dm5GNEiZDUPB96z1nbogs/CGO5F7CXgMcbuqpzynj5iFMTMeIA2199l
U/Jtkbx3/eRWp0a736j0y5+Ax5xIEXVbwY+38Biad5ZXeViqGCi5oAASfHuL4GDQi1XR0UveFyiZ
X2frIkPOSNTwttiJtswqjEs0jNkLzVlofIPyf7m9E2167CbkPu38A4LO/OiN+ByynmqXzKnXhV94
L56HkGFgmsCzGKdPZYRBYhpNtadHtwAROkE5l8tDxAcGjGWysx2TFRbkgH9e1KpiW8DparPvs2l4
1yAoh28wEnAj9fFtbmYO3kVe2TDeBP0+SSvjta5pJyWVkd8oratD2tM9oFUZXYSVH7oszEAzePW2
74PqyhCTWk3Lj/sHo7H9g/bc5puhg0PVzdMTYQQop0HCZDnQWXIuu+5Hk/mfrM75jvrCYNO3Yf+c
pOLGLTFm1EEL7nU0km1Yu7wgkgCDA1ALhrhLnRMTa+u2tO0ECdBpzqlQ9F13aj4XElPaWNHj4sXN
Jz7ahUyXJ+K+rgcOpH6vpq0NYQgbdzfG+DXoi90BJc54eSmjfGtonL2J3NnZYcZJXsyxted15ef+
tDLkbKOE2uJ7mTvA7ChHwtYBCJ/RKeNzkbNh6Lnm1tJ5TSsN2+NiQE/RxirpzU1pW3eUfkIfWY9l
2yNKB/mmYOdBGUcywJ3EolaM8U0LSWKXFUP0iCDYteLCRmuNZv4C0OfoWuOPKnTdvRLAjel0XBVd
PW17AP/HkFH7Sk9OsOJFueeTOzkpchMuVvwfFb2Nk+zf8XOjyuqFyV+HQI3zKlwBx1x8ZNUhll8+
upqpmi9y+tItCXM0HU4A4bdha9+mcWo/J5I+n7wG3ZbERXVDv3KxzrDrzZreqqFprxSny70pvlPr
w6YpDattWoTPDO2B6y7MfUPaGwzu9UY57cofwEW27gxGuckPuuTeK1rwUnC8xLoyynqdyIGB/dSw
pFAsIhl9YWkBQKKz+H1EGSE/EuxMn8tcBPXzVNGGhvEfY1ZS3IxuQm+08AsSRmwP8w4i6yryat6L
eXWsUB2DESK1G9mfedk/V/Xs3Bku08aCs4rVOTP+VOqx27rb1HLGSFA77cVoJ4o3tWG95GNLriUv
iuepowMK5xevu9mQq1SA8KO6e53GjkFndVpVZ4azz0VTT7tKsa9LqjD5kbViIyZPP+iEO53p4Arj
drFyaeR59kR+buJe3rYygHTQlL/YAEM0jNVWpJr2FgPtY5LD3QTja6fzvnhuZZpsctlTtiOpY5F4
mdl4+85qNtIctzsLzDxmxS4wHZiTfvjdVABYAti2e2wBEzgXqlgDRRvUnHvsfChUu6Nv4bakt+TW
ojGmqJpxrVULrFaa8y1Gt5MhfGziLhQTb8GWeoE3nkFP/Kg4c+TCeLN8/RHVLmq16s8cdSFvptlu
zPUx9EEFaPqAcwYiPrMWQQcB08q0PjRZe98k9g0GPZbImIJsxEJzV9cccQertQECgLipHLhcaXrj
Mydnr2CezMx/drzYpvZOf0xe/xn2ET4QADoANx/67uJV4XOFTIeaXEbvBhmQdY+9kv56vY5s78zs
49WvKaIPgmqf8YJcWZFf34ahRX9baWJjlfVDOrJDM1RKv3OvARNlfmTeZiGuJ3JW973b4LnKMFUu
3UcUAtGixfJgGohvs++rY8sd/D638U87A6JAHAmKrW0ppsfUjgyQsou3vEqLapskorjltYXze6rs
nE1e1XobK27Lh7Gz8B4Z1EkDI8j2aWJEyO9Wa8brKuvqN2sUCTVRqMetUzfPY+/nx2GIhyM76+wY
gODcy6CUOwIj0c1o9u6uLfunGVAFCOngLiAvcF8mhvjlJKq/0XHinrAKtgcrn5dZfjjvnFG2T7Kc
lxim9cE5Pr3gYeCQH5l3WkdwLlUVne0JFhxGD+ciTJe8BnU0e5u0wAYrULUbPLnQdElAt9iXQ5uS
rgHv3iaaqNEoGphzjF3IsPUzZZU2VC7Z+2viiTbEjDy8c0XnHrx8/u4XPYwoy/vwopwrxsb2UvZo
gW06H/EDYfkah1sCD0tSJfZ4HwfQ9ijEagjxbdIiRoCvnZKtUKsZU/LtVTCue56dyJ3Y8nHy30kL
ZEg3WZTSTekuhshzZO94hBZEaRxVi7sFO7hlRZ/56J1ym2c0w8egeGbDv/apIfcch1Fd7Cl9G6iy
YTctzezC65o30ciJ4XZWwU2pSgDJWSo3VkgLDknTtTFwBGHY1tx4NBmtEL+Tg8qkWLcECFdZp8yb
Lmu6k6rsX43uL3OAP2s5X1g6uRWs7tulbPA+bfkYq8zFGZ7BPc/zcW2M4NhdDECUXfjGzSjT+8Qq
LMYexSVyvZfKh8zBHrtZT0tZNMbeXSnMfTSieeSdw3nGieddn+GuM/weGl/S/dRV/eBWHV01NHli
oIfcbm9RGjhrWTZmaRJdNBtjVAmx2ru2WpvxxKrsmOEhrnI6MrPaYeNCZTtP6rrHCroy+4410hHt
hk3g98FLvyeec/Rlcz91Fa2AarbI1zQ3LNEvdTiAgemnLcct7mQBGRdiMnVwAgiaFr21JwOClKJ5
8crOPra1uBL1O/r0dDPByNZNI8qAw44uvzWSCsHVOI5gRHLxxNp5teZo5ifCQwLVhtOXD+O65UjY
GSadzhTcoAoAvk/GU8xQGWNI+Z0IX/CQRgYfpO/s4clRDQPl/Rl4zz0tMiB1a2FBqjJ3nXJwmLUk
J5mlgetwaWenqtpLn4ow/umL5lZp6ybz3Q9bWLs6/+gELtTO/9XSCMBRN5m3pcB7qwqI42m5FvQZ
bnQz/KoBxKxzI3uPG+ivjQRur2pjnTGKRVjx0Us0fuVNCUlnFQPhpus4fE+r9L6NWaAhWLbutK6B
KtwxsbFgEMQuXp0Iu984cDAfmrnlD/Emr4cMD4tZgytUU9luYtjAY0NxBD3mrelAGGbG3k+Mxnco
OdGJVxatXlp4TB3F3PRnbKjtXir6JFceUJdjkjfhvc+qxswOmIyD/TBuYh8es3a7J0O6hdoVvjLm
XWtk+N9tESO3YcHmKSwaq092qQwEHtaSa+TAbsNjaszmufd8+V1lk5d155DRCarF6n/F07L/Wd1+
FD/VvyzDgE82F6xzcfevf/4lgvLvs4LNR/fxp19svzBTD/3Pdr7+VH3Ol/5Ni17+5P/rb/5OYf0n
ajxYL0v8IzX+5qNUH+pPTNe/fckffhX5m+MTnXfQzSUhGoFn5HcpXpjWb6YjLbR46kf+BrL6Q4pH
D/+DTkXRCQ0obCcsItaI+f8jBgey+V+Vd5tEh+czFnBILP+neC0eQj9Po8m9KSx2u2vL9cS4cQUY
cJRDspRdg9UdhjfW+cKuwtuqnBmIt45p4FnUHTOix5y+TMLKSrl2O20NTaYtPPgh86V1bw/USbGl
1fVtFtM07e2KduB0ctuZWYLSPVses3qpDMrhePgRuM+DbNRnFo3kOxIPOrpleGsZE2/KmUnMO0XU
kqTW/Gj4WouzJiJHvi0QpdmsmE6meg/SmB1UOYncWafKZAvqtSpRh7zx++aeEuXssW3C4A2Hqg1C
jxH48h4Z0pozVwu2iFqRV5KvsuKvmF29nYLcSvY1qm+5suey2NpV4t9lTelyTvLGjRFU4zv9Zsx/
nc7bVT1OOuyo1Oalg4W2WtmxQay2Mkik6CI/ppwI3l3lNK+WsmG3okEGn1Xgf+bTfOubLWgg1pD5
yH/Cy9C79l3iJOaBMLfYdqkdrCcgofwZO2geQH/F49qcZxPjezTQ81BTLrbCyMKAUobuzKrvoIgY
urjvRa9eJlAnRwspfE8tzfwQKGsm+JMueNgEQRuitZEc4jxNfnA/OA9pNgzwiyrLuKPrkcYWx20P
qsI3iXWpfIq1hyHG76t7Bt7eeqC2DHeK31kX6QzWN6NC1EeLtey7Si7OdkyfUMFJ5QyJ0De8P+GB
J73st8Iq+62xzCZHSq539mjrQy7TifrCsNHvxlzg1CfhuqevTB853utP2LHeMVaiftTmHN72RlOd
KyPqiz3hiPkO3ckdBJ2Lg+ws3mF//B8IJ1HRi+FYVLKtExPeeINqxfCmPaVY48fyBGhzzKuNh9Kd
BjsqaqAcCorYVsOYqxEpLaYL4fN/Za28JJ9tpapf3Z9Xx68V7+9L5/9XKyqkln+4ov4su/4zm/+8
pn590R/jTTrpPSAzYK8XyBHB/j8w2cFvkP+WZZbzlr9MN/99uGkHvwlJNZ5pmrZLK6LJOvz3FRZP
YkD7E6NXgiJ81R8vlN8RO/9wuPlXfgEYCGyIy5TUDngV/JVEYcN7a30dRidiZcjfNnOXh1FgrofT
1+0TlJYTNn3kayDHjaTlL2XLeQUL1B1arxj2diOaPaBXLPD/4TL+VzCgv6IJJfwBx+VNZGJOlrx+
/oI8mBRScmb57tEb6JK8C7DF3PnaZa1nkXSyleirx0RIQ26TliBvBFrYqAnbFdiXwh9+WYoHJRy/
abf17BXeNw0J7naOm7FjwVbirYgpXGhpvqqxyw+u4W9ysp7mHYRe9isb6XaGfxizUG84BZRsiEU+
SrodKull7XM8DxFGBoOsNSm6vKGlRuXzBl8EZFjyfsHJb3uxsLhJzLXBE6t73PbbYPTte7Ik/XNQ
1flqbJtiWLGC53DJx7T5XsyFeZWhjRI0kH9h1sY5ZobECpZ1N4ScqU5UK+fZLhnmPIdGbcuHconh
EsGGyB++TGFk7MHktSfOZmLf97b6hGDY3gWFM23cVN1QR3iqK1c9eWUyUSE4zXsGGx0dp/FwmozB
2CSeZsUliubeNtKez2UU74wkzXAU9aK6Er99M+1UrYyEkmmGxDknGZoiPc4BzngxoAw8UOnA7NWL
Z7UlVjudI08/mn2U37Vzn9CtHpSUbI4uUD80afkd3ZPRWB2r1YT6pnkzm4l7Nf2svg4Y4pHd/OLe
GbRHB7XdiuyCyUjZz2lEK8IkjITjbLPFdkaUKMjHp9k0iQTHFApMbu3sOfyVu5pxc7YWrcvWGkPh
VlMacZjsEKqAZlJna5OSZZOwJK7AcQ3vxn3gqjc39LK3QBly8xQJOzgFIJdOMUPkaBOWZv5ad0I9
VR42tGYUHiOL3sD8qBJNn5c1ne3B9H5EXuzuKLFotoDQaRO3hm6dzwNQyaTq4BQixe10M6Ke1Vkd
f2Tc9ivbaqd1x52GlhuNV9OjMJDCQmYoo+q3uUwCONFxvqXSmWQ50VZ+oM6+MqhCFTc1OZ82ibml
GdCHuxHD0LzWjXRfHb7J2phy3qV+0G+dYBQfVsSUskjn+SfqcHhp6BTa+NPUHmQtIeN3+AnfeBNr
OrsgGx+twU3bTTXaM+JzR2XRnjcwp0/PUcyBrabwrDXesBxLph3MmzzKSXQxCjeenEktER0jJ6ow
teImqB0qliau43GgWxSvBALtOcKxRnps5OpJusnXclicqQPC5Ww56ar0Q/lJr8ZIoyva3pMe6/Ic
AAXk8ukmuzhg/nd2FVAd7ifL0xX7Df0X7DeGPQ44m870LhgfvJKmC87OlXvMaNQI4lF/9wY9bcNR
yWPgLilQlyZv8Dx0sLMSjm9DjHUW2dWdzVVBFlJsMrJhkBmpv545/rTeO6y4oN84TcuRuaKOeLgF
HS+Pk8B7hfTpexRqDIix57nyOgvq2DAcqwhqJjprzkA9xYhKdRwppNVAtOAOKvz44LYDIWWcvQNb
Ughid8Ro6/2IjJ/iLB4qA5ecYO5b40C8dVkObgpUDkIzWDJe2Ag116THoIJ2admXkAPumQkW+RZv
wagnC1DdYwuVb0QPaNGs+H2Xe5Sq6AXDPmjU1NGKY5SHMXvmoFg++Q7gdlhw9HXVIx66L647rMjs
M41ggeKsXcjvWGXdewbaufFKd6Be0N5g4i17IcZ7X/T4qG7ddicXqHyr7eY0F2J8i2iNp4lMDFfR
gaHHyLghTsrMO1og9aaVDmQjF3R9HAwpAbqhfXTsCrJ9KNz4YSF2fauGIrl6jEnFQbUqupdIgqCy
5o5pHmMZ9V7NJlYISTGTs28XpH64wPXjJgCJ6ohpuHR+MdD0IEYnxtfjw2HO8MXdgfUAi+EMlGoB
lO+GX6zvwTUw4nFHAlu9M73kr4gCU58pvbJ36Yx7oM2saduMVASwNkxHhnvhK8VOgv9w07HO85Bn
ALPRlasFGa4poA/YP2IuJeF+Fl+NBN5sxQtrhaICiOC42wZciAQNXffrYzsYfnxTcJrAhGvzQw7C
2xI2/Ext2NqjD+wgayb7JRHYBhgae/eBHZNZpDnBapYOhcDJ7LvJgJobsvRrJz9Hsx9Sq1ChRGIT
ch1jWmN3JNFtMkisCYvfzk7l7SUHB75AT9ZdyYNOJ9fS7uAAg0Bp7y3mvjOI95b/JL5pvKdLO0Rr
2dONdBoC6KqOaY9wguFzWBolMgxfm5YSq/2yL/mOIlJ9cpc69po6HQopJHh9fzsvPRUQfyma4XXa
3tj+0nXh2JiU1gyZPLlFjaRucSzawN7NrZEwdIOL/+KmXVdum6U1Q34VaMzBUqYRyaVYAzcAaJ7u
q3DDJ7vKWdpfaPhflRz90s6RAOR+4VDMx0WRu0yHO8OU2XU23cdsCp19+lX0YcsWVAUJbfuCb4Qq
kOXYfheivFJLEVfv89IZ0vW0h1CnwecVfpWKGHZavttOU/A96RyxBO0j2N5Ra72YThK/UeKsWM54
ihSdJaQnqS9h30WAKAfDitXTs7IP4iZvyhAuAUnwlusxDepTSgGDh+XdZ+Rh/xt7Z7IcN7Jl23+p
ceEaAAfcgUFNogWDvUiRkiYwSqLQ9z2+/i0ws+6TgmGMyhrXIK9Z3syUBwCHw/2cvdcmCiRE+oUH
DHJWlX0aQmIy4b1O95YkOnPE/E3f5y1Rs17CNbum+RS4Ax9rIn2vQ7A+ZJ7wil1F+FvsDTx0KOiD
FZFgZ2cWYQUplUcfWfcPYgKq746LHoWAZM09KKsZlg2mbda0OIkEnYy5JSNyCQp13jJD3SU+tH1L
Ei2jlGrlqM2KA34c91eVMWPjH94ySOu3PFK2J/WzGS8ppb2gObgnPIlIQAhnRFEzB/wtaix56OOa
LwF5Q3nlJRX3E+KbHxLXrSz2X0UqnIdxhGZcvCWnWkuIqgOsGaGDK8q9U8g0vq7hNY4Ak1RGsoQz
PmFFrz6RfKG+Vb4T7wtJFMUqiRICxwx/SZ9SVb6vmppSmhZkulhKdnwyKshO2I1L486kxJQdnDJy
SalU5S83161onerYuEsnTvWFEqGtGtFJfTMS0yHwaTuTiS3j/451/zOqu2N9eKy7fony1z/OdO7b
f/H3mU5S5hKSoG1hgn1Dacqx6u9TnTL+xZFFWZzPDIWPi/Pef5fJSBW20ZA6Cr+VI0xd/PtQZ0G1
xSdmAzszXDhvUG3/waGOIf7gpiHxo2rGnwNikEOdXM58P14+ofFvCHH6z8klrqmdFjCsv53crT1d
I60+czp7NwTFPdt2oALwkzmK/jkEZMDF8+/OXu8LysPOijxyIN/c0n9LhU+dAc+MslzobxeCV2Qc
7ZBRVP6t0b4V42trnztmnhliKUD+NgQyRIt3jSG6+V7p9xMNp/n7x1dhcGY/HsVhq2exApvMDMM4
Zgk3qUYeEl13z9by+gekdlr1kT6YW3AFs2f7SYpMBw2kniI5oNHQ7cZGjFuK8cZ+GvthH5V1/WSG
szAITWziTd2qe9POenvDnnC4cmsZAX2o9Y1oaXsbpIc+8GnAVK+yLkZHizJCxSq+bGQPNa2AAeOU
ROk4DVFQRu91tMTZsYckuHK+2SSaCq/TsqRPVnUQ7KOain3d4fLWU3VJF1+C/cNDRB90Cq/1SpPY
clMOGOjltqFm95dtkHUjWTvkjXIS7K46IiA/E/WWbsIyRMSmqh/SzBQIyUxsyYDuN42aKY2ZzZWV
mO3nMZ+s+4Ei7V4DRbQtRB3jXsdoknaGtQNKzmeBrsy1A7hlGwvEv6M59p+EgkBu4fO9ol8ybYvZ
MSe2fY1x7ZMC5hX0UNZB0YX3ftwPP9yWnJt+Fh0ID9Du9MY5MGvR/Drk0v8CPbyONxkMuM8SSIEg
dsZ4resRhL/dWO0vrbLIsh7jtH1yzcgJd6Nsrfue895aLTcYOO91AX0F9Wq7JF9NtmS37LckcIKv
YYtMJpiPJwE/XkNaDFlIig9zrN3EgfXaNnysh6ldpNnjZ2s2X108jl9HE2OO1WnRlzbBq6ZPWM5W
dVgZ+3ywXhfQgbsKh2r24ooDcAyzcUQdRqBwp/PnZSO/I6ajcshcu3mKNFpvSDbUZUZtAqP14G+F
XVMz4EONmceML4Jc9Bu3RtXOYUPfc8qb8QNKGaxdf/K3zjjp8BVSJzjYsNg86hoMYM6SHl3c7skH
T7zYjvuHpJi7hxZjCggRt2FiEExznwZkqempnxwclP6cCotu2wMEvXVcbicqecPfZCC6NiZr5007
uHF8EUPfo69GmZUGU0R6NYIk4xOnxADmYqQ/xAjLxhWJQ/YtDcF4HwaBvjes2v9Or5YC0Whq/o05
uDQuk1CpbjkCEEcLv+l2CmtzQ/NQrmnGWoeprKurSluYFdncX0i3lHe+JrQ9O1Zxp4wsuBos+8nP
KoQoHCnYl9m97sFalCbC5JZ9PJqmcU0fwf/eApakvDEU7UponbYvptD5ZcWJ8wtqUbtuiN65rPEK
fw9d3dgGXWUR90UIyFZrWpRLVN+5Hz5Oro0xj+jlG+5k04/pNgxK3TMaY/IymttXhEtajyAh5q0/
OdhjhGYbe0fl9R4pwPDFMf2eE6od3utZpXs9FiO5oRULrUFFPfwt4FU/jAQbZZV12Q15tcNLLURO
pz5wbznDikfYDqACOedr27Ey7MvBDKY70cP74Czn3BFTmb9MoT3c19M03o2oqW/GppJXCGima4yN
9mVSAtcwKrtfY8qRDyWnq00L89cDnOD0a1s3GaAylsUrNQn+rGdd5SvytxK1yqW0N2BdkSX4g/7L
QsGcrcK0CElF7uOf9iwbz+hZhBIta/ZMDZiUBAQioSgbkgkG8sOaMmpIbw85I+hWdZkOkqNcWFTh
44yRn4iNngMAL02IgNmlwQMpcj7wa4NH0yjmw5RM1SVlwmmd2j5S0ljmOlFGWexeOOwYdmylJaDH
wL2wGxf0BYgI/EtLSS5MIqyZUjAngD+h1nb1dqtPdX3xFywEAc20Y2eqbZXfLYEjOpIyAnS5D2Mx
Ez/FzvMuT+vqOzatlmWsT+5TzGX7MNandcsq8C2K3Hlb9Ep5JA71r3SE5h3aGPvyDYUxFBE6BkKQ
YZYkhfGdyk0zUeWLoMe4Xfo0NeRCUZNGQ7mQM8xc2ijpaPECA0ZyMNtqgZsAqieZF/m3k0AZYA6/
pfQ5G8vAyrB6GxKkI8Ac4DoIdyYTJINIF14SOohnhQRrA9KAf9WqhYZ8Rk7Xb5QWE3XzJ2BfEA2s
sHjqo4wsCbfL9+hc/W00Gzpl38WbWEGn0seF4VB0LxTK2wtHSSehOhDbG8dPdI8zJqKAqe5vXFhi
QEiQd1HLcKNrmXC0N7RFDggEcfTQ7nMwdUoDmQG6xYAWfZ8d4sYA8aAK2XYL+mzGbLLI1fVRzp4b
QYAxKGN9eQNwRtYC3Hmj9Nulk+/VIGFSoNxjWIxo/mGcCbAxajTeHAq0R0K0IXVrI4/eEfQHCwXd
pktF+PMN9JEsEJKslvalbxTQ9mUDnb4KOOdWvubs2Y2iXi215GlApLnP8wq8TCW1rW3VLmg7gDHB
GxZo+dg1LjUjLQaRM0ggPsKAiFG4DYcRH1ufIB79xcgqcuNLJjgHzeSA8yNaw+bG1Gnp+WvMN/wC
nGfziHB9fmIiBXcy1ILbNu5cctOh80mLTICoLvO9Uwv5pWVDimwrMv2rdMiD6S+gh+lr413bJgjo
NL1/7XNf+4xryKd22MbGxtHk388paUf/16TzY0dLDDvdKo0bMDfaY4Dv744CCcC41KQRZ4/R17xr
nHu36Imkp+r8TBaN9dzXmvUc2+V0w5dK7tAhaJspirQNyBjQUD7C6znQ6k9k/OZbs6ZXSnTmePN2
11sb4GrROM6tuaTE5XnBh6+JL+0aNGZV0DjMO0pYBRNxNxJddol+J9/mbtxeZFMrtiU5hlCAdIuX
WLnToQOPcus7RnBhUAJJ1m9zeXYM4M2ahRye88blTG7XjWpyfwudLsBVRr0LN06e3OpVnF0QHi6/
uD5ly9aHmE6aGx9DfbZ4/DM5FElTAJKhekP90SUlBv50yBJoLLQZSLbJNN6wKEwXZunnt6qe501U
2GSEATKdnnRO8fYKd2mMHnZqYCklpEhje0fQpOJb0ts4+wuYRlaXgYYaZjoFqJ0RmJbjbaUaPt0I
1PC3VwXEmXHOVLKhs+0jpzYIxObb1F+4NUU/NFQNXMM2zY11rvLikaSefNex4LAHgvN3SSOsva2o
Z6zrTvaYZeDyTINRHirQwAh4DG0i+TPXHhtdx79OXY4ds4VyPO2BO+lBw6vZ2uiskPmhX3f6CpBb
2QOXMfL0Se+YTlkJcEi4kfH9jXFrZTRMrGHQv5PCBxdnjAqBcHhBQQMD3UaUEIEXgnGuE6UOcrCm
rdNONSZ8EwKOmHr4x5krqRG0PYDmVd6I+V7HjBJS8kxBAvn8zSMugQBhL8X9q67VcIvzr97FgroO
0aCV7zWkUu4jXcwXFGjkfqii/XJFtypEwQbTJrwx5shs1l2UPZhjUm9BkubbuQy1fWsXmN+EjXFp
yicks2ZePeD9hYGeRNolIMS7jp4XbgXwckOsvToVnX/Dyr+IDvF4SkL7FZeRbFK9YOW0g6beOU49
bAvoOnvfBwdIZHp7CdOZ8KO00tWWHWIIf9AGwBFOdyaImXXSyOyHyrUfoJxuR8QCO3McsmXfVl1Q
PzPRLEWPQxFi/3MQ/bNaIYXS+jU5A/kmAM+6Ixzhi5YDJkA3gNApaip/4wwLbETAkdOdFnSqXRJX
q9BHoYXG7bDqTEk0ewn5sfSvyzwM1gkZllsZpQD7C9F3KAfi8FvQ9baXILKYV1M39tsRB9BDiRUS
CXqgY5zOzPAyjGV5l+dJ+UUL8EjwVcdko5UwFnslH5QB/XiT4g646PppPpiRi1UNU5OnhbTjNkVQ
WXeWU893cSDrhxLD/BawqwLrONYkQc1SbjE6gz/BprZPSXrd4UjhSK6n0YHe3ISYtkUgXs/ZpYGM
HFxXarv1ZigCrEQ7BxVWctnk39neG19HDD7Xhtu1+ro27eK+r2KUI2bRDXf+PJFANQEPi7Ww2bUO
pFszy0j+TihMB3ikeYob6pPfrdBCGtzDxLi18Pvc53Zb7Lpoqr/Kmv0VnbTQvJkct/1KS08dEqr4
z/6kdH9VQXB50pcvpDQylGyhE3pjnneXYeRY12HWtM90n2wPa/xwgBfTXw7alPxoSTWD5GHwcIuu
9e96VWY/swb6SC8N6wVGXkHpmc7hwUD3cFW3UNIkMTAwrPoc/WTUIL6YtNb6LHKVbcG2GuDJqPve
FNr0mvTK+WIWKscdMTtrUp/mHQzueB332UQjMZwh5IUZIM5OG5ENTTUrWZzGXlz2KTlkSufx8rU9
TJwqSAcQM3IUZxM05byh1PqopRHhsUiMAlb5FYUbZ0NuHYdio3yuRSyIYgfXtdLBltLyYWe8L1yZ
PRZJVly1c2pe1DVgTvbzGdhbKthJ6XSaJ5pByzyOS1J7ndq0o6oJBMLopPPUaogwOXc6e04xuEG1
yP8M5Kq94qOY3rFVjF9GQxSf4yqpvpRdOap9qVHpXUV+FSV04Zb8STJjTQ5TbX5vCWPIESSDnkpq
Sbm4qwdcTmb3GgwOaEbKO1ej6+SXgp3tj7zUUTWC9dlILbmZC8S/VCC1dN8m0HOB/SGO70toBJR0
2xvgrMFNzGZoFVtYMbeOY1dwnCXY8RrEBe//T1ASNCP4prmrjto0Kup2PpCa2d0laBI2VpCGT2Pd
CD5cSIeMPPPvm1IU34VWfrPiZvgG7Pph7sB07xQ4rQ05ecY+rmZW9lIT2Ji69AExG+18sN/1J1tP
Uff7Ejpz2Ol09PslgSy06IwU1j5EonVlJkQIr5K6Q5lD4qYXx2bwHZVBAwpTL2ggaLSjg1E9ctTh
ewJ4/pufkctaBu6zNVrDpY4QdM+fYuJUqNoHK7J+qtSpb3vsM98DXK+7PqG7xX2b4mvXnYd9X4Oy
ccFX7GnHjzX1FW6K8NWz6kPrMeoLestdxAtbIzfGRNkDgJfuztbsfStC844zyBMLcnI7lrM8VBUm
ynZoJQ7r3H8p3GRep/XgeJh54huE0PSCsSXi8KnZ3aKgqNa4mPJPOT1kdri4p7KsvWidKbv3I03e
KRzmaAKkeWOEvfhlBHm+LuKh3NZdFBx8ODu3uFLDq9RO7AerhFgNoH4GpfQ1zmkgh0mzz1hut30p
aNK1o37v+50EEIN2qWiTYj/R1XloWXEXMX+5dd1e39dp9xh0ZMeOSpcHERTTvh3qb6GbKy/GK7se
2AgeWEg1LxNuf8VWTh0GC6xSE1QJ+98i/9W1cY+Loi2/CzIdvjZO2wF3DQgQ+E70X6xfGmXnXzqD
H2+olgxMtsZ87DCwYgpABO7eRGkdIBTHRTmuRF2U9q7Kx5mjWVhDTZ3q9DHP3HyV2ZO7D6MlpIUS
1qM0G0z9sON11FtgRkV90Ofhh7I5NWACyNZsqjgkVYBiZwMqYha5xgJV8jT64wfefxuSi3zKACXj
7YbmxK4w3VDu+NGYEYBOlGKYBfi+Enbn4W17URxBxni+smsdP0EqqZxRJtI6x/hhuelwaRUY4GUl
KKQkgJEC3/B6cAG/QinsO1SQ5n0zur+q0dKeAl69zyYReeHGbooK7GE9+hvoVEvMu13sdXfsECRU
+QaxI84dLOxn8mfeV0HJZVO2dC08vY55HM8kaT/nvYZDYbCo3/UaxbioLJiT1Z7zeHYmQORdFdxZ
RntjQKC7ksfZRWq0R/ZJqsbWGMDeJP5iFWVq3KZBmW4+rvCeGgpqBCnUtok85VippDeypPxocGGh
EzyOscUnI+6Na70F8fTxUMDn/qztc1WGSRobujHIFu5RvdpIbH1KBUPlmEGukrRNPImFYu0zeVdV
MGZ7EC/TPy2SM6hpgK2gDmcTy3M0qB35yFwJVPemhLtoghhfyZqSHWdS68z1HUHpLGcZykRpq5SF
20Qeib4SFv+5LLXaw+eJqSL1tZjFzYkvEpOKJsHL1V05GVQQ0zm87tJxPDP+0rj4PXPmbXxgJKQk
Eb5r6keNjSmwylBPgsZzMo0CfM4Fymr4/PFDXC7ieBBhLnASfekVKZN//lvTYTT4XLSuWXttS+lW
DSG7iEAJ/yY19dmbJ8BZfQeWqajZJH889Kn5I0yJ/9KleWMsXbDfh3ZtazQCU9RLkWQCLW4DCYqX
QrDSdLLeQShjRAtbf/vxsKdefWGh5CPcC+ChQevr92FF48pCRQyrqjg9GFn/GZTU7AWSWesq5u/H
w516Icl/JDIJey/OsqMbHNSVbqCOZrimtR8rs9pz+EeDAXjuzCrzxn559yxdWHucwB3kisc3dJ7/
fpZy7oYfzdvcnPzuJ4wr3KhNahCDA8ZYOrP+EvpLMWmgFP/x5Z6atMJ1JIYLYVrOu5dGiXYeAr0m
biWw7m1kMtdlwBL78SinbiqPcGlf6TQ+j0MTLaKGOitj6XlbBXCE0opwpxFKXVyeeX6nLsiC/OBY
gqq8uzRRf58uydjlyBsHFtShQq41FN+kU3z7+HLOjXG0qEU2ums+1LVHNsb1jFvWcrJzQWbLwz+e
HMw/dIFMRVu9mxxu7Ay12dZeyd71Ouh082BiUVjP/RB9CTVWGMjTeOZq2ixIG/QLctnOrWjvXz1B
1iQtFN4/l9LF0Ypm2SXwzcIF1miAj2sRHK5BcVVXqRYDdC7dfPNP7yvjkVpO9LJtGur43QOOojtT
KSovy0c2KHK6RzOozmwl3s9FAsUXzTSlXQhRC4Pq9wniBgax40lawV8KFqtUgce87K9UTC/j48s5
MRIXQUo6+hdbWOpomrhNFM3T5BQeSxswaq25FJN6LOv46eNxTjwmQ2GvMXhWrFzWsnD/9k2QZZYI
t1aFN0dwZdIXzcGXnJBXXvmHj0d6L6x2UHH/NtTRN5YalVwCeUiA6l0K97kVrLIB1s1qdHuStvp8
/jzBJNyjaPfrTWW1zkbHkvJVcmTdtrPZYhVXNAgaymhZLSiAZxYcb9uJS8TJI/khQzhfkzlOQb/K
BcRAukWcq9ptapJlflB9Ot4MRUcFe+pkuqbMho6RdPYzF4rZ6Pj14wtOXw8ZvW0I+/hjB2JRE27e
cU+bsH12s1y/MXrn0yRl9JLNCzsmTemfpgCmiTDdqQSTHj7rCylBU8JMWBsVaAiz+5z5HIxaeDh5
kX0qB+d69iksZUVSbZtkoN4YYW7261ggux0KBE898E0t1rr1aBWWR2972LStYwJFSuINJTx1lVho
GeIEbdLIer1xAzzbKgCgwQLjcrdMlGHu3OjfFVqtMx+tE3PNdNEhoGABb2iqo7lGJjloLIijHvj2
5qo3XHHBUx+9IK5RvcLSGbyPp9z7DY8QJE9aEN6QvYA8/nNyEzUDNKTMCuAmLWLYqMi2FZqpKynK
du87QXsVUnp9RNQcXH488onXl92cvpgoHFgvx69vHUy9FnYyJxRumr70UAi/VfR7Hm1Dxq8fD3Xi
IhF4sBpR6+Cv460jfVHOm1OXe1lf0xXBUIFXdkF9kiBUX8gmiZx1Q4Md05NJ0f7jwU9cJ/sqaM54
9LjJxz4OlQQYkYs89xq/iPCw5o/BuATkxYDd/ulI1rJIGQqFkXLtxbXy+0JFDagJoJ+mHklSz9OU
DxvTGeHFpkL842nKdgPBFMIoTh/vYkBLzAVd0HcAJ4wOFp2k8Cri22Gw5Y7C089/flmgcNjfYKtB
znE0RYMoLXMrhW6BrEZ4WjnlBT1EejoNhL5zQcXvX0BLR+nIh8uwaWgff74qtCGh7DKuTLMeQ6E9
kzr2Mx7FYzDIM3uQ5V3+cwvCUBxLJZfGmv8WsvnbdwUacjTlGkIM0ua2glqpW9jpSqU47uclpAl0
wZkJcnpEl60olj9euuPPCx4/BzZS4lVGf0jc8qWYjEdRJ9WqI3IbC4l59c8fHRvvxShKVjHd3j9n
pE2INqGKKvG0rjtMae9ZVgJaWj8zzPsNo6XbBJFaAuQAN/NoI9U7+hhF/NEwHcwl5xM9L4Anbfvx
xbxfRRgF0ALOJLy277JXQRON8JsNqI6CihaVHqICul8ql/dx1dJQd+a1mIozq+TiEn43S5aFQ9m2
DW7zOMYWmi/BLiHFBNdGAz2k0HHWeZmQHuLSpZ9zmtgN1ALiLwsrCdc4ZmD74eXYt2MVXKT0kXdA
rh/nya4+ka9AaGxZsjlYtgXVki2DLE5+ds1BegS92Wd+/ckHs9DyaQYSBXX8YJAkhCmdjdSjOp1v
48mND9pInfPjB/N+heXBLG5k18Cx927LmVkVn5GgSL28VQiHi97TE+PRUe25XcupR+FK9rasQ4Dk
jg6UtkpFXlY5C9FYCoQsfoiJSR93H1/NqRUIdzZlOGzVFDuOJvNMGv2I0T5BPERQEUD3RRTTEZXS
pN/7GDHyx8OdunlcEkkDCm8kHvI/X1EiTSVmB17RKfF/LveujuR9VvvPHw9z6uVZ/IIKSS4Hg+Np
PDYJeIWClyeNbOcumQxabL79k2ZLsasD2/kxpASnUy1sznyqTq15b3Z3CkcnDj2UTnWAxH3iBXh2
2lwjGCfYlfFTGc8PvIhnRjs14Tn2mEx2TpbvimRk3CIhJZHSK4My2WfSxrNpErb38c18F8NNyoTO
TVQmnyPc/McHfrczR5hnVeI53aA/RaFe7GDoo0eLRZ/Sm1PDZ6hNxbor2v62mvIEEI4S+9BB0zmT
TUZjGaq0UREdSuwOeoyui8+dbo2Td15xwubNFPhrj16X2m90e8gyvjajRZugrV6M1sWXLaD4RMp5
hulfrhXQ9Ks0hxWWDH1zAf/vW4iig5wCQvVgS11QRXJXcoL654Zcx8c38sS7Rk+bLahSkIrZH/45
+VPFb4hGttugcH+Ws9Hu9BIxpZ+iX5lePh7rxO0w3jTG9lKoZdf951gmocI6Dne29r7xU6fgAHpV
f2kmSDvKzRfut2zP7DBOvHSGQceOHQ1frHdb7L5Op7EOCi4vtr+EUUDIMqod+hj1vBKE7n2u6qHa
oMbovX9+reAI3aUixQbxeKW0AAMAvW0Kj7PaDdFtNVXp9J5qPJEkSfA0ORCTPx7x1JNky0YZAG+y
y1J2dHcl3cbGqgpP0wFQYlFDlQCI+H4gy9bLJAfpj8c7sWxygeyhBB82NovL7/l98+bD94sKbu3Y
B3QurHrY6FVRbQSK2P/NUC6hMA4Ebur8Rx+EUllRm+Uc0Qy3yO/wIkJkUq28jDrDOLN8nZqjghdq
8SEslf6jOdojictnKgNek3WPhDW/2nb1CLqgXkVBdQ/FuP3nXx8WCN00bRzu7BCPHpsx0mszmzn3
ZhN4lq6GT3VXb0rqAGcGOrEwU1LXYQJTecbGsTzP355XORPCpvscAdPAfg7gaDlz9XhmSgj+jKMN
/R9jHM0JVyNExrIYA0G/scLYVB4au7E/mZ0kGzwdGu6iTuLVUMPuk3HwuRhq7F82vdoOZxPFvw41
ZB7R6YW7DMfaMLbA0lIvEm19IBgivDddcmjyieAtv9TzfdYgzuJ0C/K2D/yL0HZoUujjeAfwCa0u
Zi/j0+xmiK1yg5jkImvqvd7DMOEANQa3+JnYHRZL5id22dtwVOEeBsp0kdpINHsRZtc9XFDPSdzH
qEiaNXc4ATZL3XQVIhT0ECfCDBnmcut3oY1YOBmuCgus5BDF3e7j23tqblqGUgbzRNCnOJqbJFqT
gSCZm8iEX6qxfXEAhFlC2wlgb76Giffj8U694ey52exRvqchdDQedK68EsGUezhal5rTzWAmF0Ob
n9m8vm+rWdRKTUHhjxqBdI+GIUc6hH7jkhKjJ/dlGdVoBp0fVfKZJvQ1ghQw3Oa3oM7PHJmOM6Zo
5y3jUqXljnK4Pt6QuWVW4RC2qYkU0/wlJCpm5dSWdo/RRU+3aGY441R2Rsxs0lebFGYDze2chbwy
+wsblb8dD9qF0DttZ0DgX/sIQ5lw5Z5+Jx1sN/5uG/h0hxEpIEnjcBJbQ1J7UfMmMPwHMyGe1Zlt
cmLa2ILZS+LSNub3kOhbvuL5MO4IncLjOZKshqOL/z+b7XXYtPFWEUn7VAn73KM49cQl4CHl0obj
gSyP6rc1ItIbO8sTAnv09gXW4EJ71PeJAVXw45l1ai36bZzjjVFf9mQxuWB9HXsxFFJvWEO82H48
yKkPohSK0yohDJAPjr4aemWWRQXB0qPp5KynJYlOx36dYEwPm+mM6ezkYNQrObMAmXq37ZU1i1Ge
8q5ooYSxQR5ub5U7FKBoqdvozO07tRBIyv58LbDsvdv8ptMkZIyKCkBhfW82Sq4JwH6Gf/faRmgW
QnnmThqn5sXS8+YAi4RAHfdp5qZMub/s0+IxJSR6No2DM9fDhUktflMILYTGUBHkWbriU6T7oTcF
mBqCIgKwHjjJzoWg/VlhCcKe4QfwKD9+0id/HgsiZSTqt+7xwjiMfqMlIducoSpfhRs8hWb/kAp0
JP+LcWC7YXRBtPFuc9D02hSW6PE8TqIl1Zz2JZ+0YVN09ZkP6altK8UpRBv68j/q6D0Ug4uDA+2l
1+IZCRskrkN+Xxc2fmnjFmjYY5a6ZwoVpybwb0Meb1jjGVp3YeuZB05nD83g1QVaHfjyUBf9mTOH
ODV/OZHSJGP7yFn46FzULp7/eVQZy4w5fWvD8tcAnnkNPNpZU74N1kvsK6wcPd9G1eI10IxFmVkj
+gN3/QzcKnz2K4esZRPHAq42fEZhWz8QPQdONE9TmCyNsxvV4Dw5NqsmKXwNgimtGSHCLKXNwvyl
DyZ2FujvY6mDK+xukOKUW0zwr5HTD6tsEtG2yybzoUR0zcfetM/MplN3wV2cupQ4mLfHDdg0LRsC
40p2fuV8MbezsWp169ku7UtqpiQDwr/9ePqeesSLMwuhjKLYenzby9gIporNkBdVRMn2ZVcTpcLp
dyPIR/FXJBqkTx+P+KadONoQopgxuUBeF46ZR0860OAASyfNPJnN7jocOvlghUa/zsVkX0LsTJ9K
M4PmaqGcfLMLOGGbPmXd3G6h3hM5PJBFeOY2nLjvbDYWC7SLMfDdkdeVk0OOl0i9xA2sbVhP8joP
2TZOcdE8x7UxQ48Kv5+5ESeKmKgSqPosqzaBluafX9ZgtGfgorzRzewjZRXAzBGkil3j1wt+XYIc
ljbKSTvduoCD1hM9GZwXlrH5+IeIE2vl4gtHjmFwzLGOy/s60giZtVGGbzkmHfvN1xAJEo3RVuf2
JXdGXbQxamQsVmRopBSRDS2jjwqXr78bxKDvpsknRdhi4222s/6FbXEO/pkphWOKSL/RtfdI8l8B
z61YsvutJeNwi1bY2tRkn3ihrNR2DDu1cYJLs0jEQyLy8ZbXFhPaxIvwHDqde0h19VXvpuTMwfzU
9dMBw4Oulg79ceGIclucNq3g+tNkfAiRpXmjHKPnyNDC3cf3+tRQCK/RGuBG57NxtAGh6VRVwG4y
z4VjuCkrZ3HzjWVycMM0eP54rLfndvymLdVfwemVz+Dx8T/XZNoNWcThoCdjfQWdiSSSebaMvV8W
/SYnTOfSKHT/rh3N4cY0teDebMGIWyIt92VOSvfbD/q/1LEznFPKPS7H4n+jBBaS6t+E1AXV+l//
cZukL2GRUTsDzxe108XP//qPv/+j/086Rf4OkMtkB85K9RvBAXvBvyhRS44t5tIOXDa1fyMchFr+
yaIC+Yvk999MPvEvdsBMQJZg6qU2WWT/BN9gHy1k4P5QdlK+W45s7LiO6xV1nzj5KCH9WK02bgTh
C23YtxxBW+feDvOwuLDdAMxSS7ypvUXb3xHN0dokaSlpFjDUtLqcITlneDsx0MNheuymKr10yHaJ
71o4ot/6OlJf8cvmsMwCQquG2Ny4WoLcQ4+i7GCOfrKTidtv2j7Or+Ky0oqvOZnx1/3UlYQ0TgaQ
aVanYA5NkmGIxHK/9hFVV8/RF89JW03ySz+MnXM3Ed5GNHUUXsVm0VpbIXvUFG5QOtFL32rhl65G
ue8VdYEGo2y6BAiMrZP2uNPSTLfW3V8sVgK1HDHc0Olh5d05b9BW0t253HCEvLWGQxZDdm3/4rwC
wV+or/migEhXlemzgmySbslXdf4Cxvop95MwyinrgMn6tMWGTdf3ylgbbwDN4S+aZhJGNmzNJG/s
mWpfXJCnkXUQbZa02hzsTe6YkKPH1rV8mpsUfPie2DEZ9aSD4Uwq13VQmrQ+gN93UKp+zv40LSmS
bRZM9qZnA2+tOA30AcaC0a9vVIbtSR/y+k7HGLaCTSdWAyxA0nHC/ALRWL9nE2U+JJqEJQcsAoKU
kQ/30AntHTb16UWVcbId0i6laDOFuP6aatc7WXIFCEnsi8bKCFVou32S91WLtaeQeOnS7sLpgQ11
xEFkGe5HIcPgliIzgTFhCjnQCpINmhWximVQ8Il1/fs6G7JnP9daZDM+3uJZ68tbLKyfwZMH9yKo
mjtA5Oo+LZP+a5g54yZwDYIkynC8Zz4Uu6kvoqe0Gf271Cym5yQsNXM9dLhlfQWRCSS4uoH76D+F
5Si8MZQaBC6ir1ZNrbm7XtXiypd+ukdqE80bQ2F6fOIbYK+Un8rPlTTyh2Yi9mgFnpuSlh1XYlxH
Wa3GNfWI+SKvTSmJdCd1paPseDGMwK2HlOIxLgNx6cIbLFdGaQ+PMKoxSzsl+W+bjhzWX8Zg0cwW
al5iWxFebGF14zWDA3oHfVFd1IP9GFdq08SdJVaWGAF5TSXetjia0xyxUNffdnSLLo1xLOhYE7nb
xhPPukub+j5MZf5UQ+je93Dnv4NfezawuK/b1Pl/7J3ZdtxGtm2/CB7om9dE9uzERpTIFwyKEtED
gTYi8PVngq66Rxbvta7ruV5c5SrLmQkgAjv2Xmuu8MydrndI7FzIEQItkq7ULb6X7Azbv39ILWf5
SpxuTYSEVPZr0fbmBZBANFZd5zAiqVS0R7L5Y42PP1oe2MMMYgB3MCjuceRNX02/qL7ocsm/OHLM
vdjrwvJLZzQR4H1WmG+M9PfooO0i2uH7XPgXsoWIXkPAPRS9o28aqpyzVBD6N40uC4HBIDJuLOxC
uMhx54GQMPNPTVIoeJNC9XGblg5PMWECNBdVtclHA4em0YHwkJOIZYLtiOsyboKAs3FqmDGJqPLc
mqgXqXLtRzcwnJvR6D/nS39fCCP4jkcXiqKJ4QSDoyQjMrbFUjwEfeHCScMAaY4uQWzFkGyDPD1F
7hBgO+07lsY03MO0qLaYLtpXfzLB/cul/eQk0fKtk23fbSxjDd2tpbhIoXV8TjMXcnq3Silk3YGf
X6L0ipHF9DQCiW9wVRIvXJPAUVoWOamqP0+5SF8GtBk/Krmy3ufu0p7I3fN8qUC6TM5XO0vyo0MP
CpS6lPqSaTBaPZj2GIBGm0FV6WbI2ToF/K+lrgLqHra3ZTGsaU6jFe2qSVnX85A3q4o+NwmtqGWh
jnY2qrtWukMYQ7F27ucxCb+VsjawVuaT7cRhJUloTzJ955LpfdnOjfcy4YK+iPykJ/uErGj+UdNR
n1ICMAHqh1A7bemaV0zOrQdtGcN1kJJohyPfkVt0eYQdDHl2ausQAjTq/fDSsOz2eshpFkfSa+PR
VPQiw+bOkr4+pUZC0y4bQLUUyXDy0KgeRmArl8ZoE0wUivDVbXvvrTXc77no7EsrmIcx1h2mP6Bg
u64vDBa5UV4RCx5eRU5ZXjK79ItNsbxmpg1P2cTb5ir1uTX7e0D1ZhxanAeapE5IAfKzfc4Q6GDm
S3TbWX27M3w7w783yOGYGsQw4Tjdu1OebPumt77kyHkOReqZe9b7a4FY4q6z4YFkEDAf0sBiB8l6
cZYFqBocgV515bVWCkSmma/axkzXbgB1pF8Tx8fEvr3lya23jRnJTzmJ3d9h25FdYAurouxxw0fO
NO6Zb6gRRgu6+JxmYcCVXv2pTgwikWzsoFYz2rE5YHDUg5lfGj3Jhj6e9sM4KaAGkxqf7B4nUBW2
iFqD8nkcrG/FqnYEmbNcEr+XkqcNBwaDawe2YmjLraoh92hHDW8WwI/dhIH1vjA5Uc2uxJ289qDc
kLO+0xvQhyBWXvtmAAUmcgjyHej84252sEMt+MI3LkfSmJgC4ySniz4nxspryFg03eq5U3La054u
vxPHae2IWOO+huFzFlY/+jIfTo7B694MUJl0Hv8t8QJwDgjVAJqM5sksKncLwNve22MOgV0YxSs6
bGLSq3frNMY1rN7VbTFWztkeinwvRpTQEwXJbuqq6Oi4LX54ReVFu987lHY2X+R1y+m9UoTNEzdq
bE3OULTi2hlJ1dC8jp7MY777Qz6lZFlh4TvK2SGizrtaXCmOjVvDbhSRvW8t77Uzxe00oSZmCFPE
ECYObNHGRjvGVysnewevYo7CbaHCqADVlmZ7HYgePBWn2KE7LLLGgFaXzAKzBvb3WJ6Ldkmh/4pw
0zEGA9jUYAHFsD0sVbpP3OrKqQ3jDvKOPFT+FB1dXaTbxalvARXjK82zPdg9jjJEOcV+BXd9nla2
aVkdhpGkHdrmDRa6NiTbASRTMzsACI3AuTE46GzY24OH0bVz5KRJC8jI+oF1HyiFLjjRApLZ2DmY
zTmBdrlmO6NVsAgEr3VHj53Hj6Slo6/m5tY3COWJRtItZg/oPfFQ00mBcDwWTWps0nwJz/Wob9F2
PLtJ8Pm/Z6n/HxQeFqeQ7s3/+yx19dLr6qX5/pez1J9/6F9nqcD7A4/zKrI1Gc0xaKUp9m8aXkQU
M/NQdKKo8yh+/vcoFf2BWpYuQeSuY5CfaXicsujLMqpCuOIGdBadf3Kc+rUjF61yo9VnxXCbkcuv
HYLGBG5WZyUQudQisTiZ3eYSbaz+XMN5xTTu/Q4pt7Ycfu4S8IGBE4R0//jmH9U5JMERIbv4+kgK
UX9rGjOcFF/mh59uwqc//30/x1L/OtHjUzA3rz5AjzbTh0bjiOpx7rxMHfUIOULaqrstWyrEPHDF
zjRktbEG5AJuVxh3gwzUn8vlLynZP388YdoffiaSDxuiC6B27vGvI8Vp0iTi6YCM2cqvFBFs2bKv
ggysFEeuS2Vn/VlR6gwHPOW1RUqOkwybXpChFg8oVu9b7B0kWichXChJSgawXfAO4SLLvbZL/llI
GnUdO5WxzBslAC1BZRoIr8C+rN+Y0pZ3ThGW2wW0A6F43npm8LszaqjuK2QmfUiIqabeSC3N9Lij
T7RBvLIczU5ZD/ibxHUvEfCBjYNO48Ddk/4gXsK6JowRtqx+yzhd7+emmh+rCcb1UKiGJBrwb1BO
yCKRrd1cZomJlCjX4slKTf6gVHl0OXSK+CbfT+6imdPcdh6E2Z64VE0NQtfkzyY0spyDnc78TDMY
4ACC+njQrQ63gWqzGw+XOyPuCMMORA5YBUHe37bV7KS8rDG8F2MQbgYfl8XiqJyhbi23TpL353Ky
u9uhHpMz9gZ18DurOnVYNnaWM86PhVnPj4QL+/fcHXuHu8DeNbZXxZOvulfdStZDQOeYMFBNQyFp
nyCJc2c6eldHf0UVBrKHpDI20aUPdf1IBq1+o0LXn82eP6LNfvjiY3a/TFTqnuCfWA9TtdDxHWVz
qdo2uqwJyRy3JHq4xcatISFwil44XtOp3w0iqYhdnO1d29nlnfAzyAFWiunZbvtXN+FvUypoh7oQ
HcfRUKhSG3fqoBSznHkR6oOfT9WpDbm5OhASdiohxNvBwSwLTHcgDwzAD1Ngr4TRZaiDYSXlXYod
au+HWXftYiaJqyidf5QmvFbiL1cdgmmyaVjtc666+RHp2HIVdTP/KifTBwGYfmMpfnEkDTLoynWx
Gx35hKk5Y4/jt/huEW3GiPzFGTRDvZmzZv5hlbk+EGnikpfGnUgw4mzIddTb2oBluwXcx3UlC/Al
qCIvhlhbFCSbGXkDpiJJ7nwz6V7pWCxXjcz0Z5um5KEB5QLuvSv3vNTH72TOWQ9wuOU2W7kYlsG1
HVLuI/kuXOr1Ea0aNf/Q0PT3C8wIsrgW7oTr48d3LZ5/KLjiqUqD5FwN5ZM0humc5X19k4Zv5hRx
oMiN2s8YNtY2QSfeM+A2MmMAADymNs8m+Ary1WwIM1uXqo439vxjdAlRIxqXh1IR66cybhRwqnGf
dK64EbXj3pC36t1MOrEemnwQT5Pnt88AQHhaA1BjvZ20zw6u/IsCtt29CnXI6bIIoV81sn0h/XzA
MuWQRRf1Ubl9/3FhxiKgT2TcKS0a0rzyYrlC8TJ8EYw073Q7WuEGYUsVW5xtzqoq6tiXZn4cW5tu
EP2G/ABxqn9lQMtZkFJuCqA0hB3VGtAk6GsBHnzb6a5HH0iW/QUhi1X6T3PbyPE17yf3KYduUaZH
6qbGxbK2GM0O05IkCa6TCUfl1JncO/hWkI5cpT9bANbi1icPe2N5ip4cWVp7nkMP8DkCJ0omNbI1
Tc311Eb2BspKdHaN8tNoDsYtsXd3hjddu7Wo93A4vNulZy7vBcq57r30PvGS6xpexNZEL3FM7SU7
1Xb5eUAEugMMPe0mV3/LievbufP0vczs+mQ06aue3OyULWjrGmsSly0tv13l0TFi2Dx+t/Kh26X5
cKHGLtnj3LTOaimjraUp0KuA5NwUPs61u7j6yojErOMeJBOJzGejpKYmRKxZNiJKuhMeBhyfhiKO
3cRnXucl+g6Sp99SsYwhOqYmAFDp6phInDvdBPnOro3oooCEeIXcSUL/YMGCz7Iuco3nd4rC9LQg
UYpta+Z00BjzsQ6ANInRCWkv0HAiNZFl2ay4SBPTF+0880J6eXSkmL936iTaM6geLkmdc6qdzbV/
HYSUPn2RyMAFRnJDwhBnnI9gkYK9b8nnBhbr5URIWtzY5oQfLrJQnETk/HiJz2koGV4dOhs08lLe
ebzAwz1UHo7oBDLtisbv7pC6WuCBymGPAyaDRl0StxiF6jn0ZsxyTqnI3VwxDVVZPkF8aIPYV74+
ECRL1h/q4HAbeSFK/dl16LY76OosO+TU6jnBCc2GbW41mwhguVLYw0awrq7cahAXcklgCNIYP9Fx
GLZOlrGqhl2a4t9oGF6vDQDvLPxefV6kU8T9yoFD0HeU1daZjfZs9f7yIirTQ7lQLw+iEC1osyE6
qsWLTvWU6E956SzbOZm6c0k4QuzbFeQMvyRqXablbnAd9zYYkOuQYYmCO+2hSpki3HfGjF4NIOtG
eg5RK5FTfA180qZDU5P+mGgINxGh3cRitJgO61uiTXmX56Y85TlJyxtcaNvUSKNHiKXWocp54n2n
zdbGJ7RwmbhXLSqKfEPm5109qpD2yqLPZD6AC3K9CGZk5/f1DzftrrFyB5eRwkMcu1JyoK3w4GB4
yMorMSzWSaBc4/yX+f1FtSTO0wSonD6vJ2nD2XSWLzKdlmFcWIX5Q0BlqUiOaXy1NQtzPi1dF8Wi
NvrDRErYE63cPGeonheX7pgOr7VT+OaVNbgzakarIR/giTaXCX2iJOmUDAEU/YZqyn2QefO3trDo
sFRyrQtEdwu+pNpifCaAF9ZhfkEUCB5IKE9FwONXZye8yP1l1A0tibrQ3cmoab0c2BP5NnGRt96N
tulMLVkjvtkiNIa4F5oMa4NUhvcSqSB9fluhUQf9OhDMYScem7MYv4d5IgW6M8aRe7MceOHgpNRv
zCRDtJhGcidQcLEGSsqEIDFFsk29iYIoy+u4y4R3s4DyuzNaIfi5uZOtsZYluCZUdXFNkZcR2aPE
NyUmlIIZwnUAarydsZgSLPFefHW5bT0A3hq+C2DI4db2Mn6fVa+TeaW1vaMM9e8VmPgBjFnXAQkk
nGFbZHZ1QgTVXFZQ9I6uOcht3TIUGPuClmUtbLhlmTfwco/q1rhr6H495raT3qQ1lUbj+eI6Xd6/
RdR9dciyIE2969ZNean12wiHeZNHAeVJ1HXWJ7bB5rsjfCaKRgpmZqBMPBN+THOq7vk6K7/vkFnG
9JjlJvfO6oywic2614e09vWFSVbcLptmuU1Xtk5LsfWEZ6+OB72Wv5AYnoJRVaAd+QkMyTGx1Eq/
YdrOD2ohCLohyHtj5ZKGN4mM9BNa4VQAOKLu9u/PMNb/7QxhYTDgvITG+YOnprejsk1TY6StZnfn
BDnMWg4HTdwVXQ/ddC3vnS7cztyY50H3ALhkw8WeRu93BxrrVz3QKjhavwmtYKKIP5BVptZpa4HH
6ujmVP4xOAfvJvBHe5eOcDy1S0GYRVzZMTXVpyDFwloMHtC2sX1OmYHcAbLrzoMz64tGiu4rKezu
DYRd9VlScf9m6v1B87F+2ZVrgX4ap8sHIguT8DKYDWc4MtEh+G1o/HstWGimVRBSMvHU8SriAbNm
nnjAqzi4eU+dy0a1L4Wgbg5oO139/d1817b89eBLOgf8ifVLYfb91eSTgmCyoxx2Sl07nROj/175
QlN3uUiGVn0/ZVu25mWnHYcXTzJRQTFYzA9Bti5T3DN3hXS7M/Z0cOyJ134nBSK4DX0ac9EI1Dox
+pbm7dpT//tvji7lw2E2wE6zegghxq5C3L9KRzxmpKKi/X9UgLRiokYEfeSaPMdWE4QsclyuUeYE
b7Ot5yNzSGaTlv2C4f0LnFMH4S7lkuHJdDvhcr6ae9t9mgWQwnxxygvTrJ1nG9+cAsshmvkCHmB4
Snyr3BL7sOxzxYKu2UqOzGe9G9PKAHCpmnq1qqNLCshl3yhHX+AFkNu+wwvbrjuMDQj8bk57/97w
Av1Wk3ANnKdxXcKs6NdStPjUvbKtTtPEBpYlLTU7h2XOJWnJP7S46xPSw/aFF7bW6qpZutsGDyx7
Csgypg0U9MSGDRuXNK571ynFjsEwWZnMrC+LqaMGtWg5wKedH4nVThlCeHb13DvMcM9jtQTkdiQy
5SLlZEcbahjVzkvLzIwn4SQVLDyHkBzQ86gkBvKUUbXbj20C/HroHLCLgU//8kT+Sr5NlvV/SCjo
k605IHyLkxzz3IzHKLQvUIsOkNgcJXgbU9OTsU0UNEMMfnHaRCQfsQnDk1aU8oECJWzQm4w5TpsQ
YjiIDKE7fDHBOMbw+rx48AxIowTV43/sObiFmSu+6WIq930+5odpproyS8kTuYwcKLLGnx7HvHoO
es6Pi7LEUygrJ9/2Op85VHLtohULd16WVc/jZcYdjDznZPHiuC2dOT/QGmXTI1WJmHMvbF+UNtoX
V1vUhnZl02JV3E9nDPtPnETDS80AY4MSBaZh1QxfmpqzjFJAjE3FbjSuZ7smi6o4q0fyYtylUvMG
nMq0t4iZPkG15dTSBA5B1XlwWzv99Ghak72zG7t98YY+PwAz0RfC4vTMiGPhDTC21kDYCg2lrqvE
9UgWz5qOzW4yJg0t/3DkZJS4LnCy1ltYI4M5kQ+gLP7P0Vy617ZRXJV6qTZwnsnqyd3liCa5O3ei
oytHgBlw9mh9hWY126WnAxpAtd19xVYaXlqSNgvg9egytUR/znXQXPrkiR7Qb+pDY9pe3IbN/Iis
lOO91PkhXDtAqD7FdV3SHwpyjskIPJe3kFW67PJwEU+lX3+aFePVcRo5bpteemM1LmhQmaH2dfmX
NsZaOK/fWrkRTawQMw7TSjSUl9qR1clal6pa93ezpB8vaJY8e50ivqGvC9CI6B93E7KIz3o9vObK
5ACfKbe7NUk7BiZcUIq8v4tFk65zutTWRCCFPKoUvfR1HHB/NFb5dQRNXywpsGw10117fwwhjlFI
pE1nHtVk6Cs3pePhDLq7fe/4NA6PD1yPKvYh8m7AE1cnILw5waUUVBWa0csp8RG7r+0BIzW4DFhc
CbN1WfDvjbwlh0heChpCMsveiInUVwvLrYmVTilG5BqFEKZ0r0yhyrtOuIpIrayMVnS9hysQ9HQ3
QeuFE8wtTiUpbwpC+wYNNHPGdGEJIlCnBZf4jNnTkvhpMRntjmAf2hk07uSugb0fQzUD51+CI6fg
MRkm+ghU0c/REQSG3H1dHJdGmTfK7hXsmr0D4qs/N2BEN4ndVydjba5AB2Fb40SfnN87NdChzE1I
qdHHzZLzb6ptmj0d2eaQsvn49/7N+0tSlfRumzZzT4Zp/DDNZS2XA4PbV9UUS92AWeXPRzOndSlc
WkNNayV3plU1l6K11ymVG16G49B9bS16aNaQ0lPDCtlcSuz5N7PLSStOzZHN3bCH7/A/2meVUuz0
ZhddyoB9tpUZlzDzuv7VJJMBRGJJuOTA8Wk3+JTnRPRFl+vz3PXrNgwEYriohoqOZJQH1Lxlzx/n
JaovcqwJD9na9aYuWd8CHNCerZBHwl2m4fvUJe1LZiXpTYDOZ2/16/MDCBayK33IyufnJGv36728
DSM6pJBzy7uahMH94vKa9BEGPLy/G6yRFvAUptlNwJZP34km6mx47k2QGh6vChmFl11EGdLp0n6Q
vZ7jqIYZ77dUwi7H4TjzC+tB+LCeczRCJ3Bm1UlXZnNJZkdz6dkUsfV6DzLKw6cBA5nY90tLcS4R
J4Cpmx+1pEwWJf05s63sB6Lt2WzZx75C+hZP4AiSM/0LP35vCc4jTcsQXPY5JbZ4WyjKz4HdRMQc
c8p9GiqekFZRnIwcdmoWNoxOhy5oW7EotDm3z0Rm0aCW9IydPOGoMFI4OwDktjbN5R0vex6e921W
IVc60DnSF33rpl841WtB3HS9nifQw5xVz4C9p2nzWQRU7QbxgTqeh5mLabK9ZTPrqIwc3lr+LDjj
OTxrhpncKUm/zK5UnZ8aEtbOUlQ0EdetEviFvetLp7xhxEuQip97dL3ISnC6iPdDRsuENdnTncbg
rv8c5jtdMP0ImkQdRr76pqHAc+I84hBCVLL4BnqbkqNjyngqGhZZLvLshsCE53n2uGoLoowTIYUs
lbnkGoyVyWlolt1XqpLC3UxKQweGvBpRt0xefi0B/Fsb2VFOtG1CBalnvZ0nbrgOYRGUNi319799
X5i6LnjFGNbUv3qSd6rgpXJqllF9IuVD7+usyA+tbFnQOVVlGnhsMug20xtXoNpBiZIvV8JfOJHJ
QBO4U75N7tL6u2zgAPveKA4GSLQkhtzJtQrQquNIRrj3dKCRwC+Wp6Aq4HSG7tPSpxkAVIrZkYbK
bvJW4VDZTuF5TMZ/ecb+K/v8newTts3fyj6vIEa/vGbT8GMch7/OK9//5L/Tu6I/UKX7q/qTbhdq
SyZ4/55XOn94CDwxT4eM1VzP4aDw7/gu+30qCc6NnK6VU8kZ4V/6T9f6w3ZWTxKHWH+FKv6jTOaP
kmYLtg5mdov3At/uFxl75GgAzMIQR/RUbxml/gGCMcKUEFfnb849v5x6Qn6LjR8c6zwDrw9mx6qB
/bWWq0c0H7gxTPEsmlZtyMeb4n/+SXwGJn2s00AZ19/8k+mNUNBk6Qm3hX5YTnEymTfDTOKv3y2P
//iDaCRAKFx15yaf9dcPmpFgR22/iKNmPZdV+UZg/FvBf/4nH+PhbsRP+XH4CQoMpJinBGdS1FJR
yHCRtM0qLlX+H1w6nlXE5sCWGKH/6gFPhVm7QPQFUWt1f6nMifKjtakBm+I3P8r/+DigYIa/yn0i
Ne5XM18w18zQIuQqmZQlczl9p1P1SP7Co5jn8Ddn7l/bLTx7Ic4AZNYgJqLoV4yUYXkta7MVR1qN
NPl4lRyLsEs2rZG/mCHdqpyAmI2liUf657fOf+dKvrtlfl1eft9yGqZ7eaT10N5PQJw3HsrnR3CI
zm/W1/qw/dwQef+NtETYFbAesar/+jAuUzFpWGcCMFEH0ZY56Y6A8eT+P/hBP33K2tv4aW2tCovZ
YKh3NCJF1E+vHudaNmfCwP+jS/fTJ/2yM8myzpAD8klZNemtr4oXFENgCn+/vMyPmyBgkzDkyQgi
F0Td+qz+9KPapPbCuhU1Vgu73QpzNojHFbzbF7fWu4ix+9aKemvfoTw5mr1qt0XlRNQybnNGF4Gz
X3L+IKEMPGTPIO71vY0cFIlzWhMN91NQvmnwo6d0seYrEQwJ2oRl8Dd2RI+pFfwjpMzWO475NuNx
og0C1dW3uo/sL2Vgo8BPiuR5rilQZK28YxKQjNbqJjrIgue5DBQhaYMm5RXpOC2kuaO2HEf4RFNZ
NTscQM09qSDumegC+dol7PIWwvzzTL7CLUL29kKGw1zEWRBm7U67lfmtIJMF6grfx8Cb8lIn/Ohy
HsW+Rbp2wyAPoRZydzx+TpIQMz1VEUhoZ4wOCDfFvjOZhhUdHXXcAUZcm/y6pWbjqmGKx/THbQQU
bC5ZmhOnAUOfuBYy53EOtmM845Y/uzVlJFSP9sIyR0yANeVOGNVGTDi6/SXNZu9CpVbxnIZt9ehL
Okrd4Iinzq/tLwm/XWwCSW9E1O608J3mVS8fiGiMHUez1pXvcp41OMs9DpLQKopuBGpGPj4nXBrC
Ojpx40/Fm2lxTyeg9V9QHL+pQSb3o7+0J7lujRmOgAuNmpxeDeVmytqOqoxcMl/dAQd1T+zoY4w0
JD/MaeVsKAPyNWhsas55CkN1407MKVNHRDfo3Js3n0DEa4vgwIM/VfjGbUPSrX9/7KuBmDhyycJL
9Hrov3MuAoACMu7cTMd1J9KHcCHDAbRzXj5HJMpsauTDW/LXCkb8ZMcsxAn1fnVArmeKK4u+UrT1
s2T+miXCiHYMLFHpNm2ZE59Ox+ASBvfyJYTW/sB0p36zg6w98xv1jpCKZINgqDu6hRU9thCYHxxy
LYsYDbNHCgbymBK0TTaT96FoKvawpbDP29yCMVGlRzCeSNsNMSgG4BY/ehy6nmXnmosRI++M4PlE
IacdsYYqgPfPHoEcpfMBFWPxEuHy3EcN6wioKJqePJoRDs6Jom6O5q9Lv5QHKLQjFAijt/N9IRxv
2S2Id7pNP6QSpSka/W8wxYbv9sLaQnisrS1+huHzHIziKS1c7yLQFXsojTAPQ53hnBGj5QwBZW7E
Vsmd8LK0fO5SuzmrhEAYZld2XPbFGweQCN2O75z5ItaemDK9NfTAeSRDvnBNYBZD4rRa01O4Q0iW
S/7CrpaFnMBJH03ui7mfSoIrVfajEZF3bDB2bLSf+YR8W9NXMej5AB6CHKJo4kFYZNiQV5C/DciQ
Np1BZMtgVQdUrz/GqQ+22aDum85GXjB/mzKdn+vGp02UoKPnVRjcZhOLkmGz2tFCmK/msY92ack6
h+uToAMOyi+hJZYLgP37euF8ni5KjHEty6Ek/6fAFDJWPNTsiupTViEqaaYiunEoKhnTserLqeJY
NYuEPjEpmUvP7lbLcT5Y63tXuPxuuy5e8sEIb0KgPi+VImvLmUcL/66km+AmzllNPFGAW5PnKUI6
YVa63c4IWnfesLCM6rCLAGFNILGNHgE4oSpGnBHNeWv5COhds3rxPDbKvmf/IFUsuF1yQtcQJett
EnQ0wzxnCm8JTerp/gFDBzbPYzhFfXeozHraFrpgE7OndutLPrqnMXfMyYFgzG/J1wxsg2jwWaTR
QNgMnMldn1c3jiDwJpNOyE2oxc3QrXV1a7cXlSV4mDh5YqmpLReWBFcnTyJ6CT6NlvddF5Ha01iG
1g9TslvN6zPimYt1XSZjfl14Kt3PGu5BIKkkNoYxeiR5evuBQUtMzIcde87Cjji2Kp4Xv/2MnCi6
WYKk2Soz6GOXDEjofiM7d2X2PZw8v3mYRZrEIcLtc7JM9e0wsfcYKbuHjFj05VxzzUnN3jsFiIu0
mfNrJ7HNb5E1jRe0WqhH2+kmLIfqOPjmfCgyjN411rGrsc9vnNyZvxpFMdxolY1XSbF8IY5KIl9B
hhZqMKLuYnnHJcoX2sldfQOWH6NO+RR0xBsxgH1r05UBPuafWc+P/YyU3Yb8SChl3aHpdwCnaDQQ
vBbTA5v7N8Nrp40d8NJbXcEnI8+qR4KFmnPfsOOYdYhgybTEyuWi6fLnJkvCHAZq7sGes5fclD45
rby3MSXhepmOOMbd/kCze2PTipWbcYiKhl53xWZWcMjreESKqI5R55WnRnZmhIcnWEk0oPW3eu7w
dFXCyWsGod1oIs+QyN1FbX8ears+y86pz20wmoL+MnIFIuqn7WThWK9ogykobBda2qpeePlUPftf
HcgE9b9kUGOWBXpzN5/rDO1/5BAXRsDkHJ6R1aB6TvzJIa6eWhx7MC6vPngbdJER0DiX9Q/hIbSx
8jQ4KXrYiA111K+dGs+k4ajY13W4mk+JfRzHT40f4LgrXELVmGSkBbburHeZnE7WzNTXGp7D0ixR
FKnqXhYO/hph+TSaKK4RO4hAz+emKsptLsxvbjgdRVEgINAO3VwPw67ts77YOOZbzyuMK8tpDMRo
QQ3e3rX1gXVqO5u2YFo8kUR/tDswgqpLXsrMKwk4tkuiLJkmkX9ofcX6rK7JlCdTjw6nuW1cezLi
qHKWa5Zr+ppWAYqP0hoMWtAqorQ0jFOuPDPcB2nN/ub6bN9uSnXCacmVG0kMircV/OBjyUSEWY32
5t9IbT/6flexbUgJH3mMXAHE/rUYHRYCYafBrI50pthvbDlfgR03A1g21Amkv+bXiPczJG8LdUUZ
YZZhwXsXo1OjTrGi3x3U0Gf/9Vzxp/h3pXjDkP1AIg1SQldh91XHvrYeJ5MeYsmeKoP8pammu0Tz
mvv7I8aHk2G0wntsPsmiHsdJ9MsFcGevTmklHueOIqwhn5QXFK/jBi/qheFiOPn7z/sIQ1k/MPBW
kgLu3A9ot6anwHH9EghmSCwsHkX2+RzDDKHVff0ywrPflQNkJt8L5af3144kmdE/ZLa09uj9DAxX
lfdC0N58UNgefnOw++jw5/sBE0OFterePxzKBQhrsk+m8pjVtXue5qF+ax0SnjZylINZb1KXYruq
KhZSVljj9exTa1r4G2+ERaGNjPKFUqY5hzbqBm1z8hxygTy40pN3gZUiumz6oqejP0S7ce6YF4xM
xI/pCnd2SD5udy5W1nuQ/+6L44MJ2ET85RAaVnCLdpIXcKIVQK48L57f34oNfqIwlgtult9cC2s9
xf7llLteCyrK1TPtISr75eFIJ9SpvL3K4whtjPipod2MCsCIdNyvXU6KE7N1hGqoaPZej5oV8Pc/
RaZG5NyHNoJXbgmP6S/fAGCX9CGI5EdcZ2g1jbS9EK783TbwoWPBp9CogLINPB+e1S9HUtxxc+I3
bX70XYpnH3oqiFx/jDtULOTilYRIYqvJr5mAzV//fj3YH68xJQrqinClHX5MIdBW6c59JWEADTJN
GOGhkTKSJHquJ0rjoZWevokML3psXP1YRrp7M3Ct7kY9Exg+tk2Wr/ttj9u3mkIHSYugnHTL/kj9
zTAYydj3LrGS8YT3joPr+7f/b7/6d/1qy4p4SP7GWpO/wsN8af7Sqv7zD/2rVR3af2DuYM/FOgOh
BOrA/2lVR+YfLl6BCKY+dlnP9XGI/LtVHf4BLxJzho+YxaSRzLf431Y1gddQrNfWJYuGaJV/gCr4
lb5KZ4tQKBftG0AMF27kL2sC9ymC32qwLhoGn2MXz2mdq2Pv0ShAfNGA6WozTRxiUVqGpOSFmY3Y
JRMMcSPhvZA63tgWSlSIsiTVF/4Crh4Mu1tcpHaHJRUpHGurawZ8JD9d6U9/7k8/G1jWb/bTrmXz
fqQPvTKB2Dg8to2/vtLCYZIV+Kf+AhGIurOy5n/YO6/luJFt2/7K+QF0wJvXQhlWsegpkdQLgnLw
JhMukV9/B9jd57aoHVL0ed7RL4poUWChgMyVa805phF7lGnnZQpMBlELJ+NfX5CN+adLQs5f92z6
+j7f5rvetJFXZDePbXrp+9G5HQJCYauJveUAzzEVmCCEIS4saaJvBCgqVDy6U+BeRD4Lz95LidE8
JgH+mY3GsYkO20/oo9gDac5hk6NBb5uRA986361sa9AHN2nay6Jfcwjo6bBHWOXq4BVS1Dr2yNhh
pjk33GvDn9R9pdmKbEt7r0PTtf2mECGXimhHpDsZJOuhwyMHbEPCNV0Jn2+E4nrox3EPGWy5Wnwc
LBKbiWDhZ+uVDqXQAqOVEISBIGcZ0seIgzRf0h1ijznd0dRRt2bmVgjcs9R+tJAz6E0e9Hw2QiTF
i5ERIZ/6M7+GsvNQ7WA2dS/2NJN66Le2yG5UVvMbRYvnHCl6MvVBYokCDCgMZG92kVk98BsmEtcg
IwNj7weL3z3bDI+z0yB7nr+0rzTtNAL87rVsGBA7la2eutBSxifHHrhzeU80CKLnVrVH2WEPiieC
ZzRBkyjAODtM/N9uLPntiFxnB1daIDoyCCHMVrEOHcWWoGm0qWi28zXRxXstWMI/jgtnnmmU/Dga
CA5UIvfvgPTxT5u94CblCz7Uje8y6nrOcMV0F64263rHfXTG2MsdbktuVPQxlIc67mHRLV/rtIby
XALpqrKTXr+SYL05EfGgfH+ka15GwqC3kleDEcSaVI6rDI7HnQG1Q21okKmLVREaIvPJLWjgcuEl
rLAzcMAAfhts28mudng50m3lCWvVMqvlEZXkcM3uw9msLsh7ZrY6YsYoBu9qWVL/ozEF1vU8ddUt
Id7pK2bx/ILGsRvGud0Er01aTk+dYxYKgRKPbDajsJzmaQjjrFhr+roiABwmie+hH2uD6KMBp3O4
s3Nt+FtvCnhsJhlwe+e89uWNOSgP6pMHIgVK2SgcCzCDG2baoWvgGvYXOrZ8d7lDkfB9KQCavPDH
uvgOBlLd57VJi8OHlASWgGekZ14/xpyc8bbb6zdflYbwN0Yy890iAqtoowZt98Kd4eUKCmLCD2XX
zsm+N42uf+4TT92HLPFyZ+iAG5zb8O0OJXPvSw/3RbdJ4JdcpFNBz7JIbHXL8EJcjKT0qrPTjNz6
oB25Ck2yQsMz72kNYi3kvgTRKgoeV3N+k5W2fCy1NoyPxhhocR5sacjbRaFr31ccT+YPuuYY+SF3
8Q7fJ1OB2BGJOeiTyXGOelqLSL3U3EvOlNxLZc6UnVGUciOYQckLCB/4/FxWFZKgBdbE+O1BLpXB
F9eiy5dbf1pfikEidIBagMSPxby1cUUbuLYYCGX+s6rC0b4pEsQoiIessv0SOLN1nfkhxWNY1VzT
KFNABUGSyuKTtCQCwo03YjJxknAonyQrhJVhy9GevGnrpvEhJMAMiHZBRbj7zi6h221QehanXgR8
50Mlreti0I56CsdElN+8oLGhALiLSEleNyfbvqnZf7RAhYAG8Jg0dlijem590zxmtkOPgDgU+vsG
ZF1sYBo9Sp6G1w0ArGdvGpM1Ff4hANE8x1bdjh8w8hk7VLcZ2Juuj50xzY5OFSV49Ihy3dQ57DvL
scC/ZEHtXdD58VeibSGMnDY6R829SwOgKZhDLEnDItMeuy40P/ZwX2KnNj8ZtHo2Q4OYpFwactSz
WYUXRCinn6s+Cb6plOjExpLNDZGh5xGqxbIrK6nuCOFLP3nO1OxqNqktZZ9zz9Ct+WS5Wb23gREk
ZDvUxGUOgbyNUnLrg67kdGKTTX0Fs6L6YBd9AGuiH/Ya9/fGmBSoYILeib6eu5up0vXZo8OxG1Ge
3bGsd5+KaMweJre6nQNTFQcpCPQVC7mrJnXnYcrb/CHt/eoDHPY+3cuhwTTABratSqFPlRGVezyo
+WYSc7MK0+je5JPTPrLpdM+NV3fZttB9sw9zs33KfH+9teSubgjrG3GzB6O67nzl4B+famLHg/57
LgO5rdBnX9grpn9GYXlNBnrgbjPTa0iOXigHtr20JxqydXsIK7GsUy6nPa7h7PvUs+5wuncHE8La
lhzZ7hmBFd0nPG3+seH8Ne2WOhivxeAmD1GX+Qej1+XeMwAwgqrRIXg33782skFcsmAvF3BNl+Ns
WBGMwnLeLb0kEx05bCzGpUA/1/uPUz7pr6ZZFZdRGOlLyBPR72JM37UVKIkA1PPf2xnf4ez9Y0kk
2toJiwr5kxo62inN2tadHTYh16AljDGlvUx4yy9+XRe9G5K+XXVlZ2HNJtiU+IQfr+omOguy2YtO
4DK6FxyLLAzdYFNj/Po67yaKb9dB4E/YBdXeqnr48TpT1vpjH6XJyaVPzppqStbsVZXqqYQF499f
bB35cjstlCHvSXEW77CRUgSe3mgq7aoefNMHGPkY7X59qZ8LWXokCFupxU2wh+8H6SKNgs5Qa5Ky
v1jXzapK82Cb0gkc2ss+oPP2r69ncQ6xeExMHyv3u6G2Fba8tlXtnbTKko9/bkENmak5BI91qtLn
5EP+5na+O3rz3fHhVk4rfne+vPfF+lKn7hDJwT2h+aS6IquU4ocFlR24UXRVaQvyU7FRT/zZpKet
/vVDyiDQ4z6bEGltz3z3odvGFaaqULWPY76mUiJsU9b8uxien18FrgIyMSL3xYMe8O4FrBJ7bpK8
908p0smLJUesGIS/RZT+p6twoAwhotDO+Klf4w+OLTyDz/KmvPBzJkgIUP8PjwlQPQcCAqedFYfw
4+tWCqbDHXaxk50gpwVsyUMxLYAIdkg6rOuhU5P+zZHu5/WLNZ01jI9FsACX/fGSTT4ly1z57slo
E//ZQnrKeHaiFBkBYe8aFL+gUXrNI/LrN+LnlQX+JJIZMsrI9/jpjSDWKDd159m473m7k5Z1cvAR
zOgCjfWvL/UfPiIPB9ImanBYr+8XywBnLZeqbfShqyKxttpLDaLlpXLXBvh6glPrU/Pri/6nzwd6
OkTY5tHic96t0BOqdSeLfOtU+chYmhrVRGWG2YGDzm/f9Lcu2o/n8ojuBMBeN4iC8Oc3bR27mqwn
TGt7JKWFVXuEGQRmdd9NWl63GPoZniyUyWqmrmP2t/TXk8DBuacJ6XK4aBlY4jH4CtTZoerUDfP/
sPS736Xw/LzwYitxglUvhYLJei81a+AC5tgWecJrWthxniBCLpTBfkmAEo9aEVHW//qbsH5+d9cE
JepKWpHo3N7LYtKKfknCHncyQoNaV4UO5weShnFXSostM+uS9XkvcutajJV4QYirra2TR+pe9Lao
DiIdtdhTJaFUxV+S/evNgeEAykl0ag7f3Vsf8x+yHVPAzJhC3vpahxTdpld8slKG9YToNTnKXhBG
v74jPz2biArXt4FWDo8o5vAf33mR92vRv+jT5Cbua4+Hp9gsouExVWs//d9fjL4RUYQEs/2c9Yya
IyL3JVpOKmW0XjS4//EiccrxzI5T0q8v9tNXzScL1/wEEzoOy9m7t64uDavrE3M5+YnHwTLNB54s
XkROib++kP3O/IYUluVyLR7QM7Klv6+MKjB0yu+CmQpCZv2tyRlujI2wH4iHgLLfX3bFRCfETbEx
ZHPG4K/qAkfSS163wVao+ywv6RMYM4cl5o1Ya3TACNs0fFpZdL2cvUmIIsdzUXI4nple3Q4NVuv6
3y7EbxFjzGXY1xB/vi+F8gYaRFD3/cnWjLBnhkaXeHnyQ2ou/7rq4lI8Ay6jAFp6Pw2oMIHaw6Qw
OEjkxJgGCj4/yTzRjvy+9tJt1G/7h+vu9Y+F0WVbQyrJq88QAAHy+2+p0bVjCem5J18o9xtpU9NJ
ukn08a0h4gckj2+FrrwPrVL2b14y+/0j4q4iTcSaDldeh16e8+Nr5lZoHJDaFCcL5kWtsamHPoEy
Cy5ZB2KngiGInbEEvNYyb76OUtQYjSPT/MIeFsQctl0s9+ZY00XU5dqvEUQdc7AYYWVu3nwCsvb7
Ar+7ld8Gw2I0/Etz7l1ESJKYVJehAxev6JEZrI9XZbAZHJZBWt1pkksHgNDv1a03K1pjfcL8+BKk
IRt9LqZ0ZWAzhb7yzJVva1plfTfTbbiW/mAclJv7twRUGkDYgob58jRAojADAAln2tJmE/eBN0ab
zJXdeShdOBJBRc7PtgXzzgFa5yecfVaM7ccbMeVZmYDPMQrixel9mxNQEkcXq6q6IjNVY3y0Kuvr
LMOSpriBCzCOVLc2Q8EBZLfTovhzYAjkbH5LixLVUETUA+F5nIoaofm/WgR/FZ9TCUFzH1VrXSM6
3rWsqTzQSE0PAqK00lXaukgVlcc0NNR9p3Sd3SJUqtpzmYppuOvR/9RbFEW83a1Vd+V9q1G0bOU4
WGLPRFjdlyS0nlPfb8t7dAj9V8UYXNPhLTz9zfGb0b2SwlpbUXPF14zBjR/ko3uvHkZtsu8QNjOq
tQv3PK1oAzoaECiA2w2l2vsdLswtfRA6V1DfaISH9eI7O/SL/ItwGBNEYbPTHIUqRuNBtTmXFqVm
14pMlANik1VOb9808+QN91ZuZP225HHJbjmv4tOzlgDgAApC9zhNsg/KLcYdI9Zdg1HOt1nCPZ3y
BDXNxEHCDuY8OLtTYs3HDGtbwr5qoahpZUVPK+zGXh9UxRkWnF1ElxEBgJKPVuPJCrehxwMG4d63
r41csje81QH07Hn6sO3Rash8pnAnLOgYeRMaIaGg29aq7/DukltMuShb31pwXjXyyziZsh7dwvZe
8yTLkl0/9uiy/3yt/FW1Z67emjmAgPXakLYmac6TsmopK2MKyq4oYntAWxFL3+MpEuHqQcoqj/tq
92vP3Cn68TPi5HnaK7SRt3+OZsglf008Zy0kUpfaLmwDhKZWsXZiJe35TUfi2gUGWjrwb9tf4I80
GTN6V8HZC5hHbEozV8Ue577ZXyI14jWtO4NJQ7W43FgX/JqzLyI7ze/6RvCLWCa9k31X2f19oy2h
Po0qcAxQIIFXlvdhS7Tilacq69EvigYYNPCt5VtoMMnYoRe33bvF6ugCZwu1MfBcaw5q9mPGAFm7
yWhX8Ky4THNQhrqDEzxRmJcDU2o5ADXYVPnUwVVJEnQbMUu4V5wq2dOtXyqakrjfGh3SkkDwdqpN
U9Fqo0M+hDTI9DgV8587/n/npL+dk7Jl/6Nm+QnnfpWjCGIr+HFO+vZDf89Joz8Q50SMcv4is//l
54m8P0A5MAhdB53/Ox41wbUzVzOJcV3Bg+vF/xqPOj6Ad6pIEo0AsVGAuf9mPIoY58dNm80agjvH
Jk7ZtIKQKf24b0pSxsUoUmYxnqnEBl2aPw0blzb/sul8d3ox0zpgdOK19zmR09eaiIeNCBlBxE00
FjsryM2HYoAFupO2Km+ycCiwZhj0hqNAHlSUOydUlgCupxyOkhdyIgCbE7m4sxl5oWH3ssupmtuz
mUZWsGnt6oxWqrwNWic81GaUHZIgCQ4uZNkhTmsDYgPm/YPOM3ksKRuvxn5JABr3aM+dkR0XSzGG
exTW/hO44HaMAxR2saJbHztAR1DR2sMFdJnknmAoBFo5dNvjaH4uS92+BmUFr7p0EmcjVTjs+AtM
Aydf7ctE+TdzokK2Qj8isGrFFRxXhdpFKW3jy9xK8T3ocnSsRRMe8QfIb6myE4HJvbNu86wbVzOm
vHd7dz4VZWCy95XFAkCwsL8VZmvGhcf4BDukgzqTqdR1ajbpZd9p40vjo0mB892yemvRHJdcPE+R
EvAo1klNFk4fsm4YHqJowOIMkFB+Xkdgz9IoyygePZitPoK6kUTtiNNX2HA+psrZ2GYuicuLyiCm
5JKvgu19jG13fiLFxOZON9XnKh+Gi0jnw94iy++LNsfqnJvyxtCpdyrl0J1kovUlaDwSXbxgJdOG
vb2Vfr4g8V1GW/KlpuVzlEdANbhLI/8aKTx7u3eqy8UKEvwPtc8HVVFB/kwynq3cM4DzmNkBmV71
SHMreyqHPCMbsOkcAskg9e3gKBbWluOt2cEFWiPQYZmURyHd8Wp0I91j8DYdTBkWw+lMr/24dDH7
eO4bsMLaQQfOQHD+nhf2KONOree/pmIP7Yqsuc0Z5W1csQTnVLZ6CzIAZagM66sOU8TZJpRwict6
xp/cuphkN17bpR/xWNjQ2sfU/QwjGHp3yZTkEFSSv8WEas34YbtlZJ5uoQFY1wwyors0WbJ4Do0d
RCYcxcu09aV3nVfR9AUEQnkEWcjEujCMbDv1I+i7JlOXWg9+zzY1NB+itkieAd2lxikRtih2URNY
X8Vs9uMmA+F2P2HNTXbTUlovQ1QlTYwjf7yzxkZ8klRmcdTN1mspHUAZ0zIs98A4q/ACmAYkbxlG
pJfaSw84yFHuJhmwMm/GxHI+OpOZXQrG45/hFxGbZ7GLpXEgNTHXaRN+KgCnXpWeWswjFV70qKey
NeKlCJLVhA/Pf9ulfQsArqlfqUOiD0CWPxvm3G39TjqYDfzlm9fJBeMazOlml4RJ81ykY2/FlYQv
yZfVyJchINxtAxyqO4ZJO4AnnOD5Dp4XnVdW2bYb5B19h8jdwDAbdpgNiEUNpbsLKZLR3gZIW6c1
W9rt8q2bRSPq+AEOTWsFJ8/sGUE7WRFyH9zi0ILgLzbSWYIYRJx5mAAV3NvImA9tbpbQmKMhcdG9
SfPFJolsp11W1AnnBCy4ps6LA1aB6pgugPjA1FOMEwkz3Mswd7mxQV08oY0XEPasASy51sl4TFKw
Vpi75+7TFCzMPFxOvReIhFPk5+bS37jkDHxpvQBpf28V0+0iFh6DNEqjTeHYEYJ/150IRc7EJyTL
8zdRZfPL4jbWldPnKO0RA4bLxvEWmcRR4oibbImScovHvMboMZOliZ/Eji2ze0jLvttCDpwvpS8J
5mL6tfWb4OR2CwRRcu/uImBV5EXkybEoWTZbyxUHZdaPaeONh14CoVu9/RPaCQZcDFEXQjaGyd/R
udZfNQPOejdZ0OdaZ8TX1GYT8gUzLG6Uic1gvHQr4ZO86sq5y5+AuZBEtwRuU5rP4VL6sPQz6VjD
ANho6YubRCUGXqnCB+vPgFlblbz3YWXe+1aQ3rIsKlrXpT5O6fzRc5vmXtDsuB+tPgHKnxfJx5lW
PiwsGY6bJmjm08pD+xjihGCRmnmtQvSQtyZmlVskPGIPvwpjfV66nC3rPm4nmKaFJ1OWbba8WNVL
fj3a0bgXYSAKMBh1fV1EJr+uX5Id2VcZN4ZjI696BKbfkr1/Rr/g32jABlee1yTMvfWQPLih9I8k
FcyPCPwo0rMpyb452iDVwEjH+jAYouVkuCTXESSyB80zfkz54F+6XCADX6R3QBIFASQR+lNJjBpy
dmHoi9Sqln3hLjZQlGHciQHSYjl4rEdjbulLUp6CY0YmBj6O4haVHjNnYTs3SVv1LotsiQldJ0co
9vYVbre0BVvhrlL4sb1NkRUc1vv5KFtlnUEqyAuWi+AARMu4KWGSOjvbnr27KtLZ12RAfZErA1mt
FAollmcOQO50sNzZpZwP0RJFx8ka+48yaQGkWN50wfvkLxv6KXLjdEFU8xWBFOAAs5jboQCWEI9O
JO5mx6xzKHAOOE6ioYCw5XAfROXejGWdXOkgUseejZFzBPlIEAO+mG0efbF6x243Xu+JZ/Ct2Sdz
TkqAnUZ3oN1lgBWYWGp4/DI2abdyvBh2ZrDPp6K8Bcc6f+qCYN6WBH++2G0e3thLw5uXrYsmczA7
B5g+4zeS0rbbh2aJnhGdMPifMqJdGfCKFTVOiEsWM8GOXnIjKR/o/fTi1pdEFFwQ1SPAZPh+CWau
sIR5tn1oCIcushpToAwCPhGz8XPnW/pOD1KkW0XM8rJ3Mj/Yd5EfxBkqhSQu0vlOk3xQXA5viTfj
Gn7jdY6Xv9o+r3iMvsT0dnKGJoC0BCav9q8s8kGm4UBCRm6OJx5ZW5anYGpQYb2KRL9Q+6qnsjSa
L8Wk7I/RMAaPlki7EwqeR9EEyw4YV30MRE8M+ogfIGjVvV/pFxbA76DOXovBfwnGefzMpJcKwoUR
uum98SUgafjCD8LqFojwbnZr48yXw0kYH/exoR/x3dHeRAhRJ8pyg1MiZDA/5ojS22W4c7y5XGIg
aJnYdDJK08fQH+WuJoH5LtPUO7BYZq82/uwA/vcI9dsjVBCi//yF1LRtSMp8/fEE9fYzf52gLNP9
g96ezyhrHVzTQP1fpSlHJQDveA4Qk1qMH2zOS38rTTl3YYug0+8zTwT5xgHnb6Wp+wfKc1SrHLEY
NTLd/zdHKXclL/yz/8noCaH9GsnsoBVgGrX2y/8xWug0eS4JxdxN0PHqxZVRc3Kn47zm0/jlchGg
i2tgQqZwP1Zt1xXgbCOu8jT72iehbjcYSGxQLmYmFCBbUa/JA4H/RUs72sGFCV3Qvt1ybgXxPk+5
dsW57bX5tXBSBQ5xLBWpC+iAVkYzK+ohNzBxBcMQ2MdeRNN0Uk4u5yvZ+c0uo71F2WRXCwIdHyQo
bbDYGpNh4y3G2RyXLsduHMJFLRptb8UiP01U8qzSGeibSZkLlRxOM2YQo0cwBEmGUZhkgKLnxsti
18/yK6JE5+NYjcGFIUd5nNqaoB2ZN+puEsbBLkZ729oRfDrlHDKjGpDRpe36Wy26eFIey4EzOt12
RGWWRRZtnUJb0rLI+EEHvh3bqlBgAh3pscU2KyKO7Ns+1iyP2trwzXOXTT1y9LJz74TJrb+FiluQ
BQQ/4wt3BJIVZqxEPmqf7E00Yb3hXgYyVeWukPDg3Rla50GGXQZUV9nzFUgYkKwVoYELh/Nm7+uw
nrA+uVk2OBdFrjJGDXFf4kENLvWoUMDo2KJ6tdUO9OlYsMWT64gI52jVpRVNlyTZYPylacORMnzr
ggZBB8HFg84HD+O+JxzqtoLiq75S1XfF96iw+u8kL9qzc22T+FUj66oTa8+Cv7araZQGzx04Vsrd
OprO0GrLE01Q+s9ETyUkSlZjcczdqHF2sirvKKzlziRvapNk5XzTL9VE8ZNjXKxU2W6XriSGlfnC
KSzKFsSuqfcwTstDCQLeyjt1P/ijC/vOqOxtHsmsiSsxpKcwpCyPXYe7HdtkhCEfMqeB9MfFOxLo
Kvesr/1ra3fVF3sQlrOPSiBR7PYkawxhQh5aCj3LIdUlsiBWDvPGddLqVFBDWxduM37KCtrgsW5d
79bgDnocwrqUeHDXJO/IrfcY3o3D5LgNtHpTXlW+0x0sbam7BpY2MZUlVaVrJQF+5xB3b2mb5aVt
pQK7lt1PVLl+c5zgrV3n2B0piIbKPdOR1yeqMHOjIWoT1cbOJJ1iH4IE2o9Veu1ndCa2o+uf0Wgg
iVVl8omaICJvXk+cKh13V4qyOY1W0H1gUnANKdq7W5/sm8TqzS0dAXztwrrSoHg3bNpDHDqdh26s
4wztOp35vbUW86b1yvQ57XI0VsJFljfhQuorHzpT7qeHopjKAxqNBILralfGdHvofBk9pK5BBC6i
8DNozo/aNm8apxBxYCT+udSTd6Y+5NRd9POTJ8B5bYpSzWeVO/YLOHOlNiMC3nQzV6Zz79vuuLMQ
5303sP/X8cDd2Je6GI6YqL8wB41imSe4Zw1i/aJNOfnuQ+eQdhTbwdR+ccMlffQKNzU32Ge9z0ON
a6iJ+p5/ozOOyDhRESJF34gRktds+u2pBG4Qh/j+QNEzU3CaNLxQng/kDV5luBlhPewHL7V40Mch
v7SibHwc6CPFFffnsSd8gse6vQ/tBRA+rSKvTKILAwgSfkZHBKdQGkjy4LuGX5XfZLdRFeYATdrm
Kw2uaFuZlD6bjh6rv1taF8i0aQHILO6HWobHhbPLtuTpfrCg/9Yba15srD5OEs+D/hCa9CkW5ZFw
FAQCJy4z8k1LQNUncrew3GejsVWz5Rb4bH3vBcNYxMyh0/ct3bOY4+T8VGYkF3tO0V7ZRNUxvw/U
FwDK026yneF7Cg46Lolk2LVV1jMxsp1nm3HcjbZoR00QNW+Xxmv3VpUOt7aU3SVWZfMhsPC9x/jo
S7Fv2z7d9UQSvjJHkFtXje09ninACstMslTGeGPjWkP6XWmQlM3UBC+oz7Wx1TxaO82SE2d4efwN
NLWZQDFW/nCm7RGEk39lC53GvJHO3k0t+wMD6u4ynL3s1Eayo3jLCHFEqsGdjbLlW77I4cGbUlFg
XEoIRzCXilOO1ddxotA1WyBjj1ouyxgzYflGHIazs1QbcYq12ytVdEVsOEKeEWrPd1Vg7IiPja4E
MsZ8Eyx5lsA7I3orMy2xteiXfKr6CSAcYd5XQRcuD+Zs9chGyXa4d+FnX0zhoI6tSkhBhPwJKQzG
342cuvKphsTxBG5Q3jZw6aG4JfnlqNCNZnOoP1jSXXbEehWHRU7LLlnIcjSJoEZpz6dtCWS0zeHY
VHoCLRiMH3CvkCOVu32zNXIPYajnAu8zM/NW9AEI14D+xqmZDdqgRCstlx69wxKjHtC0sHUd7uMw
P7sq8DbehKBzUfWUxQUV+MnKLf+Lzb9vxG3S5LeIt+bYL8zoadFef2G6mo0+JIdmZV/2+d7PSbiE
MNs9EokAOdxgvF9u0oRGxTac1XkUrdz3HTDU/84X/ox3/V1xjMLhl8Xx9bfP8rUvf6yO//yhv6pj
5gj4fl33n2arv0YMb4UzAiTTD4mRRbr0/4vjNUcW7UaISXTVMv3ThmX+m2LYfm8lWuPFqTVdh94H
0hB+sR+L4coZDVoQ2XR2yPyeMnrqnG55ihzyfpbmjCXCXbr6iCIu+8YCSB8DVvr86K3NjX5tc1R1
SMej4de/kmsbxF4bIuqtNzKsbRL7rWNik+W2Z8Y9PrtrQ0W+9Vamtc0SDWF+ba+tl/KtC8M83t51
SK5ib/Gc62Ft1zDmFHtzCmv6QWZzO6xtneitw4MJqPwol3k+rdLicaPWZpBJjgJu5sxgms3c777K
wvpe2sNHf20kwfylpbQ2l3yAsStdU96vOve9szahdAJa2Jid4VR2VIV4D8oYlI7auZkLSTYvRfU4
5oV6DYJawIloEyLoNHNPwS5+i+AuexLkeiwxC0pHVvtk76MsoPrzRHbvKb/YTSYRrRvDbNRZIic4
h6L/UNO8x6aPrJkCgooyhnmgH5thLGPTUp9LRfzRhqw8FgFjys+CuLdy03Re/wk7FiWA4Dv8UJVF
fR3OU7Y3hkyfZL2OmDNq/m01hcE6ZgX6UIAxu7WjvrgwqvRmLotiHxQKOnrmFXGPIPLCnFvKiawZ
z5BPMaFaNb6IAcfHAyvjuC9pEscDbbybEDLKxWKL5ioQ5nxmQVwu4Ck7r4XrtKcisoYHvLaVYhk0
SuKBuqHcyMwOj0Q1jFeMaM29sAJiLZOquQNu4jwMizu8oIysvi92bz7a05hvfQ5AN3XvGdcOmRiE
Iw7P3CtatUI1EUtuWD87Mp/2Vki0HGGF5m5uSrRBpmfsDEcqOux9f2ORPncu1KBi+AnAVAoeHPxS
RhR9WdHRMhbSomdhaAenj6qycudSXdw1/Zr66UdiQGxaE9FhttM+RJq2oVP9OtlTePmmk8Zo0127
kjDGsTFrSnGN0adPCbOyYGntJorfc6cZ3ldpF16whVbfiKIrbknya3imUn1TkvTbQZpIjC8hE7V6
k6S9BWx3JhJrw0xyvGxyP2D9Iowv51y5wbBTbNdJ83Nu1eaTJCLr7EelucvcfrzKg465SNuJ6Q6O
q36BtWx7G6Pq1CV0y/QR8qZ3EwqXhnmXHqYpYJKCFYMuOWfD0nMGGAyTLimRrCZgaCIYyGe4obZ+
P5BA3M+NwUQu9NmkiyI52pElj8T0EYIQCsslHI3tFRqPTOqPLCMddU0FpjkV5o62v7fLjY6Uz4y0
4ZWBTT+Jpv9OZou4qdM6vZGZaxMt4TufKuYraGkMqZ76JINOocJxeaCF5qQxnAcD+I+VXVBf1qdR
0/na1AbgjHgiOWnaE4NkYhBCbxsbHpyja6MM04+B1QgAUn6bwPgWImElyTu91XX7tcKavtaotbpy
dEAKaF56ObENy2R8TKceC32B5jqhZZCSpp1bBS3ZAgLPXtFhg/YRdurOrkzrSfZJM8Yp54FO7Cu/
ZWZ7ZTHaVTlfXFqPeD+oTNI6IsVi8RlVQuPrzQdSyezF/5AGdTfcD+sU9KJd5c/NSXd2b+h4CIta
dVt3ssv5QRYqJcE05bzYgPeqzNn7UCMmEMEu7NBl741xHIqvC20OqzyEfEWSjYvOz3+bZL+rA1bx
3K+aZNff5v+5eK27nhyrbz+0yv78yb+KgeBNP8CaiFrSZrv/qxAI7D88D3cAPoVV8P4Wg/h3m4zy
ge4VrDH8IFQRa3Pr7zaZ/QeGbP46wRM8S8gR/k1l8E40CiQSwwVNPOzY/BaUJD/WBa7hq5QJiMa9
Q5/I0ZzgbD/9+I+b8h+s03zEf3bi/rwI4kfMA3zOn0TocKuMDnkyHOQSDZYKeo2PbQrirnSH3a8v
RZn206VcbguCcHIgf5Ket0DuRJE6+kKR7brJq5xGgo25DXAkg3g0sRe1JVHxac+FOr60v7n8T7eT
SBJ8BMwqCPxF/LhKwP/Rc7QrDS7etwUJpPOjXQdPYd5v/x97Z7Iet5FG2VfpF4A/BMbAFokcmUyO
IkVt8NGmhHlGYHr6PqDsKonustt7L2rhsslkZgKBf7j33L9+hx9U5DAOeQmboSuyd56rzgcBc9tq
s9JD0RxsMT7iW31iKFNtFP4bxmvN179+MRTiHz9QVPwGEm0L6SpzAn2dsv7wjqAcWQ6c/e5gjcSV
RFkhQBt5WnHKbA7jfLA+We8IJAzpKw7JrMhwJRQXC2TxjkyicqLPMyIecixusyM2P/BKQ0WYOA/g
FbvEeQuCyWgEhrgCMFNLUXk00sL81UjHPedx/620Vmt52+vG0wwHYKPNnioCdhjmJW4U7XmcmYHS
5+lpZoB4Zu4yRr5JlUVz13jFo2Pn0TMhABVr89a8CyNSieweDLljMxMerLYg/qmPLopQL5/jOkQP
oBoWXXazGxS57zxQrlWqDTuzKL5Zbn5fJdZvzBvverQSTBxlcar16Us0IGDxIPlv6dEKn9ylJcjq
pdlnzQrVK0Vgd+n4lSFUc3QJXqkh9zKoY+hnGQSCUJE5l2miFPU0JzwZkfnkkjh4SuMEakjn1my2
BlSUmgfPr0uCWaTpZfGa6LF3LEIZJWWkN0SYSNlHkwE4HJYkD7cptsNrhpMbFWN2Ij9zvLIj3cm2
TAT6eX00Rd6RR46adglm6cfGxYsS055sDInCscaarsNrEMw1y6ltnU9W6WrPcTa0N4Dr+T0SBfFj
JTIGqG2iDrpJIEDStghaMQ7FV2HRtNcVAV8ERpA2yNKMS6Ro2FpWMMrTsRSoIZSxG5Jcf7IqIprg
bE0bLU4M9aISvaHe0mdxxg0dPSYxc5UygQcVOgUGzMYB8jQmqxMS2tiZCI/2rl6YARRtdw692Xxp
Ftk/WsrMDo0Wi2sxmc6hKLkW2JYlO9WX074szJeYyRfTdwKZd6lrToBTEu9OR6WzB0fTXi+RVt2u
HDwD0cd1NFFzodTI9V07Qh6oHJs6M3FqqvvJTvatZ6kr4qtA7y6xc5sgwwlD8oIQbLjC90T0hXCQ
mO2s/TwNEaDMsAmQ9d6RjPWJkTJ9w5DCAivIfuk72rQkHpgyKfaB2MjF3jDZkyICyA9z0VtHu+6a
q7nSV5lnZFc3xcxzgyuaHQy280i/M8Nmfu00NE140en2olS76iPHAA3kxWSCUDYFaYHoMgsbN2j0
hleLMrPiftE0c1MR4rIL6xgfgybDF5n1JYmkEEijMByvJqaALAkVMwxPi/eU0uROZWzqgC7TNIWK
zsAm5MF08vG0GLE4r9vOXbhSI6uqSukbSLlw3PgVmdezJ5CuRX2v3ydIVQ7GYH5x+V41mUcPWaWz
iXf5pM1kOfUWYjJColtCHbQ+CEkUCBqJ09tZ0muta+o7pi15gKr4DfN1J1HfZLMvw2g4hmzmt2S9
3U2z2vVsxw+ppnBPI73ZLyDwNhGpe58QsLpsrrtRC2roljvUa+ZrN2CiruLa2XbTDmSn+Wjbtbcp
RdaWx9Idulul1Sb7WV0ek2I096Tz0Gqs9XYcq9X6YdXLJcyzHk1tSBBqJWR+5kBajgLrvU/9/tJW
SH1I0tX8kSHTBoct2i89PjPb2sc8ABDvMb/3ozVUIy9EeekKecwH41NWxAS/hwJNkWxPcBkZCLKA
CcJMk9dRmH0N0XQhL+i2rjKsV6UTU5Mqc7ipadc9QJ3cexwJzk0y02bg4MqPsFjbA6vaLKjGZfxc
0SkzC29X26SXzvMmd7iBfK2c1mWIlj8LPDvMqRbrDhm7E+BiFxuRF2nnV3ZuIr6K+62Dfpr7xJne
imJGcNCUTLrI4cxaN32yQTEeZi+pcpq1XG2ERbQj/ih7m0v8SGpxrTNZOWODsmAZaBmldhBUNpum
cX9zhYnCYwAwGTShnR5lKt3HvJvIILeTAkkkOZDuMOMyyEgIZcsTHxQRLVfVpOyDjUzpxkkEkC4t
ighO3EJjm/f5HPPxD8BCBCcXoUOepPOe80cTHMHG1kWNk6XPjAercbYOLoJnooatL9MALNQh2/C5
K80AlsmY+Gndthcl6n6XFSlXHjqpA0pKkIJASwIent/KrDPYFLSkMUVhd+T5OB6H1OTM+E4P7L+z
BI2VK/j+qP+3yP/bIh8/zg9V0Z/ExGuRf/radl/nnyv89x/7o8I3f/FYaYOetlg3fx/q/VHl21T5
HGiA85m9Ubv9d9wnWHgLguxANcEHM9eh3O9FvilJHFgZ4PwbHUcXk8B/QF2iM/hQxRGpjr0J+JOU
WOa5HX6u4owGpIyp7PZA3GViwl8wmXREVZtdgeuBwqy3zfAQ2V14qvQkVschKfu7uCY/c5+lAqpD
S6QlUUsZGxBU+9DiVAvLpZ4iAtGBQt55Q6fv3awEm+CxKViQC0HKFbEZIMkNHyejtD9z27/m6DQj
ftXjwP350GfVcte13iNqTdhGJQ2BX5GxQoiRYArHOm+5VqNF6hg3MutXB2RaX/f6Zw9mB0gVLTHu
y3LMTl3LPrMC77zBl9aBHGLPYNnudAGa1wVCE+I+BK28LWChfOuMttL9ujLB/A3F0h5BqbBytaas
fjUHKDbL2HlAmUnFfP+g3m2yrRv/yvefYA/p+OlRDExCsnaRe+p1r9qkhTouWWptXFPxg509Iro1
GE0QWlB4hfc8pEsTbcpc6p/J+F6unXrwNrZBvk+B3o6cg46dvAYKcxFyHP0yJZKkS3oPRg0CPKYy
Xmv7KH7Ze40dDU6bSmpgKMzai1LEoyP0LtZwbFOcW9l5+n60Rf40Z7kLTDxS4nMLrT/xs0nnt+VF
PN3IOte+LfHobSazCU/EzcVvGoflpWaEsX//+7r1r+LKbmcfEH17NPKeL+M9ZMl1UOHt9FaVe6WI
4qkk8T+wcbUtEsZ+Cz5Kxb7bJwaPLcSjsa96Iq/OmFHiGDSMyJYDQ6bW3MU2JJ69uazlRhouml9q
VXZarOo4tBZPyT4dOCqTyPhca7p0dqKepb7nUllzdQquBVlnp1R1XcCrJxt6FTtB9WmTGE8Q11ML
oukBgNj8uanj7ixL03tM8ZzuYtNonYBC1DwhiIyuwgZZc0r0LaCA2b6iZU1A6aYZyqqe6n2oeJPp
wrjRXoyu3GP+t3y2fGzDHa93fDZdaKTKcd5Lq/P2eW6Y30bHxFAUtkVRARmBfxBEBlLBnZfqfXzJ
8orf5UHi3zkVkFCDFf3AN+wPbeUCZUXheR+SKUgo4JhtTB4hwdLr4XXhwEyDnDbKveg9Abc8Nomc
l9m+kNiIEIKR5RZMfVLIfSb07qGvrM9ExalzYevPpZxmcLBDs66U1aIBYgHVUkRE02HFdJwdUWch
a06kL0pnPc6eyYJ9pGR7syx5dds5C2BhzXR24zwXt3ZiiZMiM89neRdtCyhmh4UYzK0BYPIUW02W
s88fzc2Y2+YnhBU0icUswTO3JBKN6Nt9C7wGucfY8XGFhdmuxCi5Nap+DfcEMrxRY6ftm9rsrhEN
Ij+VRCQyl7RvWTAbyPKG/j0FVCf5F/BT6kvNo0TA1KSCcdLdzwNi8+tQCDKp2zRlQwSYa+arX2oS
v0tsjCOu8QoS85ziUNvo/MzrAk+NWiiFK3ogurN5aDydiMdxEPFWxYMJdz4rl0+TPevMJpv4MtAk
QA+oK1hT9rw3GheENLniVU9iYq1r2xLgGHlCeU9uIYCWLVAxm+wiDgoBb2DUg8Fx5qsxrKu7GGLQ
s8f7N/E/LVN6JCPS7QJnicjHCtOY/tdZnVMjlbhfrHYuX2+U2gBGqbAblnW7aXMjfgTzq7PbyFm7
G22RXg14QQiFalfWd2o4cL+dmjheb5gIso7KzTgXEFD1Ztsms4FlonEvFYkEj1mWc/grg/Aub5xS
k5fIezSMcmlvMSYiL2TnT33IYY4ukVOpc1T48n6yNFkffvOmIjvlFXcouDiBsWK9i2oyEh4mdMBP
7VjIwNGwXKDOrgZOjZknTFs55X6KOJ4ZABsWt8No3KMt5YUQEkxBaaAbhYdHztOowwpjy6t55YUp
8Hzp2qyag6paIJKpcrkmpMq++rdcKvukn/++XFp5Dv9bOLiWS9dfp+S36kO5tP7Yf7SD66bTwhZM
wA9KP/KP/hiKCh2FoI1wkK3Vd4Llf+ol013Xo8hnJcOsD/USpRTLBzaqsIh0A3f/P6mX7A9jPB1i
8TpEJPyCHSzAzA/lEjl3Oc7ZMj23hkrmVwthE1Z6y+2trR57GoedOdL3z4cEDWyhHSuDuOl2JUyX
B1zI+h6x7fzWmui/N5pe25uJ3cJyNQHe/kpT4wbseJx2aQ4lXThaKz/Lx9l60Ng4SQX2RBkGWqGc
sEHu7Dli2rmF1JbG3o2eaL17N1RqECa3UE+W9oP5ntzijEOvv2BDzJN57YhXL2dc6WVxSjAsbMCC
05EPSIfgkkWLnU3xGQ1xU8uH2HAJwUs3+Ns4s0Rh9Uzv0rIuusdOUsFuJZu+XH9OGrcny6ysB2mA
CdeLUr8Copvh0dCb32Kta3duU8+3RLqWGDXmMeVHnVlbvtSl7ibf04P/7Vf+5gZkH7ASlf/3DfhQ
qT7+P5vXtsqTnwW8v//oHz2L/MXmV7mOg0rX/nExIc1fVs++DifjHSH735bFtH8x0BEwPmJpQKCp
+1/5rmmg+ZXEaKHdBUa0djP/oGWhz/nYspCaBrbA5XeCEUCh/3PLoih0QVonFZN8l2BPjxHvuCnL
xNvHXLU7p0TztmG5Ku/wNIIiNODYXJCIknCAEICgCGj2j2mYmM9OF8+3FFjlA7bt8Itniem2XqjM
Du642AfcTUwzmHzbV4kGrp0uhsiFcSIdM+i1iclFzJlknmWuUbOJimChnI0Ni8gmb7YNAdY4QeZ5
FJuMMncKliEtv3WFAkzoerO1y6DM3MQinW6zOLQ2WjUN2lZvgJy0Ic4DVpR2mQaaGRvxcZg6aoRq
RqTFNLOG6Ub+kAIXcxoJyTh6U6KX2ylv8IEW/FFUr2H/lVfBxdNaJaOWUKECxHze8Ix3nZzkI9QV
xyksnXaTOX2VsZMd7UOis8PYmvBBvyV84Qcb5uStUxJ1uxVLEr4tjt0gARFj94zfEYZByF/2DGSQ
8OBRz+5ZQE+34ZTEN6MKy8e6k9VNTxM2X7EQjuzAUoaOozR2SQ7Pi1yE6Bsanu/QK+XdlPF3NU7N
B5mKEPuZTvYl7r50WkM9FtJFIylvw5yCwp+WVhdB6GEsCjxsqTtXFnSHeF+mmkCOTDTerc16Lj6n
cNwOHZ/fbgCrcSaustkvcTyeY+WxuY0HrOzouKoHIRp5p1lcLQQkFWRGStJMSHnZFGErHgkQsY5g
esyThrj4OCm3usnojrWHZQ2SctxUnCwMRxtSr5UV4ONHsrVoRc97RjmLa7H5dSQm6aVVlfFc67MF
sWFpSFmy6a/fhFawAe9jGgYJXPNuqklfnWfLezDaJLqbaBKirTe1Gr0ho08D1GcH5VKzjaCPtfFV
LpncZEgGznVtutFOzTrj4yktCf91ifElupvd8j4JlXY2wjV0djTcYmvCDyiJeaV+7jGYZiCSwPOr
exddf3aOGQPf1rDgQc63jvOpFLN1HXeY//Do5pZG8G2aVou9cZAomvuIwawX+lDTxnr2NT4I2GN2
UsmXhr0OszBoxICFHDPk+9HGwbc8UzXjVrpS7iJ4HIY6hBW7h1Pv1Eo/5k0zJ8888bz+BPjPhujM
5fMZh7D2MI9oyI0svHaLYrhKhr57JlnkEnpmdM4V2MbfUlY4ONMMOBWWdooK3UVlzHb+k23qyS5Z
Vtfr0i/bsJ2zne7wj72p50c0kONT0hsJNsG4uu7SuNl2rONTiBzQbmuMo25qCOlnXENPjkPo64Hb
W3skvj3cV23LMxIyRVHz2BR1gGsV+11GpovWG130hpbYYDoP20Ctj3MVzECXrqDmpkekpnYweyXs
DHnu0w57HtjfjSer6QQxRW1d5ANbC2cngJhpj8JQe7MXThrw0xv0g/tJCkSMiSF8As7cC5r0h37p
WPtE454pgP0k2rVfVwp/8ayqm1Hq97gkDPrKha+tY+QfWQ1lRh7WHBVOtAvLbtOldnmll3X3NZ3d
i74Y4QtjyPEwjU3+UDqDvElhtWwYbS6YqrrhFnuCSbwtHJuRsOy95SyXpJHMSy2938R4D3e40Ijt
AHBF4BIzJFZCVR2Qrv1ShURUz7l7s9TtNQmP4aY24mHDxqHdQxdtdyntwHXbhuON0+UYurrqV4/T
dl8mQm6TcA53VdunmzK0sfbReB6WqkpoBgZtVaUL7Obz4CvYpVVidEEE5IKEnpk0Lk9Vft5X7TNb
m/GgF1H/CVlQz4Uxavuonb6pNV+LWJ5527dEFw3CCL+YmU0s2xTG1tFJ4f76Gmv5o3KqMTuYBTz9
EnTdzvPQLPukYiV7+M7WSSLD30ya5t4pgsj3ybJmzhUdHC3bKrgqnMW9zF2DmIUeJkm3skn6e2xk
4ZPX2NyydgHGo1IxGz7Z/EqqV5X5y5Rkn2s3L3ZCDbgEEkPuio7EtgrZ6ks9hvozsVHath8Qg1bE
l18wqpFv1oxEYZmFvDP5F9edM2k33aqRiZpC3wgPvVfULc6lZXeAsHzqM3GyiWQ4e1khPYKCcOnm
fULYd2aYFbhsJ1kCa0Q5Y7OFgSEtTIKEyOYFGDO1vlavIMIqlHuX8KmT1kbEwteRArOttKe+1rtn
rriyCRI11lc6JnwnTKu7ienGxYR4HUiWWpCtuQwsRkyT0W3glEBfNdrQHzpLO7ahm341O6v4qgpQ
2E6MrHEz9OGIa8Fy5lO5yh426dygZLIT8alCY3MfexlqcgrsbU1zf25C44vmqW9JUkaf8dezxZhL
orcs+xNJyEQeLR19s5kN/sDIiVupCT9hadhPZvoldNRvRHHYezwPvb+EZE+byfyZ+GEPfHBlBK6L
ex9Prj+Y+pHJWrZFGFx/BSc7+FmqVQF0zvQwECNXbTABWluUF+I275yWnJIxuyuFcymjvjwzn1Rb
UnDQIhtYKHui1duREG9RLJdo7sMtZfobVpZHMncopagvErz0/mgOGGME+2cbd0rje+vhyrRqLWYa
uekthIYTT7ltDEDy1ciyR81wqsBke/OFfgDcdiLdr61o7+k0vrHBxcaXsPHU3JcS+VTQ2H2ynzLd
PXlzuLAjxuLimixCo4X4JU+dUOeFnJ11vaXJwMEcDVhyprk4mkONhAwCUeqIT8k4Z+eca95H9rby
U5icGWkfA5AG/Dvk9anqpwdriTtI33D88mHdYqfLW0/9uelNVT2Echo2CZHS7FoLcw7yGR2+DQzJ
n8uu2KGcL/xWk7+FDBDxOYYvemObNwhlQX1L+64RPdeV/RvpTeKYLKrD95/UV7gYqivVGF/dYmSA
J946wufiAP9DvcFoMR5kzaSps2prmzSMjgbpxHsqFvee+NMIcs6Y7nSqxxt45eEtxthTy5eOI2qf
xPolnjtrY7s1lygRasEcTwAaRCouZp1+Ygzt3IeQgvc1QCuFeKKs7lWsmDGTcuSiyyfrqSIRbZJn
rekcpi3LU0929VpsNqK8IX+KlK3RuzLq6hsqwENjgLiJNf0GBPnNkkNeiHvmPnCZ07r40uaIE5du
ehw7dVuL/qbXymuqtQSd6MKCj7y/Der+jBpQRdjMuM1tiT2afVViozNwLftcplKenaJBoOa0vjG7
9Msa3C/sDWX27+Tl/0+VTsYu6pv/3fitk5cXdjYf5i7rD/3R8olfkG0YFFr/CfP4Y+7ier+4AG4s
x3C/OzNRVv1XjEbzs6I1Yc2u4nRatd/3VJb+i+V5bLxo0OT3vdc/afo+tHyAIOk4bTZo7L0kbenP
LZ8YnGbQ9YjBP7wmnthlZN+YnHaXJR//IW6WRGnHRAsJIhgJrxAf2dWsqyC3SFEe32nyyzBDn2S8
/DTzCZybZvk7/t8qpPuRxsfrgeAjmHb1w7IO/PDe2EIY2Fl0Xq9YwxFGvabpTJl/XvoJPmrZh4DM
TEq7x3FNYfjhOvh/CPA+rv94cfZ/kKwJyHURdH1Q+TWa3rEHQ6CwtH3/VuQFI6dcDPI8i2W6h4zv
PRED+Hdv+U9KNV6VT8uEpbzylNbL5kfpWN9hGhylWxzbgo4749B5I/ACfp+3Es/+OWORkBTBRcrL
AbpFZPRRfZfq2oR+tvXY34fVlSthFM/szbaFNEnnCAfn5a8/1o9pNggb7XcRHjpNPlxMxj+/w7kT
+hKF03BQ1dQQA+qE0OWWBfMU3Z0FTnSG1XCR5KYfXXgv981gl09lDTqTczJbSJt0O/e+nw1D+e1g
q8EnmK47IwSZPs+G/JurwHb/dB24NuYC7n0kfeyrP7pAysIj7a/o1cF2sQg/aqQhhlddlGO7iCr2
HUUTifHELmTO8fT3tnjkHpzv16iGAw2945wSJoLHYiaKJzK71vHJMOdaAtIBOXOR4sJIgPjCQTfI
nyjbQVwKgxEkEL4VK6vojCie24RQmNmAal/bk7horQuZVrnEW9TaPN2/x7yECRoOf2mHyv5VsluZ
ofAs07DlKWykV625jis4JZwgIf7QO6TkPT9D+vUIU2zZdVAgks5d+lAuCfcijSAW4itX6ZQg0MJ5
OF33ljdYd1M5j+dSj4Gxgi9iHcyCn8pkPQha7Fzo0AcwkdrYT7de1rSSFImmflGpAbG01c3jCodD
xzhQfEsiIW51uGSMFJrlPQ8jXYXkrf0qWxKDvmMBiyEkPASJ/b3WaOLR7olXTpYE/CEUegREsze9
ULswvMUfj4P4PQxEWS3vlI0nAsm84wWRsodPRpqBp1Q4915zxef4zgQMW0s8KoIY7hfZeE9jQzyP
g8j3PomQtTfmCEyRpE74fN6kgQJ+T939fq3G6GaxMyCtwVeQTcyfU7LVfcvmzRrzUHf7biSuYaPR
SMcnzw2T4rgmEBW97yBWUtveMuLneBi9J1lznga4UKF3F7PFdQJ/wnqtOglzMqq5+bFDnz3CsZ9q
tEGoxMqEK4PKR9tYaOuuWowuSOjrarploAF9cXAMPlLu7vrle5RJVLGWR5z5nocTC6Zk2Phrf6zX
97qGPGJ9hCn6/vlbUw8DRElrG2euGyCswnbUlJ5+ef9v+hAIUwG8k3NjiQ8a7/UudvshGCPP26mm
4wLGSs6OiqyF+tB1aRheCXRu9WboRhVkzSS9e/iyAo90zxBd+T1r/vTSI06sbV8WmTE9YPPXMe+F
WBeHXY5l2Q+h2WCqzhOhH0fRuyRaAVQD+th1faLtZ12lY9BEwAjv67q0KeEqtGZ+Gas+PBuLN78g
tR7fhllrBjA13ZLcjrNmjM8dHz9CPDCV+45d4+gvekZWs4RlWcHdx0BIGW1F3WNthvF2WsFgYenN
O89EcxVDO0Dqa+1qmZoXW64iu2E8IKWc0AxW06NTUIqu3Gi+dm2+WHbmwDyNxeeORiNAJej4/TyJ
Gyyb/f0YN6gZe0QmX3orA2oQmx3L4MhLpqvB1YaDJauI3aIOLcDXq+UiWxW9NR3HJltu91QmsXOp
9ZJ5k1qs+YyVpMDQM62hgWRxYFOul/7NQxVKkIBGFHfAxe2dLOxdDAytoWMv7brhk1l2fYkQxPrU
xxGp6G3zWgo3xfxLUtqhAURD2pW7BtC075DyOWNYF5OtRfdnq+mexxzXskGUDXF+WshTeoFSP3c9
cRAs4Z+KOUZA6EYr6tEehun+PexgikmqqS1Rv8xdRozqkI2vU0XjndKgXBWVkT2mJD89k5HOjfU+
qg11JgSJS8KOrD1mqB6JZgGP0erRYSjAnICgEd5GtCO0RNonO1/wjS5dLb4UraYtxyW2lDyaBYM6
wmVqRIomXRzUASb6vy7RYDtbSvJT7tXhedTq6LZl9HWMpPfoxnHzlPft61xM6+mfiCdEgQQnKz4n
dIOc83YtkhMYI+OL0kIEn9Cr9OvaG90HpKYZa61hPBLvqg1rIyk2XizcK4tRnyTt2yhvJmVMardY
xlMRyzqopo5Z0lDgUAZz1ICgYq4+oJoOywsKY+vXXJj89zVPrPaTHRM+/qsnxwSOdFOH1W6R8F1p
ihnDMhHNtDPuOsVHVzDVWpAGfJ5dCSzNKuWNG5t6kPKWMATWbMNnI+xeqklSi9S9Lc/mGgqeiYGv
tWGMs01gKHFYWHnU4mHsZhzlqbxo08xjoUDhHmi5072RreKdmZxzvGXOwsOCHfx030W6DKJJWy8l
dBHM2uKKxs7wOEsbx+BMTyEmPQ0Gf43TEzXejXw1mzz3OAcLSOwLLm0yHJLa4v+IszW/YjIj7+zk
dUIgjZFx3rcDI9f3kTZ5jR3UX9uRZ+TI2iaVFa+c8jCBZOhKNh0mL+/YTPH274noDM5Q24SL9bqg
d1Cb9yPQRZrabl3YyUSXEU0c3/ZjKeES16N1HpVC25XbLFnaXuveSpO+Hj1LyxVhMNp+dXOej11i
c04X72zZucH5TmK97VIxzPQ1++9/1nf4Lf0ylUSorXRlFzbVVZMD/0YCPt32A7VvgeOeNUReEuE1
Gli0QR0UFs4qJwJ/rLde9TIaiHluDHvFjCdFzXsdhxXzW6JccO+tps47nhYOwylcH3G0ilCYgg6u
u4kmi1COrAO1kDT2/ACw3H5xYsHBOregBMe6nVBJweVYc5hE9DiyHJ05NwlGshZTdpyLrnjIK00/
1SrWvvVtw0pKjSSO8zdT5SQagWPGBF+LwX3Lk7zxevFotswIfSaMqKxb14KHG03J+onSaC8+GGYe
66qWBJYhXO/Lh3D9RlMgFa8EeXPF5R1foyZY+Pi9sehEIUNk0RJEsQx4nhg6YEXmc6K0fHDMRFMP
QDKBUGySMY5ieY+y13N4VGF2NRn6Rkzcd3OWaJH4lEqqZQK3x972cRwR7KdXWPd0K6TlJ18r6Ak+
9EdnNvYFypqRgQRpC5nVxhez6Jm9ELu35X8o2KH7nPJ0qVH7x819RYTrMRti7fOkeclJ63ElDF3M
o2eWxQF1OgPsiZS9XI3v4l4nKHWGC7rrXZEDHm6awryLJEc6XHC1E3oEaHoRTHOmqTlWA07aqM/F
fUnCGGJ+Dgk/RdsC+5uKpHeK7BsgZ3AdQxVCuKwKCFLsJwLuwHHDqfCtBBCq5fONN1njkeuawkA1
+o3HfPIGidIQDFg8nW4uDoiDmy21cfgwOQooGw/RAM3PuJ0s64Zpt3U9Mci749vmuVxO+YknX4F6
P2Nco5lgQwpnG3n5NVNh7L18VDf6XEefwBArtN6GeamGAo8hwZIUkBN59V6OIH4AvS3uqfzKLdA/
/RvuR/tkfleIFZD0wJWV7miF8qCly1eYRnwhluIW3mHDGuOgUHpeUWhrA4YZnsCdP5P1wwkSr0YB
nlechn36PuXSjo45N/V1l+VcpEXMaZM4LVfkMoR89yFO2e52zsYUGRxld/DXbdTaJf3UGhOVTcNB
ko2B/OtPjqZlMFKPJ159qDFdUvQPE9PBlo3k/V+/zp+6H9IR1swVYdP2WzRuP3drcNF7lVZ9fciB
oUHNdF3x2ABszJF+koviEGkWn96Pw79+3T+1/rzuKuVl0c5Ukk7x59elJc9BhUz1YUpzhyxqovGK
biIab3Rjzi8i6eZ7hxE2JwWGz7+LhfiTI45XX0XEgLoc/oiVKfBjFw57kemJcKrD9zTORbbGI5Zu
gj7fgzPxWHPm63VLW7JW3ga5h7X//gH8K9X4O6kG9TcX4f+e2D3PHDtl9OPAzvz+M/8RSlmrGoqZ
HM5RHcU5M5Q/MBJC8K8QQ5krdfonjIT9C9g1g0kd6gmH6Jf/ijSY1xFJ7a7+5pV5iDT5n4g0Pty4
BGzhbrBMj5EiRAnGgD9fWlSAkIHDZryo4o1gVKbev/7wafz93OpPL/Dh2m0nMy/qiReQqL2hO/jK
e02GS+IBcX7765ey+SR/PIXY0kqJZZNaC6EAtIwPA7oZMFhug+u/Tm0CEkCjFRrhGlAskaNh3/vS
vduwY7Zavb7Xv/u0K57buLZ1U2+i4q1qKulGcP6tGF/xPmwjfT/LUn1NcAAnxVl9R5rpK94sx/QI
6kzSB3LwkD/1ODf9Ll3RaIzNxG3aVPDSGLY3IFYJFAWtb7aQ1YzB0UZ0s4Pp9YGdF02cIU1lM9Qy
MCgHtwr4I3j+JTyukawp40TkRfKJbHd1lYcNGzxGnfm4A/+dm8WV29tpAK6CvksgCviCRYxiViOU
2ZfkgW4wFVjmDWjQerlKey/WHkaS1Kxyaw5R6IH96LO0n8KVqZz8ntTz76nxN6eGYTprNNT/PjUu
lOjx/wles6p//fHo+P0Hfz86POcX5q/OeuKbNgM/wYPhj6ND51RZHwg64WMfjOeoL5nzo3/kSczt
/YPAy7J/IbNMR1aks5w08LL8o7PD/fnBtJqkObUczjaD5YIlVnnojw8mhtU1i2jXOC+04NGyT7p1
nwmDUPeLubvWmNCx3KS3YLlmpywgLXN50YzcwZeaiEM31No5ZE+xnRut2EX0HLgQl+66isoD6GF1
ks3oBlbuOVeVKrUHYk6wLpcR1sdErjzBwnkYQDlQAMPt9lWF41LUTeUXa3PgwPojR3cROwMwaul7
Q2ju0wYqBH83SCk7OmRJfO3QaZ+QuiM/bsK7cWlupg4JGZ/jCocUh6arkWPRHJMC45yEhRdPZV5A
S/KmMHAHKkWBXQxtumnNcr7mzIBv3+vBNOgoKpFoE5aubcM0FbtZX5Y9iA6CvCNjr5V2+ezNQ7rt
6tUYkFvbfGpv2oxdMjVg/woIx9zlbiE3NdhudAr0XKIAyMYnZQV9Kb3D3Knk3qU/DQohlkOdGbhN
qnmFuNXDAebfTTt7Os7jbKH8TdCpA49l8VizNuapFUQJCLsRzAWStbw7ZYl7HQsmNYwm7j29GLc9
SQFeoQ61tTphcwOYJGZnbA6RHhihvtcACG7seH6y/y97Z7Yct7F16Vfp6Hs4MCSmjuibKqAmsoqD
SIrWDYKiRMyJGUjg6fsDZf1Hkn3sPvfHN3bIpKoKBWTu3Hutb/UjwnSwfiE8tT7oYbUxyGXc2Nqa
wxln+Fx22LyVwmctjfSq5py3teA4Vou7Iye93tlLIwOSCLRNSl98g+Dq4Ef+qccWu/VyE+v0EmlP
s5VWGxp0NsoKUHPWoNTOFNC5cTrNRxMTwAPocuBBhjcyw5/gSCvDBo2vzUGndBFITtqMPzkuDQ5Q
R0SSoW9kn2pVi6tGAz0nIxJTbKsJhq6dNlYR7ynsCMBtSFsoAJnkWfNQdc6Tp5brzJzcTQyMb6fJ
VA8ZJiQoJsqXhRS0rOnFPquQ/Ew4pEPMltqpMf2vYtGyoB99O+CeeMCts3Embgmvje8gz2NSjZH4
mzFRrHncb0fPWLaiK/SN0dtHWufGp1ksKBXb7kpp+WeUBypUNGPCLEXObEtkcMsisQ0X3AvghxpU
RTVhNAuAQUG8+pamRxPkRvusdT0WfFdFASf0cduRb7Q3PL7ByvLFzsFRtYus7LEFJ3Gmw17uLO9z
7Hf6ScVus7VrR3tgtwXNjapKBG6RpvfliLiN7Fod1iGKIsIb2gf4SV5guH5+vzDVDLpuOeMaKnYQ
MCf6cYmzW3IcBzbuu1AqQgR6U9OJC2iXUAdsEwKbT0hcyM0g6S0svm7mHA10JNs09kYm//Gxt0fz
CrHbEGjIuB8RdXEVvcgKTEJqtk7sT4E9IYDQ7XUkbmf6IyET+qbXDIcnt1l2fVK7W3+AcgrAT37I
NWu+jRC2nYy+Q5BCPiPyo0nLk9CpPdLX+9LZDoXMsYd0+Y63Oly7oAz4Qe1a0tPaVzlZvyL/nGIh
hefkFcexgYkz0MAN3IXrWS+dfXCTIoNbq78hTCLGcSJEb4VqoavoP1BvHAc5OicP1PdGtPaqsGnC
SbeqMCGoYrOQexkIGuMbs/FfoUTep6BNI2O4LQZSa3QCAZGYaV9Lscy7ooVt2bvX6cTPd67c0wyA
7g2lfefGWrulY1EH83rCTEg+2xgifWkqUIqxt3zoMI8f3DX3schRoE/e0G85ns2hiVsraCVGfz12
2vNsuruhNF/8Zu1PpFg7RmhQHyIzibel64fDrG10HjVwis3XsStoQyww1e02w2JdgEQFU0ocemGO
YT7DV537vA7w63oHen83VWF+cpzuOotFduxs9eRNqB/c1Om3RJ075I2k8sH3x49o7KaAAd1XaPuw
BaNVcBMXD6YxXLmiby+1Z57SCraDXVXFuXDJk9Xb2yKhSRtZibeNmuatbQcdqoMgE2AZqr0Q4K0i
qElhM/XFNdVXuxeq9YBlwLwsYF90VvIJGar/MIv5UBXSuFoc7MGjOTe73ivGQHm8olyWhwZ/2G0H
DjAz2IRoMipcQMh+Ce8qdu1gE8Rd2h9qfOAMK5oU4Vd3jFs4SACINdolAwj/hO0lKRvn9yJXz1M0
DAd3dr9UgzlukrhIdoPZT3sllbaL0dcR1zL6xIIz24pdFIlCrG98OtcNHZqe2RCy2fsqW6qQufVO
NSlDNGAURyPRPg5+naH5Ul8skKmshcNw9MjkZK1JW0BbEYpKpdJTAjVjH2uscsRuoO8h1oPOmQkx
ebHsXexO1g7MJsx+URv72M0+TmNqg3vwHua+u+qYy21qLX6ztNo9FbKIdppboFGsERSRdeeFhij1
k1fTVKgEO/nCqrojM6EKJm8GBPaZXq7sH8mRjkBJkHxGIBuqR8rcGigkZLnpie5J6a70RiLniO3j
7iu9Gxq//oTGOzHz9SGjLWx3FlqbKh0xYdUYHR+tYZIW+IZ5bpHbhXZXsXrngCdQ9gB2MyP73hJY
5trfq1HJRZ5aa+xcf5tVa8sED2hBc63YYOha2va//on/PxkNuFXOdv++vL5J0p+tS99+4Y+y2tN/
g6O4Asw5+6zUc9Q1f5TVnvjNI+XawBXBKd54dzV9l9AYv/mubToU0C5SQn7tfyQ0WL1XKiNJaRYd
T3dVovwHEhpjPXP/2ExzfZKaAQStSh2O5b9KEqJJi8dE2jZWAr2OAjNb8vtkzWgHColIcUbB71vZ
sqOCWnYGQYwkjjPEYmNWj7ZkPiucrPsI+rj7GNOHC3+4kn9xoP+1Fca7MzldIIrHIeI4a5DWjzW/
j4uUuDxfIHkW1YudCICKeiKvpa3W8UhazHuSXKgmamT4m79/bcvkIv90bWiV4IEX66kIDJV4D9/6
gWUED72onSFtyHGJnssmsrCWDql/zn3MhoFT2+41KCTpcJkc90oJP300sjb9pBa5fHGHrhmDepmt
U1zEXZgjUN33RTsg7Wwq586lipq3+AXsYzSV/bVRW/WOWlmgYhhWqU/JOs1AsrxJzJnRscu4Ce04
2nfM5Eylh2FBT+sxUoBs0aNGHTPH/B3kB7gRRnQo9Dw0LUzMQow/wz0WUrmrZs78CO4tL9/FTK4S
QmOSDCmq0D9qgEKQS7gPAx6KYiuWhj3YdWp5aQUeAw03AdOHyhoPs1ZG2xwm4iZb+gGlqzuNDXxZ
io86kQmpPGp+RuHHaBPxuHFtTxlFXzv3H70pwm2f6thXN3BO1Aj013MOGHTn3ZQUDnljOLI1YdKy
oMHV3PuDlt0x4UyNIIsb7Gr0GwjFdPU28BLlh9MA5HE3ooMCysejhDbJi/EKN41DY1gk/YMxVEko
e3cajr7nFzE+UNnfq3SgzDOsCc42QlJ9h8gq8jYy6nPKCdupDXgA8WJdATDSKUzi1JxQp/rDhtGr
4GvNNHGgDjQ1vD0oGCfbfnaz2SORxJG3GJEUgTKNuUr+gUIKtOdod3Rl7GAjtbu2x4xMwpm2X0yP
6XVijjtiDWGejqgk8VgcUd2V9wsqCgQC1ZCdlszLAs/u3ReEBvVhKfUl9Iu6J8OdeKtdb/aYivAf
zGBNRqq07cjpdRX3G7CiPXXyPYOZdoaRwpsSNiHCD5OvYtLHG6MCQLRJpVt+NRkzrdoXUj3BT+E0
gjvU0FQaF9vaOG7rZAHP3gfm4Qz6B8hHzMCyqHSmD0aLw7zeNK6sxm0EPSjeZniIDNwCff5FZkmU
wgpts72pV9MXAmNKg9k2eVnJhqzMUT93jd+mL/SYCkIo5SjMm65ro9MyLGsUuJWNz6sUx7+ebbN6
WZiRDNvIH1TLU9Fo/auMhgzJuN830Hxwr6dhP7RSC2m+zWekJXLGfuj2RjiM2pJ+mK1qng9Y2hm2
aZFkRFbJtoyJJUVs8kn4EzZKuEeQCxixyxbiVa4foDEkbAVIrNtkSuugoTZ+6SqyUo12LrjVlV4d
ZwbL9+QTrIthwudHqC9vsmVwL+aAywgCqM+rtetnmxOAFkSv4VVrAGlQC4+i+9inOAZIWRh59xx8
lgOWjuVAjGb9O9IeBpkjkNaNb4/1GCQTD3LY6YPSNoOuhs96RiV5JkHT1i9+NDEgqJH0vrRdwfGv
1grs2OtSTheA6yQIcAh7hnlML7V+RIllLk9FZ2lptc0na4E7ryKSQFGEC2HML/YwtHp98sZU5185
UheaGCQpUCFvKmOZxmcZqyJFxwsd6oUkP3qCc0u4c9XiFGg6g3eM3afSdhOE92yFd9bkhprFzSwT
pCzOar3YkIKl7gbgDTeiqniwUsr0m9YuoMfLGGBm4M3jSCa02xPzNPZJeV2iByOng3fAvQtC9ihR
b44X0YA+3VAQRkMgu9b9pI2wFgC8tiTqFfECW63ynFnfDAl5YnRj3On3Cvz7JXFmqD2AHKpNhD7+
GJsK9OmEo6Qz+kcYIM5x9P3MXlkK093gFFYRaDm5o3svWcmpBq1b3IUVnR9hZxHGCx1auTVGpAJi
GLhG6t0+mPmgMAwlg/1KxI2DHtwykh3+kDAzK4CeBXPVa4Gg6goGc3I9uITVM47kZKcar7YhqLXG
lUXoxtE3zQUSaxdhu2efIezY8udA4H4BIdGUrolQrQNmNVREJHPKceW8l5NFZh3y2awFigfcHauZ
IFCKBb8rre7j+z76377sP/VlBcbWH0qOP4GCbkiQrORPHdlvv/J9mEMsDspUYjNN37XofFIdfe/I
moJurcWoDmA4d+GKH/9eOjq/mejn+D2kwzRdTSq+7+prqkoeS6zw30c9/0npSLn5c31Em3UdwlKc
MTyyPSrcn6uzvBuWfBr89DbLWVj8LV1MWgVtnDs3flQLcSechnBgUH5YtKLIpzxmEpE62zwaq0ld
aIeBuHBJ1VjlQ3lv3SdYFwv10aZzketbByLkph5lfuB51afbvmj0L6Vew29AqUmizrY1Eg+C2WBU
2CIrTlbeuK98AVckabJTmUnjzUJTA5eua7zP2jotVXB1T24umk2F+YQTG3RGMhuifbwQFGn5hU6i
Wco+xklswIKEOhQfVVFD01ksoT26uvbZUw7z8pUFCR3GJTlkTPGCLNm1ykV6dFGAfZrW5ZVyjgZo
K53kvnW9nDCESs23ECIjP6jNqWxDq+YTU8UtPSs5NOYADVdy1UA1wbwTb4FYOJ9TnPqPHb2d7GKb
Sgu6tHZv0lZHWjETWoOPzZnJrkOPhS7PVz5BdHqfzh9cu0fDxjcxP0dzJWGL++OAhCKKP9Bqj/wN
PTg0GzNv/5g6UXK1TEo9A5Qx7L0jlH6MpTWGPsABICdGRkyK2zsJRSHhRx/nlt03JuWh23ruWJ60
TupoBm3yJzjhL96NRzzswCF+DVHMlpTFx1UJJNeM5aiFIejOv1M8NsAOW+4sPJtjqbDsYohO9cFi
W0MPQwJT8ua2NAmTOM0PXSqG3RRbTmCvsBYqO/euWahO0TjmcWDOfXWHC7s9zRXNFL1sjDvN9qdQ
jiX6IeHSEmpb2/kyke8U0HcfLswaFlrxjF0TjvIzZdKukVp9TbRJNp91OehufYL9Nnk1tAbZeXQH
spKDPqWLrG8FHp/quOAyFBtMyXMsmTrSoNsMZYcOKsrpPW+oAzyP8BEmoyIoOfpbd0MX810txuh+
QIyUToGrKb9+QqblQhGtCJOZEx+0bqsnyINpY680FzPuwKfT4UXahQv4S9kQKbnNCjd3N4U3E582
Yt7pIC2q6tJpXno9yj65ciI5vZhl4hBnivo0nFE/zUcVzwhraLZJ7HeFoyeHmV5YdWDQUxib3ph7
gpFgWPYHvS3dnYzTlAhv5P/bpBnxL1UgvHmyI8+NkN3OaR+02Yp0rKN6HK8XiP5NYGp4mauEbzOo
xzVpSZdau2wyeBgx5nE9xVNUDqV7Vks5XYrO1vdt7g4MO6wYUL4hNABKLqL8QnPTi0YDbdyNUVTg
JzJ0pw3KwpueTbye+54WZXwSeoeMss+WO44Nr9riS54pQrTUlnnQbF/6yuqolZuk7HfxMFfPighg
sfHmIXlYFnyPexHVrdzzhyjpwHYQnMtKNH+ACauqo2nTIttSoprOvtATcwLJitvequr2DdPtoz2g
wMLi1C0fxtwc68OUJwbooGhWgVdr7Nddp58XAonuhJx4HiPhZ2WYxaxm9oA6J5+bbL8oyztlGpGY
ZHVoSl0rY+IcZ3VyCXglgN1e1IWFEUeoUvmuql1cL1lgLsK60wCbg5wdkiJw/My8gojjh5aXaX6o
pTU9PpGQ+g5wPg10q8AP3Ocizj63jZu9QJjSHq22GH/nZD+2HBqF4FkTaoRqtFhhaThaf2TcJLaE
Q2RdSFxS3F7xA2LYGBrV5YZ+Rj3HG8fD1YnnHQ86hgb8OzX9+bng1MQMhAQh+vVE9zptjJaZMvag
NS1d5ogoAVCMlV0O4lzJeiDYhwSAB2OOradxWj4KbmHm1J2iSvGlbh4cb3LvVrdmEPfRHPRmAiTX
52wIS6w3QzzwREbDn1T3MurEpShN/BJli5/mPLVVdcbk7WR7r6ms56ZXz7FSo7/pcaoagZFGhYeM
We/REpJXNJzLuiTvl6H/PcqrrN2SkKPiO0MhKKSDLop5mQ8QFnqXuAQBQzU6NR2rxkV4ubH7bz31
/0USgjzyt3Pu+6T68vV/HbviRSLm+NbcO375v/8bNcz6i39UVa7xm2GC/HHouTnmN4r6H1UV/wtz
l2As4P4S6A6rxDTwQTn/grL/q6YyUH+8d/Yotf6DVtw3RMmPvTjKOWQ2gnkX024G5790uxpki23p
k9isUd3wzCTVBz9H9xsity7D1LSfp3Icz8SngAYd6ucitrWjPnG4rIYi35ZLkgc1JmfoiqVkMKM/
ofWM8ZgXTbaruB2DZdCsY2vgZRWz5u6yGaSh17mXGi7WxlToSNChvvhWeXam4mxp0z7q6Qr2rU0M
+URDpxh5MFFNvg36kF4YtNBwcGum4bJqNrrmLRtl0ypJ9eWq8vVbx4Au4rfTy/ocbuAfhowsiPvo
07euyPKgZKUP3cq7uBbkAtIptmRPv/m5PANMxNRqkxeaDjth5mfiy25FNl8xVqi3baZtqHxeABrg
km2WV7tHoz4ar5XrPDdzt6sKJpptmVgfwfQd0tZzNpOOo6Xq1lQazbsYvfWcj8WLqzOy1+PpXm/z
83oF+hKLDZDVt6yW2rZjqr2zCszSVslMelhnGuM0PsTWdO9J5WwhrsdHLLGv7Pb+fnWdxzHJhINJ
XVBgE0J9w4XRdQ6D6clMBnOrcjwRyXw/1eI5sfITp+aXtskgqdkXhOeUPY7o4Dnkp0mkb1U/3wo2
wN1s9TuStzhFipV2SItQcfxlKIARxqy4UGaC250hQ7+hp5qEae73W6T11VVfpyCStfVaJuXLYCAW
11eqU8/sHhUQDmbBD2jNcjt1+m1vEr6RLFcYjYFRjfpV7ZL7TbfmzYIUFdpGes5zdQVpxD6QouNw
pOYTVmJ+IiMHvnDvFAyzLC3IO15oTGlcJaD9rls7O1Xz8tQK3NuJrR5KsBZqlkB6yN0Noip9kXiB
wsJUr161XI1mnG6zpE0veeM+p0r/7DXWjQ+6e+tMqBvM/rDYQ3to1PiwNCBq0hohQGsdYkYv1Loe
E+0e6jF90iunmpNwIpyEmBfDwovEnQA9oKe6L61N3elPMjZefWsCj6fII+/j4mS440PTDg9CFW8l
1eBWx2cVDKV6sCIjAfzd1zsqJtLTHI3DNC6x7ft1N6Rz4RD2XDUy25FfCh1TuLt+/T0+5yZRzAAn
y3lO3XY+OHgpN5oBQtPU6k+E8PhbOO9z0GrReGc53HaFiqMtCgz4F7QHD9R846mp7PHYkb9zVKMG
Dxn7XciMqCRBup53uNPGE+cfOChaYb32RvdpHlvn2vDyeuW8Vyl6jhZJfhb4wCzhFy3TS+QCWNmQ
TEITNhONfMpl9FQqFMfBIjo/3ZQ0ZlUSXQjs/kSEOvANVaAEcGYS1tOg7uc2bIRKkFwja2XOrNr4
5FU9NFO3uUBCupUVeWjUSU+VBp+9Y/ZI5ov9gqOufZUSQ6Ok2A8LB+GOCwS1XnxnV6blQFlfRbfI
EQBYS27/JTNfK6PCitaUlO4jx0RlGjvLpaLiXay+H27DJgI6oJh3oLd2h70yuenm3H12NYcY72Y6
RmP7pk3tlXDy0w+H+L+YWfxyKiZwARUndmTBo49O+VcBbQqEAiNWXh0Eh1gkI02/luSX1G4o/gzn
H6YUv85v1lfz2dAsW8Cg8371QKOvH6Qzw5GLVxYVWPGTWVgJQZEs6H//uX6dxfBK6zzE5cV0GhL6
L6f9yXUhWYCbPJh9/kJ7kfwdluPMmFDW0LirjvyX/q3WeVX/J/5a/cW1/FnzRTLG+pogiGl1wCLm
3z93GGJL+olHaM5h7u2Eeej4gAun2GqWOEyaXawY9VNRoDboWN3+/uNaf5r+rK/tr0ZoXAxYYNfr
8cP0B5nztNDSl4eubK0ggxZ8OzPjWJeLK2rA/KD76nXqFL37iXTebOx4bklmJcxqfk04vcVyuRpi
5O90IQ++X2K2IaHa9KarCd4lKi+G4TQOofZkZ3hbu9Ie71UZP+l2AqJEictAb2Crqsrf23ZV/x7j
YN4it56Dv/+kf3ELWYDdTJR/hm6bv7ZxzCL1sZYJVHBmtxMVpgJ/uYUj0vzDFV2Hlj/P07iiCPfw
diPg41b65Yr6k0HjxFvvVb8Qx06p29lIQSQWLMKSE0sANOPcx0Z5V4zzrdvr5R0KAzI0l/itGVmX
11IFJGkOO1ZdxRrDG38aHjTfuVjtuE88lnsb0xN9CRIUG2VS1dvQrcrYrFfbIvGOetvdy1w9KZwh
KBdScULcV6JF6KsrTKVvUYpeS+YF36Lyqr3SsreoWp48DCVL37F519Yhme1Dksh0G5fwkSyys1Cq
FFtzWG7dmeEJHVmDOGXtU2ujrXINaqy//8L+YoWBe7CmxoAjMOm8/XxnLq5WNUKz5GEBIreWE4qV
zV4RVCTUHf7+tSiU//Sd2Tr7FAoCl0Hs+v9/eApac07dQszyYOfjPRkXpxLY8j+8xF+sLC6zXQE9
0DD/bIvHjJn3ha7DwvTHGoi1gmwcLa/rSo+kY973jEtyUxx8zbxMkZ+E8GRPmoo+dln22YNKSeN/
bNGAZNaBoCs2WZ/VqZ7LMxDft8WZrBD3cX4oLIf2A2oUxiVLd12kToig89Hr+WMHwcVRzMgE0WhP
G3whRKigwtuZrZlsLL8x94OqUTqZ6ZstuQWbND+PKgeSQ7OCcQEFqjFR/ZJ3I3F9bjk83lfSTEJk
qN+IJv92VRR/8cTyXfjweViHiXsyf/5SpFkTQjGX8mAUHBTGpEy3KaGAGxOGytlgLkScCkLtYvYu
JcPMbdS1sPSM8obmyJNHWyrEJUQrLVomTrxGFQyJ/jxltRV4ugsoeHQu0eCiOovsS+KbSL5bVqIa
wF7AlPOJ+OrXpdM3qZt+UBbVod/wgVtN7fNEf5opxDZ1lNR7q5gYz0/3se2sg1PuT1Gz8HXOONFe
ITC3jAr4Pfby5Nft+E2v8m8v0l88JOwZ6z+GhQL5V+nAFDdIgadRHiZPBpQ4auNOvB2B2zqq43/4
Rohr+vNz4rELs6wZAFP+9Ew2wpotCJPy0AL7Dg0HVa8XZaeInco3+H4gptJGnjkgjSbLVJZRAcbF
2ckpAIcqchhBElTE6Kih40poHJbSfiNn73OXG9caNLXCR/uY+KvtXVZWYNXda5kt96qYr0p33Yy5
zWIrf4mmtUoFDp4t+rkZCGpRlbmlXA3BOXu7nq/0/XhJ39QCR8gP+qvdV+v5jXoad3U09Jti6ZOj
wg36fgiKJCiyCfj+SQ7TQ9pzkPTyGH50w1HPXqaHto+JVBYEMFsjsy3jttFSrGdUawb9vFTmM5JM
9JIlfwJWgxuyHsadAVQqXB+jTtmXyp0eHBo5WBtzjecJZ3/RUC1B9D7DyvACt+anW81+bjKbR6yP
mmvfVq8ASoIJsB+N0PScEqIHqIBSXBTiOUvG+wn2Byh0+wBJ5ERIzgnU4jqi4AHu++LEoXgPxpGw
xXjkxuTpcKb+zPTtU0KW4Sk37MtIoLhltjNsTWRuq4t7ItzlyqOyh839DIbxn/Zj5y8eb2odUiDw
gHFH6b/skygMs8YUdnno3PkVsew9w+sL9QUXz+axXuuv96N21UNz730qvfdnXib9bp66aUNE66vE
DRnkvcxCH/24N7aWi8E2brbky0mIkcN8KAz4UGOao1WNGZmTqhK/Nlrhn+sW5N+CNz3sFwzHkh7G
dnFJrNdYY7J+fhotyi29teqto6fDVsVEeBYelXXMwZD9MAH6tkWwsbZIh4d+ZAVFXn7fIpxH+Fqc
x2G4FzaGwqpwVMhI1gqaabnC2Q2BFbh3aWgLffD51enAg7V1f+9yOkBA71xGNhEOmcODRbjqWs33
7vf99b8Ty3+YWK68X+61fy91+/COCv6zk+SPX/yXk4QGluHYlHs2QXBrnfd9brk6STgZWTh7hWui
rPrX3BK7CJK2H/1p31ts5m/glzhMORbIbuyY/1G4ybt678eSBpINvGEdd5xjcCKntP959/R15JtR
1GhX6BrGOyascBKQPB/LYslDtx66QMdjem8VDjP9CgGVAabviB8Mb35eTQ8zMyaa+XS3jab3uCv1
0d5guZBb4s2ItiIhNsz7+D6mVhT0IGj0r4IqIZ+mIb+dTAiA+RR7Wy3nuTCcTLE/r2tnucYaiZzu
eCMK80MvSZ6taxMLFsvaRUxj98C4ESqrSybAPLTFF11jnudZjxxH3qyagHKyVu5mfwZLSlTYvpls
ITfk2Jb3KSKUExYGcr/chP1HkUa8H60lDbKCxOGZBJRjGSvGEWi6TqKN/F3fDfDmSFxxgAjo+qV1
NFNtJjFHwaig6TLPazhpzjr5vqvBPES7BpjTbuxrvfUOzEnua91wEaf5xrnMjSsZqZLdCBFVjFks
zBPitZrGi3a9Xpdbbpgq9KQBriHO6SDChCVSrN3yZZVXCzCQnWtrLjPdzNlGFRTgQbj1TpkxiQtK
kq24tTt0anmxfGhsWJHTnDwBOjYfaVs6RyXc8XdpVCQfozUKdCRA0aVuZ3KBi4p8Kn+7hr3pV6OM
rOWDbK0cTHk6VZ72mhfKoChCRKctuwFFL+M9WXXLFoG/QE0n+gb/OBOmewhC3sWPfdIbJppVCszz
2LDBwJg6sN4TL11K8J1MC90bVSJD0zjjwB1MtTLpN97SWSOtp9S+dvOW1AMDeGeo5QtdBAwcIPmy
QeQXbWb8qrGXKsIO9oyEVqlv9YfyN/8mBOYvWmXB9TeRsBvJfpUMr/LhdnmXEvtdla7K4ha0aTbd
IXsr9/KbHdFyF/gtO4SB+rDsxVK3K2UUSLDzOOkDabTaODNCD8kuLkof6wh+HnOnc35YU2xzNDq6
Ok+pnIm4RfNN3q1REH1L3Iu6m97zcOf3bFw8WXjY8Q4y8DXW9Fxt6GjLpTOhusl7vi7CFhSOOPPV
mVgSEnil30C2jRsmYY0Z3csiwVFouTZ69Syvk6foW5pvNpvGtlxDfpdxcoDnvGf/DoxqJbYWKU/z
Gg5crTHBKdtavMVkMCPFWnOEQeyoj3m6pgvba9BwkxA5XMSEDzcQC26cNZC4H2s2vmRNKeYNMNLT
uzX6ixBjtcYZpzOTYQd62hNTSXC+brMmH4v3FGTDJxDZXKORkzUk2atd8pLt9+zkuCdGmeShfkEa
Sbhy/56zzGmFzGXjPQ5O7/r7YSSSGQlQvHfRGiXGaN/42Rg/RO8RzmCI7U2zBju/r/L/3RD/aUO0
6Ir83Yb48FXKr1339euP8ybr2299F4Abvzk4yBgeCW7F/9kJff031iQMjSYacFpcHgeKPxQ8lvMb
cyaydYVJS+99v/uu4LHEb2yQq7bH54yxGrn/k4mTcP/UkTEh0RkceujKkGLxa0fGnVvwEpMtjxoh
8ka9H4FoZ2MYadNEkFKp43s0wDBM1705z9uyayjkO0UsH2DaQ1OKlIo06soQ8r9x6Rrh0IrQ89BJ
dRnEsUOG6NQyO44d9cx61TTBbNnWix9L42jWOhGkvg0ZPYkFB3T3yyDr/jhaXbxHfhoHuCCbrRHl
CRazftjPsB4h5FsCkpOvup2dIAospAerJWOYL+rGe5FtVx4HFsadnjq7oUMnrfe0iMcsjW+MFvaF
nFPsOejxiE3qBEwQZE/Vc2IMzd5EHHoir3HlXZuO8xlxQ51sVMn4jLlxHJ8rNMyPGJi9a8Xh6n6Y
WjOQhXs3DoZ/1jNMfF5JECDwCzhMgIAJNhrGIE/pPUeZ3u5bVuLDlIIfooN+V9WVe2yRI+8cjZ1w
AZx7I13/FMs8sCuV35KdCRAkIsCLkY0XIiKvNgPW8g8tcvtwaoS+1Rchrv1MdcehW7RDpC3Q5vNE
O9EXqEPSk9FrML4Pukyvzo2TuEnYeBq6pYm+mQEyKMRs617HUWnvccuUO7OxbP7WbrmrR7M7u6kG
lXcwHxxVqtc5H5ywmxCXR27e3S05SFtyyoudA88w0Go134s0cz8PEGBrOX/SS0ze6NqzwzBiQaX4
i55GL612LIDOF4Qy+UzXxMzOsY3GqmCHSLZK9WXolZiY0sTzDgCO2x0YJMJrdcMMPXwCa/UAK2lu
/c9eK6e3GC7+bll9f9DOSxny3KA84yCEdyqrH5PByB6RxMwvGu1PGo2LrZ9JDBuvPG21+KAnSzap
n9RhHZM+gA2HMFuo+adId+SNZYzVGR7GY6I02ho0npuDN1T5naoa7UQ42Hhjli0AmiZFgl8XAm1A
CrTfPQwaUTC7Fi/suPHZuPPtMqjphL5gl0kTqcGi1jAzUXtbE87wCm83y8M8eGDKF9+OiUNFFLIt
TNyK1kRBCkImdoF5oatV5lLeorM9+DbauWSQzbl1zJeqaNzourEKlVzVRvHRSVv3vqzsPRpwQzt2
6SAic1/ga0QyNPqT9F9hpDXMl6N5YbNU3W03mF75ShcbSLOQDGW8fni0a2UR3DQkoKVx5T2IqONY
2Q5GGBfSP02VayIWjzrSbmt0Rve10soMaM48xodaUMw8msUkchXYBIT1UJcctwLV1tlepyGjy0z9
hoWS616OZMJFTkY3PCSTWCcTCg/cVseudWlmt3Q/UmcQThh29mzcSUrJ6AvIg25rp4u/YYVjRxQa
HWU4z9y5dr5hcD7QbIJymG/VuNJq9N7PPrtaNGsHT45otu2qmLQNAc5DHnzjA64wZXGeCHaG0wa6
MseGw52iI3bGp9br40Y2k7rFVSC+kNfQ53umoQh+6P4SJjBqKdVDT1KFH0o75yUXuGCI2ZQO1gmV
YQl+rKCP8//YO4/tyJEs234Rchk0MIXDJZ1ac4LFYERAGIRBGcTX9/Z4mf0qs7qzu3pcs1iVRTod
wuzavefsIyaV71n7ELQMEl1ThLQbkQ4hooXNuTysm1vIXlbjgQVtM3u4IvXHFcRUaSZ1/uynhAvV
3u0MuWnnOkRxCFHqIupcrvHGM5PlCQyudUXd3neRbLpWbNYqnJjv2d51HTrtUeYh7/3sJrErSwdw
xGj7+9G0sj3JtMG+yTp5V1vleU2RTESd6TbnObskNON4RK08OBn2h8C/CHly/MpjPaIpwoZyCvxu
7xp1cXlXKTPN1Mu3XdrYxo5gH/Hol2SjeVaPsxjCpBF5Rl0z+x6bh0D7HOm9Vr+jnbZgmNvh1QJM
Lyrbzozl7KR0gyGtR+s64lKu+nX5apf2G3tUd3MBvQLJuSijUKkHkSVa8ZiuZrKbRRE8Qw3o7x3U
OWwOdUlWqt/fNkMAUMpYxEkDk/paObIy5THj3mesz9KZHCBfiDfpm3kM3S5412Y7NwAKLXUo3Ha+
8ld/vaZDG0RpOyO/mJYCILoND79tUKGn8w48tsOsXqzFZrAzBK+Ftp1tAQb9jplHAWMy3PdkWT6v
fjMcFwLR9mZXY90nfAnppImvdO2Rwk0cVG59YCRF3M1WcJXbLPEhytyYRJo6ouE5P86h40aWmWdR
itf5DjkWplRkIVunCNO9xxfYqR7ZQ2ROTsbSuDpvtt0CwdJuqD7JaRquOeuYPzT6hZ07oPuSxHgf
vL61X42ZzyO6Mo0VidM76JkKNOBQ3kgxtS8j7+E1yQjdnYsN7swYsSZfjkgsYPb5noOivpGEFpNg
WXqHctUfbeDk58XJsteEhIubJDFDfknvUQkQw4h5GSN+U9nipp8R7G1y3vw7t/DnfWh53SdTJDgD
nsTjvw73jP/mKnKqwDtWkOsRgV4EDJxdv03YcCI1VwKXbyOOxNa90u7zYLITZEDsFBBBY7HR1kgM
tsIEPVYnYjuB77yeQVyise851bD7Qysj1zt2UHjQgTWHZwKzhgDXPji9yIH1GBoYEHo9exwlmSlu
SGFY8gt6gTlCRbuPVqb0zJTfJqYAMBwvdaeHmLh799OawaHPDqD6yBcFK0GHSwFthyZ+xH+0ie6E
XAbsM0+zp95bVH7/7/r+fyMps2lc/Q/1/fzZ/7m2//UTf3S67N9cwSuGct37I2HuPztdVPG2ZfnU
yDS1KPD/sb6H6sV/sjzEZtC9aUD93uqy3N+CS88M3Ngv0jhBd/+Cosykf/bnsQSzCNdB5OYDcSYW
i8/6c68LUaeh24Ynf0LI/qoNx4/Ypr+C2SpvVtNot5kB4mNmqPfgT8F1Dwr2zdNF+6gaCCii608j
+vCoDS6rXDMaxyWxvWSvmyK7o+wwPqGioa73GtEenCBBeUOFlvZ3te8uNottLikNDCIg/ONqdoF1
gxRINM99ifcKtLNcG3sPwUOp60B1widUDq3njEs91EPlRElCRO5uXVNBDoaauq59LoN6cBnm1MRE
nWATeBYqniQctn4mnH6XlY6lToPDi4Yws5YBh4aZwwudBcYl5slvFuvFWdKewmlFR4Jw3knmYM8b
urhHwr1d4uglQ8/iiRLBGC+YV6nbGJZu81nUSfA99QrqMDJd557ky6wRGhVYf9nWmA4Uityl0un3
kqnLVSDs9QKsCNkyC5PQjwmBaL/TuAD1dm1QF8RBUxyqlOn+XOcD8MnaHg6FMQewFwL3fdEuAmU7
zQ55nz+m2OO4WWNx3ZLxcCis6aVocjAzw1REZhWCmJlS/IZtlWav+ZxTEiw4E6B6XjdOd5UB5nzt
06qGJtHf2dWMlr/WIWb/1PuCyjQBIJ3eVwT6GyAPCHzsYzrLl1lDu1lAKZyCwPmWQjPY2okcH4ke
7KmmjWpPDf/COLqJiKiY9rB9/V1g1XvOng96zV+80vpJ9txwtfYNtZhMbyjr/E01Du9N1Z8q3dQH
OWCpQxofowW3on5R3pWie7jrUKVlKXG40pIvCpZUPBKMsZWV/uHltUe27ZrcTWEDU1xggwvHy3wR
GIwkgGLvaIc8IULfLYJaY631vElNdIG0UrNzMpbddTBM1tZHWnP0mzzf1fPqRiAROXFe/CI5jIN9
har+W5C182nulmWrWtegs7s4uO3TH3gdm1vXGB7dIZ8fEdaXoL4o0Otc5Ydael405hCy8BtS5ZAa
vBtoNx9ZF7Jd11nhLq1cgj0yI9xrb/rRuLI6kvXVxAlrR8SILa83pKZ9azj0brRbV9s0hQkNK6en
DLSriObosnFXA8aM0OXWZLeKAmt+Mt1aRF0pX4wyOQJoAQTeM3tzB+PVXRIR2XIuTlmLqtNA/PfT
Ht3uY1x9eo6MJiW1OjtZC7BmXIQ8g1kZrzxv4I2HtdDGNkwZdIkeUhcNQdEFkhII3JOFJv4DGLBx
sKQYHwiZm/zH0pF0w4RV1WiyEPMpVFM7xkPBNuHIT9IT5FT2NHb4QZhrus+LxmLMmHZox+2BT+PB
kmvEVPNrLFtwronWd8irTOTZPBZpqPErBPO8fG8Vi+o29Z3lhMGwRqY0LVO4H3i05ksCrpg3BDhw
JgDoOfw023bKCTVLiAacxzH7SX+OgGZQsi3NOtGq6YYxb//eU1lrusYOYbamrsRVVocVUlUMIVlr
WHtA1HwzyaRrKby9nzWsEjND1UYQq+TaGG5stV6Aia29TcK13IMFzSMrWN9msAEvfq7mm7IwPnml
Xq01F/C9ZQM9ibAzo3VuCmHJmHDeggTj/HvSB12cWyp/qboCgx8W9Pya2aQ2owqrbLwCbLoD+frc
llihYEHb5L45ZXMywwGFnK3PmpjBBxTIxqN0ev/Tgr/LUCOE3FmFJLSPacZrPM2WtU2aet4toO2u
PdxDoJkGgrGGYcCokTVI93Ls5IZYaGrw1iJj8u6rVdu7pAVJS8YbZCIYIGXGYDFf+sNk4piIEuaJ
7CVrEKGkqu+xIb7XI8NZR1fhF4Pze58iaIp6icvcDoY3bymYhAv66Zatj7gdgliORJNxulIDwhyg
y4UxGFcLNutdQBsGIixJHGDg8Z6Cgt0ljsl6ECw3+RTI29UQ+nrJQ2xbywh9up6taO7pQmvf+oWj
B74UOjMFmgXvvijGSJndnkQAtCX2cB2OrFroUUD8kdixESDDjzgoXIhKmMNIQngYA3g6MiA1sYHm
Ck6vCQ/tPO+NpQ2PndDJBrc1TSwvrL4W1eitwMq8GU3DQLctW+K+0C1fAIL9U5gXAKwCJucMg8IY
iv8xNMKUaCL1c279Z2DnzXZF/rQTvQIXtISQ9h1GKFk9w2RBp3oyZPv9EndMIs94Zc4ljvjpEsxl
+fUtYhxxxqffbGuxFLspH8RxRV92MEBIRq2CIqAJz4T2THsNN8pC5wmUiVVJ1rvW+1hXgPQ1VT7H
l+HDaqS8clUCymthiJXYOG1JsjfPPAPEAOROtpmk/IlZNtzNav2AIcqoYCV6jNadm1wnjZkQN1ew
9Msw/QYIbQIcxVkikVayyYi7u5mcQLO5A+bCPoJT1/1JKNcPZ8jLXelSMOjZea0wcG8q2YMlD/hV
a+dAehnn4Wc3OqgbegTnDoso3sEpu2vcsrgPrUYdRWCtZ4IZuAy+/BirRMQspnC/ILO8BkvDhjHY
j3lO1rdOaegXM2ry0cvLb1aNaqJCoHococPtCu0vmxrj0A4lQXVGkwLSbFmdjbaXb32WLGg/PD+a
Qv6GKZNyK8I2eOmFtd5JGzMeu2mI/Czzx5lwban48zXAxHdeezmQe1cHT63v8rO2YF4xJkevnKcN
E/sUR1k53blDUrwDrHoELTttmjK9caymP5BkkELDyQqFgjLhQhN/6TwT5EjKr4tZbcF76KyJZ3Gi
8lPutJ6WeG2ZveSeBkKRNhb5hHNNCiH3ObKU2dxqc8Uats7+wZ/d4GOSvXgfxfxVqGS4XYVtFFut
M30o1GBDR/Y0gO5irllZFQNREG6IpTWzTAQNPBGiemiD0H1AQNqLDaumQYlhKWvjwiL72Xd2wAm6
L1LuKbrUJlr8ztsrZbq8MjXSvQM5YOu4GWGIxPiFHhG8jxtma+eAWIW3HnzhtzptT+WUJRgQGxBR
bWp/h+PjklSYW19mWhiAzLDZysjIx/moJtolUS6zYozJbJ+/RBmUsWrG/nGdOoAgLJ7XkKrLfVh7
d6tXXyVY0n0Q0FYzH1AvFDzOnva/J6lPGITV+3Ci3fwVsp5zbY65G3fVVG5dRnnIqtQKvKAldrMZ
7Oahs50uJ0FL9DeztAKEFkkDaXtQYxqvXQBFjUbdclsHkL9Ssyt2iT8Nu0uLaqv4u+iPeMa+oH1S
7ZFA5a+sZvKVLW58K6dZPNK/Tg6i8POjcCcq3qT1Tm2t6QnnCCphD+H8eEkt8G5X2ljo661Zd0J5
xwuRCQzqiuHYiR6chqk6mzKanVoBn07JtRd9dz/gwHsVwTp+d1ETHYK+Ca+aohhunTTrnhvb7STv
X1MMsd16saxc6MFUV0jAugFUPseHfnpKGdwTaOo6YxivobIRjpVq0du84H24YipS0SNOSiaSSbB6
b6kkxC7WwczOGoxOyIvYQR5bOo+BsCMdj86QzN61P4H7a/zxsVzrhR5PVhvXTL/zd9rf9Y7pQHUx
aM4loag1/P+gSIPIcaQRRH01Va8imZN7mjLMmyuWV6w6j4BbwHHV7fitruomNjIfzf+wplddTUla
1voyGq509YRABxWh8K39FFTyXDR9u1sqeqFN2pYbZawlKbWdcncTY8V7cg26LnZXptwFAp2tLszx
XNXrGDlWUR+ISUnvLMI4lofAL7rmdk4zhodhOovWk/hxCdrIv1ekSC4X5/9oWaSDU27ml7Bw6beT
89j8HiSODZJeXX8owqwKo+lX7Hg5O8aGObe5LVdVd7HdZ6yj6K5nSifPPgyZ575aYA7wBkyp8g+d
5F38FnpBEgtaZuk51zpvoViJrthCOJkwr45QxSWDWFafoWvOejDUYYQO8zC3A2cBMB771cVVrYcF
cOHUqWPHMxmPg52fVeHmm8Qa/Z8VtsQvUV8yRbscqsqe6cxTL8MkfzdN8p0r4B0EMXoXqfC6EuaI
Y/cHo+f04I34tRn/ZsampS3+shaT2EK9XQEy9pDgerqRn4LC+mqi5RuVnI8bX4l9w689rVY73CuV
q7dsdqqHaTLd06ryaWPhBY5d4mTIN8gqe5tKVHuNgBQk2gtAQ+J67XDG3jhOSxufv/G5p4rcEu4a
bmBQFNuUvY7ivF22s9UN27H0jwZhgnHDwf0BMUC466SwPl18lodKdipKJCtTiZQDH3aT7fPU1nHX
XEIp8srj9vbZ9K0MDb0vLefWnrPwO+77W81fwrRfWBtlWcuhNUuojOOYnvF5BCQR4CMgb9drdyqc
3W1Lait+jPXCgSxyrDNJlcGbYRtPoEB+IFJRURP61cHI4R4aEztJPXlgIGFD9RtDGAt4EdveNYlD
Fyv0jdvBXpcHNWUQ3GR5PUviRl3s5R0VuFFuyyXLfijlOddJkucstG1K4i8IHtmz8I+qIPw1Kzdw
iapth6KGTWda7unEhzd6ToFmkAZ5kF7ubgnyZcHsm+aUC/MuCEBx9D1hZmQlpJ+gCIu4bkD9Udi1
wY3EerqhNyi3Zpk4UVGG9vuvTjdcICIiKrKp3g3Vv7e2z5SFhrhD/pSIGqW/i5mNNcDmdlwqaDEm
B89LE3UYUWemJam3Nt0HP4UStZafBOFlW83diqx6fiPV7SpLiRpbW9A45VtfIB9izCOa7TjUEHhm
29564BYihPnJCXsVE4h+TqIqFd6GmtkUG6OGDb/t4NeMKQb7c8PMhKel9/emkP7G6uitlmkq7+g/
CBGPzjwGWw0p66YfqLcLwTipvbR/5qBXx7Btyy0El/VAPLr4MdUc0Yqh0IfKGcZ4MlrrvhjQk0jV
fQ3ZPJz8CoCLCKR/oq8VZ9mikDJ4BFIgQD6BLtLMBrN0l+btN85rlGJLjUrSWYvqWI9Ky02KWeJV
A9AD4jJd2wSqv1BKPeVG22580JFXmUccTTuvFI5NBiBrbQHkjEYX13r8CM0Wf+BiR1lhvdQGS16h
cSsrj8AtAquCV2zOVURfG/qBCDRjjcR9WhtJ1M4qrat6yc65Ub8Pyu9h2maPnQcmgpV0Ny1UR3Wq
gBw1FrFbZnm0de18792yi0WKDUQZ1csMz+2nUhVyoLQOvCGi60HxPasRT79XPQTLgIarSQsirVSQ
fGgxSjJZtMZhFS7TQws8l1ThICHwlgbEtHN7hOcU/ySKOuXs7uVohw81CxY6attl/lPoBJZC0GWD
wZtQbT0hoQgjEpnWPJ056iQxt0r51xJt7K32HAprUxoXmJMEw+tZhKNsdYDgczuKTN1YJt4x/sF/
knXw00qtB6doWDyCnKQuJeRpcdlc4WN9JVIxGpeGTLeEWRDa6hMu4pbzac19yatuvnRsSQBrBgXu
99ILVDWpnyEMW9/0LmlIA1XeBSmBztvZpL3FkuDNHRFRAAMOvm4/wH6e8IXQj88V4bepcZ2ExFOv
JSkaReuflKmH3WRLf+tLrzwpl/ZfG4p+U1Pqb6hMrU3itOcu1fekDn1n6swTnywuKtf6vnVUHdOY
8Y+1Iy3yNYZsz9mFBuJaGbeI8V6RY/VXQ2KA/+w8TB2lXe8zodJt3lQmGQwczjp37I81Imc6F0ND
I9/9TnZyeD8agjZcMuXkfS0fMiWW2xoWe8fIE4fuYH9LXG0+ToErY28mmhwDUDP9cHtfP7L2WZHn
uSCsRDueupZmFJAN9A6Gc112gUGfJc+tbSekPIRefe0MJWyH1XZwxOVTSOw3RhkSWUUmT+C6SGVe
m53MF/XZm03zfnHgwNs11vULmSEDeXORxmcDHePWF6VxKNjwusjG1HUIZNEhOeOIhOqkyGJIW6TP
AlGxq2X5Rp3Fq5WCGQa+HNw2k51gnc/GLyP3fpLOvqgozIz+1NKGvl9nJIBu7k/1RuViYu7ujneW
lTnrzcVPQ96aXzV7uqAVComBecp6sfmZTW76pKHnc6ysHOAWKexqBwMUx6pIjBsTN4PeuGwGhzzR
T0vqPlMhuI9tkoI/aJfhwHuwbL2uJ8g4DF6mAIYmKDrrMRXk7/aZfRuYffJZzThAiyoJNiB3kBSU
HNKNqwkigX1mANdH7aCzK2qIYd7BmG2wGefeeHJq1p/IG4Qq9mmCkYAmERCKiV4YNU3lmVHN4Yby
bmoU/FOv6V465bRXaBsDGKkNgHQMJ/T4FlXg5WRdILJvDu0b4nrFE2wS04uDdlxfR2wwEa9xQtOI
BjVDvBqwuT0qgL88PS2D8GlAfl7n51Up1cVsWCALiI2iYlpwfZjWAMu/Gy6VEKvMeyU9/4PgnYBX
eyyGgwpA4QBYbSlaA4e8ptQoNZYye350RzXQfBKECaPpIJIKR2r4Uv7Kps/SAm5emiDVo6e2PCwS
48vG5kXbru3MlMvvOXjPFls0JWilYm2rnxPl9ZYRwf1iUNavUB9OSnqEEKgRemuetPdzqq3X4qI/
BTHGgr12rnnXtw3MlLLVwUPvduynrGXNXbka+tXACn6yAfuMUcV07bpbjOGVCEBxI6pp2VsKPwiH
196+R1ngP4TM+An/MZPwyjAy69tS5vI09IF+tKyLNWG2Rt7SpmZZjSo3qC1qxizDEoHCc0NQDjvW
yDSXBJ4O18UNHf4LTSfs7BLTo7W4u8GbXO50VQCv6NIinmV/t6Y980FGdBZoH8LvxOqnpwINxAa1
4vKzBCPxnpg9hdrqMT6k09HhsAmJmUyLvH0dPbfZTQa7bto4bGY8UjGHnXwr0r7YK4NQKjKhqqsu
mf2jnsSwhYkvz8qsSb1iSC3ODUaTZ3CDA0S1mfQesI3OxusAydv5YNwr2aobDE7BocrMdNvrVe1x
fTsbW0meEqPD/hDgx3uje2uwiU3qSVDfnbumnXbjQPVPO9OnS2NkD6Te600QpoA9mGVsUtVX1+MQ
fhnaRBliVsnBy9whNpbVvMbYRaRigR0qb+1jk5nBHe55kgMXV2M+8TEieUkZOxALeWhCONre0J16
iIvX8N3kOfDCb3Uwm1udYDItguUzXSpgIg5EpyQoaCuaSUWvrFtejNxOdj5kqK2yGGAbPOj7TIPN
18h9j7InLXPTyHqxaLStcWbPZowwCMGli63GEGv3nmN423BUWA9QjvCG+WY/3gV+Qx/YDMsyrl1L
lw+zm6FKythsClc2kn6WlmfDR3nsMr6hx4rieWmynSkx/YREFbpy5X8XyX1vz8vtNNT0gbV8CXvr
zU5ZrBFMbHNsPDGdks+wRjISpgw8JhK54t4oRUzIXbOzTOkcJoe8qLQgtBOqXuO4LrYKscKpXG/t
LEctUbSvqm+LOy8dUYVZQFbaYa9BV34YM2MQyzbebAH3UqxUyDN2nb2CpheRdv9ZhUV7P43tPci4
colEE7C1m5eDYFYat4gSlw0R8dmxBcJyxuP83TH88foXSahj/cf6vWKocbDAD5OL1ruaz1qpGUhC
+2+y3P8KSUzetcWg97/3abz8IFawHv40uP5/P/P74BrSCWJQ3M3c5F94YdSnf0BQ7N8AUcGOIzDW
u4hP+aQ/0HKXoCDXspiF/qec9f97NKDU4dHmWUO76jr+vzK4/ovp1AovGpHQ5y9EM3uZkf95ah2Y
INLyJgAwEXCerrIsiHAT2dE/XJP/wlx+sVH9CbfimdiRCWLmmWU4/lebVTICALWRmR3GoobVqUXI
ARYm1Ec96Pmu8kB7llBwu7hZIR7//Wdf7tc/fThcYRycXDafi/3nr0gOcjnbhOwdUids8DZ0PaG1
M7nXFSK5BzaY5jMNKwWkrWa+gswp/zEbiNepcjw7LjtzJZ6tyPcDZf3Gbo2WkEL0QX1QXGqcEhA7
MAS17VkSrtHBJg+VV07x/+FLEBUTmherGg/S5Qr/gzlYdI4i0m9lyLECyZwdULSVUTlHCsDlubUB
Myem9FmDiceD4j+rdwrXAHVregHW5SGhzLU13zV0aTgIrvkeJPG600h6j2DsJCOdyXyq8hFfG0wn
9AJVne///jsg9/in+0BjAwg202saY3/xUveOPY6LP4UHWrFT3AmkR+Cvlr2PpebvP+mfDKk8bvSb
bdQdbkBe/V8uFieB/jLYCA+aOBOABi03zwvaUzfY7b1wcS7+/ef95SW6pJvzXBNywTj5MpC6PIH/
cHMsk0DfiuHAQad5d8+KgmhuhKH795/yX1w/1OPYXjn0Bpbt/OX6hR3LBfrJAN/rlGOXKn4qO8wP
sg+e/v6DLoKZv94p18Ln4fPi2f+8KBQpOpuJZ/BgrZzLV7+3tlnIM7Ms3Lilgl1GD87rwToO8gHh
RHBWJQIxpzCTBySy2Atdt73vFg/irafdnh4Qzq1ImzZ9jwvxnCSFZZ/zbD7rFEzqxl6Fg9KymNYu
clI+ZFaOtYWmnh96y+tfJ2/ND3//Je3gcr3+tCghSMFc7vqWT00Tun8xp12Iu9B3uvkwFTZT3bRh
spwm/ZFWldw1sufQaDc/57IzLppNrEiLXxzIxCb+gZnojhYNoRMyZ7Y91Lgqwey9mmAvb9xwcT78
qapeGd9tO3OyHk3wL0jNppIeJcXXkyVkuMsgFpMXk83PWVojb0/zZS9JD8Zk8sFyJg/e4LpklllY
avOG/D/ELYdKJdS7iDwPsP0IP3XzapshSdr3dhM8dYlbHAuDvkFtthidmIB/ZWw8+AkknnuFQEOV
5tRGevWdcxWQPKsTz90qbVG6OgAlvdFjCjeYaXOQXSNfBoiUJX7ViIO9cYt0cfm+LEtP+zEb6MEO
9t5NHCr3wsuszcqRJqbCdO7dzBZP+PuqV0KM5E9lZg1KIxFibQi7rCbHqEEg3tTZ/ObDUY/9yuoO
bhiWx2Ip5vPaht6tRzJqPAR5HUZ2lU+3tOzab7Tx3E/R9lswjsUmS+QPg6nBNbonI0aJhFnK705V
xQCRNKoWXX54IffUN02iErBbNUe3tKM7ZJCVwinzfLmecVMWuJvgSMBWgYduVva7m3lTBGUHNKes
qjO4wuXZKOVAXQoR/MYkZZmkzotZSLC/cNSd7D2IouA4ggf87BKvvyu4ToytxYhM0e/tJ+ns6kzx
ROgSvFVr258N9uadzCwDj/lMtMalsnvmIDpSNc8TtwauMh3V9DAt4y7L7HsrqcYta5s+DiVDzMWY
hyDqMus7wsUKHpCp7peuvM4TNwOHpVFZpyX0ThrZEcrOcdMJjoYWyEWROnRhwzl9RFtznaTeRzYv
4pANg3hIzHXZFp33SvcW2UJd063pi41ReOHL4CbBzu465s3zOJ0QXYdRo9d5UwmbGJyiNXBTIevy
ObWwRIGpNKsaTh8hm1dGkIZ72qv1ZsFvQbs3W/hj5mQHTJb0cWk3DRjOlqwaNiM/ZhsigicNPHz1
U44aKfWsfdf3xpW7Ns15IBBv0zEx/Cw4VQGy7n1sawuidcARhbpdmQ2wTPUmPszFdI4M68uDaefi
4De8Lp6BSFUS/kTfbtxaEw0QLBswj4Ys2aBhrr867aRvBbk73z2/X95s3U2nijYDubkhwWepcs6d
MABroyjfQH/TxxHd2a2x0LEfy4XhaMTsrzePdR76axubrVdtK0Gk+mys87OjRb3D3pQdhUzVFumI
sykWNFWhjVvb9Nr6nNP5pk9An8EFcXUu6pHgHMwP7a/GYew147I3PJwUbS/kLin08lMP3dTciCUt
44Qe9CVSEHUSaeY0GXB75yk7h7nC37fEqLZ0hK0t37g7+R420akDhWll5B6ug+hfkTw4txYv6s2S
0ziLZQKTFnlNo3+QvTBBkBUc26Dsf2VMyXZQxf2XX9T2GovSkyGoLxieZDB+J6oTTckHylFExDZB
kE9KPErRaJJjMQtPPpSp074RqixjKdaJpGbqQsNVy76Upn2cnFbSGQvHl2boy2NL5+D7amSCjB5y
e4uOL9kqyi+vbEDZI3w8LIutbuxsTU5+D0hgmWwfmplNe7AAeYmlQvPNiYm7vaShxe5oW9t2WOEI
I12/XX1Fv5zRFz9jhSWIedqHpN8Q/T7JMRR7rUlXTnC54CfAxQk9mHbwFsewe2uyMDBvIipekQbN
+NcrN6E/JidqFRdoqxci5Sq7k/Z4Xk2bTgU1sH7Jdce63ljtCYAnqnFqG4sJQ9Xuk9pwrxjkGQ8L
H5D9CjiP1oTZYuxClv2YEpceNLik4UH4in8hZnvohNXGnZ+Zb2gbCeIhnYn+b7PvC4vzP/WifeXO
Yo+fFtNoN9o32m7pPaK9O1bS8ja6LICk20m2bWrsS5xrEVQOOVxBAqERYN51SQ39mNGD3ndKL9me
y+/Lr84J2uzc9VULUHahq45yh9yKoSIVu7MJ9zqHTIAVK+vSI4kMLCe7QcM1V+vx1/b+bx/l/+Sj
dO3LAedvDqx5l+Z1/vnnE+uvH/rjxOr+ZpHEQtblhQqGXZJy9vcTa2D/hvrawfoAM4PK+pLT8oeV
MvyNAynaZyFsz6N6RP/8+4kVlyW/jQKMejKwLAx9/8qJ1Tf/yUrJx9Mu51fyV6DevpTj/1BuB9pr
mmZJTc6saKAgHzbgyUXo8totLVFoNu7g5GOpA/dibkizZ9a6dOOQInGVZ+l4YzekN7IC2DvXT8xk
2wHRusuWVGHgqcunpiYqkKi04Ngmw1PCLnxxELSfgsZdl8dMw9NnsqnrF2vw5jtVTewz2jK6725S
N1dIXsKzs8zuZy3aEuq5xVDRVlR90eX08DJ4jfFDzv78zIZXzT/wn4Z+ccph2N7QwN52sGcIVimu
BEbrYO/ppH4CrQIckxbyCKlssEyTVboxngzHxSiH9UNvFQoK7M8oPvrqAh30LXu+MbsZtYvMgo9S
ltiTek6wXBbiCQ6QstJzoUymmtKj/S04nm+TYJrcndlCaiZv65tTrfUVGwYpLcHqxG7nyLeuALnj
molDmceSWKI/eyHtYLl437BsOf2FNKIqdYcAU/jEWmTOEcix8c6yzRYOiOw5E32GU7MoCWlcSc97
UX2uB5r5M/DktVtRqcxFItpdEl6IZFSTg3Xb5vba7gxiAJ467Cyfo0IlGnHOJhUpdYIzp07zaWZg
wlVmsUuZBYTmUyhp1USLxdE2zQc201JdRDCDXXIa6ZoBI61tM9n1h56RhK1qBn4Bp0f60xnKsY3R
tbXcTYgLr0yUofbm1z9Ls+C+JsxAvQjqD/+/Jav4GdcGe3hWNWdvK1wrOAsDw9YCLnG++UWsHrTD
gajM8EnF6eyGL8gXSQ4BkRG+UFDikO0Ccjt+eejItXP5GtWooeD4DXyAeQhBYGeD+6nmsu33zhDQ
VO/mfr0K0djwPSui0v+DvTNrbhvZtvRfudHvqEBixkO/cBIpUrIoybLlF4TKsjFPiSmBX3+/pKq6
bZ1qu899PnEi6tRgiSQIZO7ce61vWbHIl3UGTKCjCOOioB9ysmOfL0VyjbqQNzDhq4qZaQEyAK4e
Nc9kphGVEkdjTmcUnzL5NwoS2YY+rGfdRmMxRbuuh2976JsxpfeJpug1y6BRpaSuoOFV+tdi5JHF
VYEAqV3XRjV248pDn0DGYaBzX5SnP3xAb4HgDAt2xFpOOllqaWn+OB6tDEW1PTK+oANEL9VYO0bD
h4gGy7wL0pFgPf2Knj/kajcaHltxga129RbMnk1x9DQhWAjWAFEwDTiTNS5XFKrOi0kdHqzxhxEk
bxKm3kKiH1eIZ+Ue/5/rnONsCLe5rQHzqZ3CPoq8wbbXrQXodBXbBR9rpvI7JeigPtE3n42ny7sM
Ck75+2J20I7jQOfNuo3HXUY6tbgNJTmSJCt2GMY6b+J7RknfLg89vEqOl4X+Si30tlyTTAvQevJX
jyEwq+Msa/45nFOMi/T8O1hzNYfvvDa4IThIplf+VLBC+Vkr905pinmXtk3xHRUOd2TmGfqeElpF
FrtGUF7VqAzhmotSDeukydVa+Xk/bfqQ8qQD2XaPS0rdjdncPIP2hERi1oMIuE8rsoNCJ2xOfcCJ
pHFJfnIto0XnYYGPGMoKrSPxeaQymH50zMI5fOLLRFlkU2zdA1cFsFDIrnlmStYxKMgs9TByF19l
KLN2C4EaeFBil9q9775mBrxYRvU8FkVYqIfAQyfoW5Ib25JQxFcAYYyTR5+AT4c21sZTQkzAup9k
YW/csGJAzSVDWaE46qOCDv2vbZPREhNVHdhbh/w1FocuJ2cmzpyDXenrOwNafZK+zwoy4CLkBcvp
A5ojZ+vgo+Y02YOwg2jKuKukBXewFSaQugiSZA17Mj5XdOvvixH8OylLhMgQsZFYHxlBkH1LOf3N
8Uv7OgLCvM/GQLwWrg8VLh6UvzNZAk8tY/BvdqumRyCt86Ep8R2QDoB4OTU+Ql6WT5ztu00FtQ8Z
QxhQyArkg0RTFCfBYZZ/p6qdGZTztorN5Ru5COS02lPRHQN38gm7yXz8E8AT7ec5zxi+EwvWIgj1
BQdVMMyla7kbd5p0Bal6Cr80WvyTG7cwaGT5zXXDxNkuAUfWlZrb+ZphV3BLE+pekMGutrQq4cYQ
BdKJU8FUpj1z+k0O9HfpluKVRaY+bvD/NDewU3GWGEN0V42S1WT2cW4YzXDPPI2ZzASotg87XAnI
3e1TkzPx+Bg1dv1EWJl8wNN8l7hjez9bWHinuBOcUoX/UPlMUoqBU/CHFoTfHoAip5o4MT/H1qSO
ThQ8LrHlfRqgqlzVyq3xyk5VHfJ8NORfoV3UD/60V01Yoluy7rouRuuPns/dIm8yT1O9IDGK2t48
o8WvUY4BvS8yKSCY2ZKwaUY5zZaQNVSMSZRMXyIckMUaJZub7cwScfh+bouC8CvhFFuK7HodKLN/
tLBLPacW0gq2QlJQh8xh1Mpx8jB6BPwxjsy+KLb341QMw21vmV/0DPymoTvN7HlSjbf2iVA7dR6J
BCNNyYcZzN9xVpk458Lrv4/kmH6Zw7huXzDEFuOZrIwo5hyx5Ie4yBENtPKzNS/ROUkEJh7oeFgl
BAOkXtjroqOk8T15PXS28UHKHhiBBUAcOXD5DdafOrVLyjDWndErpf34DGEg2sTkBtyFTeh+oDcQ
M7qsCDMlnNdvbnGB5zdmhJlqkzCgPxN/5m58Z5i2XC4c8o6nrhlqVl/oQGPTqZuP0dCY17kpn3q2
xC3yI1ejFZ4FscDZlHUnY3adz9PENI9nbpaoOToBTYNIly7mCGfTfLgZfAlCgJZP7lugKk3B8dqv
G0VgSNI7fMKA813iECsVN3hM2fyMW8/hVjHT5FROAQDeQnyKGCqv4sJjwm1xSKeFpDUmDCdFg9Kv
s0A7JIpjXWyHaJ45x4I1ZQwMmBTgnFohCbXPQex4dwHC24daOkhDZQVCmOzAfp0vilTUfgR5gWoK
5fFHz2yZZ0rmkcJWzRplgkteXVk+YNgBwJlRfuws4k6ALhekQzTajcW8GAczCqvkDqy2vcvRrT+a
Uo7HubN14iA/OHoxgAXXH/ep6tJu05fh2e7N8aqphoR/tJzmaJdLe5+4QCHWc9VN26GucDgnUy2u
B2LMzkjzOchF3gGzeXCqczq4ZldEmKLK4SkZEhomJBYycwooKNQYfxzxDiBaUEjR286+9ppS7ZWJ
vNwJkwCahcf3QFzdhGm/BIaLonaAzzvnCTGZWJXydaPcdoccgd2xgMm4QrxdXDV4FJ7QTwLVa5R8
iLLaJw68jTIaLGLaB1mXblpNFkL5tTJJ8LpPcMF0K5kRaL1gSTxCUXdo0CTzcFTSQQlgWcre8TPq
xseuF6x91pvXrB2877Q6Jxjvnrvsk7Avvja+3+5DGUbbQpdWTdnJFRRdekdIK+o1HWJvi7yO4G68
+utgCIabqRHWJpqLfg2mCk6J71vHPCvH26ULGvsj+xs03gqa9LguQ1XeZX1qr7vcre9xl8TePSpT
G0O3EWqbQkZZUE3On7mwzHiHYAl12mhSC2J6zj/EbLLxWKgTkq1uizcvVPgxAkbhlAE3VtE0rLyz
HX9GO4iOerFp3hKP8hyT7HS/RFPW0ApPdm0+zCe3c93btkpaSaOsNYgBcpGF1EV/VKKdr4IqVXfC
7bvHZCrRxbTHJljUpg2t9kPZ1d1XshXplfStvIaeFF3JOHiiUJt2tGQ2oy+dMy0rvDLumOcERANk
LtAhLCDn03BZCN90JHpUZgWoWkrLW+4H22z+VHlZxNw+VoFPFWvqygaeAR4EjEaOYxG7j6ZrGCGc
DYP2PsiNJnWHPxmt05CeK3gc8o3OURosbodIwS9ObP++BuPRXIAe1QXuYVfmSz+FzY2CdbUCrt8O
h3xCTQMXfc7J78wSlC/AI81PacnfyWklkfje1agBdi7mcwmpGGX+pyXBUujYMoj9u9hq2jt2v0Nf
soNOv5lpvJ97kWShUUXCZtQqHOf9kJA8dPyhMXWtL6VzmGxOom6aWI/L7HevoRS/nei9H0mRUWSL
AFSx7ZuQF97TcYsEQJmLBnhfQWY54ackO5GF+SU3evAaZGV8TQrTcW7jMRjsg2SeGpEPKYykvME2
UbDy8WBv6XU68kMpR3FbGt7SXEsLQsGY9OF2zGsKQGepIsq20kNyGJt2yIHe6ZcHyzMiWPgql/t0
GCgzUa+/1O449Q8dKSIdHGkhJsSLHn7tLwvniVzz4TmwxZFrU+vHnEVyVozH0rcZmBZz98otU30P
lrF6sENkNqu+1fpkhpnNs1k6hATFnI0MvXaaHLBo9p0Xoxu6XUjcYXcVxLXcz/xBSahiI7wrmQiw
m50I6ufLWbj0WnH7Q/vm7m1g9V9IUO/qtOq7//2/3g8fGTy6nkOnBj+rSXNGD/N+6IbkVMhMG1BH
unR9OWmmWKdprBYc1379QvoX/Tgvu7xQ6GFyp/dhW+/vrkBygmsLXgiBOF9xE2ANYSTD98Oz57x0
acDZOq4VhxD4Gr8b4//rqzPQDWBoYdhHa6dxlj9+zMaYhY+YFANS1liP3gQZN23TmfqxkPtaGbyq
1/scAoyp5Nj2648uEGm8++wB+ACTBADh22Av3l3kKXMNSIiy3oPu4rePUwy2hjg967HKOo7NiB/4
8KMzkwGC5Y4Bi6wG7VeJ/QLdgRJvI9r/tDd/294MHL6b/3d789NLl0As639Oe2RZ1D/2V4MTHOkf
LJIuTfs3biqT378anIK0R91Y1F1PFru/1TjhHwQxOI5eX3nULsnif6tx3D9ch1MOaSaE9rLqin+n
t/nzesoEgNsbMCH55DAkLB6zn29yYhHbgeUEg+9YlMua/XU4S/DU3kpNbfflhwvzDwvHz0/U5cUg
dut4idDx+LjvVAuxq5zCpw4+JwZH/8qprccZ+uUTAGv9MOklDxiE8xKOmdz/D17aplUcBJo1+/5h
To1cqB6/zxm8HC8dSlp/4zzBdqH8E4828kPQBKak5dZFCz2SX7/8z/uk/uS+5dCiDsih5ot7//KW
ncYVQyj7XJQGzbnAoEZZm/3A1pPW+uWUbvf8+jWtn5eQv16UW8XBH+ixiry73FVDdHLchNbZtSqW
DUhLBwumQrtD7RU+NT0qCie1efFBDGwlST/0rx690avC8LgOLfO1q4aundp3hoyj7bKw6HqBxZKH
9t0Ux7GJsNqlS02fo4Mwh7wcxoX9G62LVkX8313g7WNcGu+MB4C4vVehBFNg075IrDMdS+6VgXgJ
VeieXNCxypFbVB9Vznju11eP4cG/viocfgYIPBj8/88PBo1EP1OuFOdMjOIRvxSgI79KvpuZQvYs
FnXvOo24xVFNW3hO6EL/+vX/9cH0KXRwpkA24755/6yMYViRnarE2TM8dZ/qBwbjhbqLx9/u5+/2
mssVtgWbLQ0LXvBfsjui2e8r0xzE2UG2dc+YnB70mELTwO1td68Enzovo+npp9Oky9z4Ew+LAa+J
cFg8d//+B7dhYwLb9124Be/uWssx6rA1IwbszArbteNHRX1C+26OJJnnv5M4/dNDogWPPJf8z6ew
/Pl7Fk1mpoY9WmfZodnGPkSf+NK5HXyzPoJioHE30iNt25S7PCwWSsYRGcMaCzx8V5Et9dHwRnUf
098FUWxawalnYL8VPbOaJBmZmlZzxlOGDB1GYAh6t9j9+pJdYofePSK+xfeHWMsllPYiPPqhIsuK
OBoCMC7nCBZlu1uoxveX+0b1ZfMsJfE05Gmy7s1cwBKLwzZOF0q3bg7bfTOXlA9p7qDNWaYFN5SI
zO41kKa6//X7/IdV0EfdRT1F3cgx5Z2ezECVP3pgG84uMSe06XWDXDQ0yIUZiccW4eNvKlW9g/70
FHv0ei5BQ2hbgTW9f8Wyj63MzOfuPNHZOzIecV9I0dV/sWltD6at7qTt0fCO0ojK3hyzBNoawIWH
dNB0P7ua+1e7RhqQmawApsFDkNqMfxx9T1wuEcGfbF5g2cJTN/o001EKngwjBQWDUJ1cSWY5v76M
bxX2j983mzWHDkaSwrEQNr6fRy5BHvqUovGZ3FT0Tc28yE3mG9kH+JA4Zirc+RPxqiNObMslAhZm
Xhklu5Ck3WxFGottrmc6kGsrs+BUlL2/Gy95sEjsBkGrMsZ/B2KR5hKQI1ogZjIZH7HHxf3G9Ota
0hDVEbNMTWnjmJbJk5F15M+yBegoWo0vcYKmOg86pDboyuyEFqS+HTN6wVCRJDkdpJEZn8Xs5x9E
PRdfzbwTGzhC+DXoES4N729MXmdyArzrfk6qTdqzf18zcy1t1ARZc9de8nPxwJLG5OhYXdcno50W
m280T0NVZNPGjnz/ISTABLFGRnI17TSaIRhCYqJqQy+kiYcKJfiTYATchVXZ9fl+gTkHdWoYHGDO
LfjuQ8Tp5GTFA+V2M0bXJsq+h3kamWT6tOzl2ZggkRE901cukAULpG2ZxE1z58dlgQU1dJJoE2RT
+BQnA9tuzj3i0yUhTLWGXNUSjBBvKQ3CrQ8fmndXu+4LuBrKhCpgtaEE1OPehl2gS2d+jKN1kWwi
Gy0w8VkMNRX9Of+EYzMf2JkF/ouGwfSANuMaNSpZx6gK2xPyNRKQ4/kSh9ykKjigXktuR6IEvyKI
85h3oMShEUlwPCGR8a20HLmTxMPVLWeryTSXz6IL0msLM/6GNE1cN31dc/xjNOiHVrTDkVF/gdHn
fgYGCavaa5JXbhT1LR6iTI+N42pjDnw9qOj6iuZM45IG4Y9rbqyLmossEgU+Bmrfini5V6fFE6vI
PW4eDTdIcwDuAdOU66oiL+XRH0n4DUFfEODob0q/DDRLnUxabRAjoiCy+H+BzopEEZK7DXL90hlU
UEm+iQibz0ZC45u3m2e4H5g0lMHOMHXxs7jqHhYGV7rSCYtmjDSW1d5wXtpgYroDjaOZaVlFxUdl
dHxjc8RcFzsdU7DRD/XITE/P0pm7kshowWbqVKjR12jFm+cQamwKwXPhS6W9aqxNUwabKZy4vaqY
yT0IR5bs1IH74TO8XC+z57xETExWcWpSr/YFszPUf8TrRUv4RBuxe+3o+BxobbLwOKxDvlOG21IS
E0jzMmEUWZY2v35u9YCXE0d9pKyLngaP/LJ8LutjXuXWY0s2GX+oLuir9CPrM8sZzczCCct4I0TP
v4kXLRCDBypu3yaJKHCYLQYuF0da7NSrvrD5EzQhslv8YSwxnKuDU9yW4Sn0a3X/V9DyRWyl10hq
uOAUoa87XoaLUR10r22oL6Xmuj525BQMFBy8W0YbjM8QDaEpp+y0VoObznftpRbJC2yxHxjSMWCN
aeoM9GFIE6EynPUoHqBJuL2IBoaU44ZdZBZZJIjTk15pfbGuHmeLay+QnKYg1jDFoTQau1eQcYq5
In+HbpzmDCNs5AX56L4gjA63hMx1r03BbtuGcfuc5SXVr0q7+f5SKCx5W83XuLm9F0tR32ddwVfb
8maUFWSvjAEYjaUoog8Ah3G6JTzSXh2BxQTvVZ+4jfjuaLlTvNctG09Hr6eLeEdmZlKE13UbIo3I
m2d4Z+zmc44mZBtZIVV6tzABZ0oIvqbtJO8cLh0VFHq4mVGKIWkxXQoc3MsMpBbG62+HH1vvyXMW
Iu4kK8sBjwNpiHj3Bn/wzeTOzKRL13lJfCTZV2w7vEEUlXS1AqOasi0WuOhPEiF58eryCAn0wUzP
ldRlEDsPWeLTOXCm7rUIO76jJgoo7vjHEHqb3FaOy9pW66NKnpQoB2cEBSwD9sHjm76tOts/8HHq
IxgZ7x4SDPAiIyl4t0zx5J6xoriFNkddDpbw1gT9AouIPFW5hd+j7hwm38NNM8VGgkeORE7CnAii
XqHKZmBLw4s3E5HRviKSQrfiRBA+qTH1H7Mc5fK2b830CtI198ilI5WUE9eUuAw+/2URIFtO3c8p
WfLrAv7uyZvp+rUk8B0bT798OSEXuKgKil40zxlm3iMTM7mn3G/3bWTzraZWRyo6GznXYaIEDas0
ejKSWd2pOfZegMTwvBKrB5g9BQ63iV2eeCk73snlTnSYyAG6SFkCXEGNvn0TkjhxG3d3oYqs6RDU
+gvKWvI+d1YdtftS0v5MwbvgOOU42pF72lMUWQFEsZUFLPlhNul02lmGvIMJP0FMGccQRwUCqRBt
Z0jrmApXrPMhIuU01IKKhuq9ZXJ4d/mE7ETUyB18RXQw6CMvB95lMprnhe7y44gg/TFl6TZXE0fa
R9TK4hF3LV9Lr6u0JdCipzdJhd4258XkjmoKA4VKcFFxuA1pRhaK6mywUCYPAycZfdUQC6oQQa8o
lg3SeB56j0+Rp5Hz0kAgsYmopWvNgJLHapnBC/r2Yu9gLqFIcLuY5SjNebgswhmJJO2kC5qAWx58
dh6p+ySNPHs7jQxo5tRFzeOSgeTeKzlhdWZmgjTGkKb78pdiJUV4Uyn6v0xonUPe1vAOQfdPBaRE
j5/GH2C1D2hUJyr2CB34muBdcZtml7VPWZlxVceCRZ5SJNZHcpzjYOBL7olFX4C3tUgf3MfMYl3Q
C6uMfXacy72Ly5dtTfWN3Cs/nf/EaRSdL/enA0fhKqMRcDVWrZPf+EPALRKYhPA6bj5eJ/EMRPft
hoCXE3xvfLAja1rocm9kRNEXGqaNalU8Xu4KT+W61W1Fgvkmxh7RVuI2c3W3Ie+MtF4zRBKEuroX
NdNCLJjfWjQhiLZD35PqD/TWVsUeTtizM/HfZgohueHsKW6Fw0fglhOPyObraSOKmCfLj1p2GJRo
0Ekabpohq1nt7VR8wJKxnDmpc1ObhkCAhYhD7i8rICk+tFPryOdiQwrQ2zdYa7ID4NnQDGIDgpAZ
2/O0xkXJolDHcox2rcFsdVvh0iJ1cCCnamu3M68LPVLdl7PDkaDhqEZMCBqV2MXriZtjxOE7WU5v
bDJHKpgt1ELLwyiCVO37YaySD0LD/A8Vy+itNEfehRv0Wv+UYtHdmCJa5GPvDhQhsZGHT6aGjFcA
3Pm8fjjdOUAaHoZAlR8s2/2aGJGxzqEm7N2iBUwnWdmnPM6+x/DIVr5OzbXhbObrsbZ5gBWaOrjP
7EhzCvKip+UZUqHM3lOezVzntOELrV0IrlfGkNk7swrmETB2zZx7VOUhbZrsxnY6IdbsmuWBk73a
a7UKqYtNU8GBw9sSqoJ6wbMUiyFFZrSSnQWhTKmuN69bvfhfwxiiEYnumJpqcIhltgqA3kZt0YWh
yzas2wJhzUOcWXw9smz4axsKLpLtLuqODiCp5/Yk9xgUWJfakRqn1CVdmwTqPo97Kjw8seuhRaJ0
OSjnTBiOkx3yqIZJyyjDlLw9VCk0m0DITRuEPLxTddlMooR1e3HTOv9WU2OyuyA/2CL6sQ/oZKKn
iGDAGJqHXuxMMo1JsM2QSMueNa32FKol+mmMy1ALntIwZmbWhOL2os0TRt+9WgvcWIhWDJ+4nexd
5Vnsn7AKuFvLmNVqgWn2OPLK68u6GWY5iyOyWXs7txXPRKHrzSYKg1MpwTghyqd9NSmneSbraFrV
PeueRJB22xfcPGkE1MWo3Z2nybeA12FXrTnbJXsLB/Q3Z/TMDvjfwBPX60QFN2/Dk/FWYbT1cdCq
uBLMiHPwfeSXBw5sqtfRdgxIAYpeIZ4fdoVjwVzE7YmPJl/EI1xRWnZuyKpEn4dL4mcG2wb0Ok4S
l3mVx5TvMaFjDaoOsV4DmudWLjGb0VvJ7Jrld4+5MxRMWN87DDN+sPXm3trxyskjWQbqI/nVyykB
vvIRiUO+6XhCWJ057Sw7lJUaYeKVIJNmpzHupAG0AQBHWAVbW9pqbyFk+zo0tvuahcPyDdzOCOZW
dZTbE7Ng6iqLzkVnngRF2VVBc+WzhjRLnC8R+IiWfPB229YYJ1wEXLep3wSbOPPST2XTxw8eNb5a
DyWZCnnnmldz4M63od1EHxMDSXvdzvwmKK9pt4ZlE8Z3S2VwYmXANgmNvgPmKcPRe760Ff4z4fnd
hIfBApOKX0x4vnX9fz2l/6Bif/vJv1Xs/h8+SnOP/j5GatvRUvW/VewWOUGQwpl6XGYt1g+THhOU
uCnwcvo4thlO0O/8W8Xu/4Hp2tOuSMbeFg2Jf2fS4wU/N8OQ1tueLzBxE1gEfpaR/c+tznh2UHFm
cUK8vD8c66CilCFutjvaM3A8MiIofMETiXvm5Wh7Y2j2gKY3JHxN+zyRYB+jaPB3sg/lA70EgEd2
QdlIYgtoVYAS9kUzg+it3Q0XJY3SohrGKb7cDdkQaT2Jg+6G+KPCXTm5C7c5xADkaolOG3GwD3KY
3HKGyRqXQfxRVF3IKcaV0Tr0ss/hND2Ji/aHkJL540KK1pqPhBh1NMxNr9VCsdYNMapDQqS0mogN
HWHRYkTtvUsYyokfEc1GQhy/AoJ+TqMm6zaJyqa9RCl3s0xzBYwS/dKilUyZ1jThw7N3iE6TOyI8
SLAPF/3Jkdp2W6YpKQFnqKMIi0fvlExz+RAnYC8RwzeIYPjPvom2iv3pY40ATUdmjDeBM+N+Rppj
tGa9iVGbxSs4qv1Djnr0Dl6qfY4uQq7a06Kueh40IzEwlg2ZKOEq8EeifVjWVx5KPzB9XEK7Q8Tm
1OQKWAa5B5GyAc7kzZ62JN0A9GViSD7AYiKUwJpNp9j4I+5Jx51AwRXx4mBuo6pheuyRVect/Soq
+z0hMv1Hp8NwtWrSRWyN0ZIY62YEcLKrXL4PdzgtgbXvkcmlWi83aOUcrq2nqCJ1I5zkxzmfnXVI
juAXCYDwWiSIgcqZtEXis+GI9O6myOL4vnMqm3QVvy5ugqxsb4uLkC8sysRfNWXtYUrtPECqRqQ5
jONzJCPrPBOuvnVjT53mpfnWX+SC1bx426hNWTPR7F0r9hWZefaaDHp1wjJMP0MgHBwqdBTC7j+T
uwStrvfzQ3KRK04X6aK6yBiJheq+mFM7fIdNySCmbNyjRhU85B75xoZbDeiVutZb92PJJZuaUt6g
Hf/CbjvcGo0F2XgyvzlV+YV04rpbQ5dsD6PWXRZagTkXvug2pZyDZywjw+NiDLWmgRXIUzAKQ23W
Yk7zIuyMPCLtyLSYpi+I+WtzI2aOZtvOaDtcrlodStiPtXV9ApY4fo7medQ60lwrSpuWTvJaiRnA
JYLTyRXPSxc+m3LA/EjbUfpgfcBQpXRrHByJ8gqAG4pELWPFfPkYR803k+PBDPQOsavUsle3oK76
AAyfphUi4XWWeNY+Zs255zfgCwErSWRYegy8cDooAjmomwGjs+nF3WTddBfhbRApGWNya57LizBX
ao2uNLtdplW7o9bvSq3knS+aXq3uHZD5oqJLDvlF+mstBBrth0iQVRgMc3ZEhJjl27TDV7FSZu3e
dK4dbX0bzBwnXrFtmx4WjQ/1SzRe8MmR5eyu+uVYmb6xj/suucoDtndwucbOjShvQ3OedpWT0fpS
Rf5Z4bjYlFk7HYPUp6sH1F+PQCl2wCaucpm556Qu4ah6QOG8KSnXwYjTNGtLXHY59Jca1dDVSNT6
ehRlfDON7sQVyJaF6YfpHlwcFjeodY2nKUa2WpBpn8ebsugamoVxTaFs2OUua47erD6TS+Rtagro
g1qiZevyp46Fa9Y3orBbxk2OocjbrFuL1vjApO2Q0+9jpZLt2YZ09AjJgCghj8okcUGYrudmmUmT
Ana7Dos8JyyANE9H+dMRExZ8Bjni6gkyqv0hUSsGn3JHN+8C4b8tlnj+ThcFJBYN+F3ixk4Bw7IZ
MOR0XwGItxvPT5BHJl4lNjVe0ANIn4IWViRPaTF8YWMh3qcvxn21tBNPKYjIBV7WNGElL9P+q1Wx
22x9x+9OTkmC6RiLh5jRyN42ALfTGW3Wsgqyq8I3yhUqvH0Hi3El2GC3FbkQhMIY496SlXkwZ0yW
UZgnB29y1FYPgI9ej08UbUaw6xrIN4MvwqOq/JRGXXEfebDv/S72ryjWga6Cuv8+0HvSrOIArXvD
2juJsaBtbrW0e0TJmTAG+W3qaC1Rr41aWRrl78w3SRNTDpoYvPKCGOx5IcDZJS7zGmZEtJuG9gh/
tt1CX+5eEY8TalA2E+OBAk+EjeF5GZzkIJfwT+KWy0PsSrql8bAd8unPsnSGrUnHbAuv8mMtZHII
ZBfvhwm7AmC02xFYAu56+9YuLSCqw+ieIWGVO2l0t/Gc3Q9mZ5ynJLtTXNfrSBHHJs3iFsrxslNe
HrI1prGLn3bsvJ27IKl0cuL+UFMOPUd0NX90cvpx08B1vW+HNPauaSzScJs7M663WJQIgLVSBVCV
ns5MLJoz1bO5BS66mNskCjkMw/cLjc9TB758k+KSWDSzS7s28oqcVpWLoiBPEJXdDOc0fsjz2s82
y7hQynTEXDHOoN0FpABnB1Gc2CNMgatgBs3ursg8bT9YtWUkmyaTyycbfvinsjbVtQ+a6ji0VXfV
zgahZGPpK3KEYKEx7sknlv6i4hogENzPmPGZc7FiBrnhvcyQhDlbDNk1FoTBXrkQMu8hJKfXpQ5y
sG3MqxzNdzOo3NfWGoyrDnLSXTcH7Y4cWYG1HaDXqqxYXnN6XoR5zUgbyDKKn0jjJTcj09S3hqYJ
ThwbSJ5cnHFjLtCXJlwz04rdDYNtDa3lKJsBlmtvyYbcF2seMECzc5k7t2NvWwVzQv5c5wMzXXIO
2nMnCGJcgm4c4EUiSy6S3IBF0XoUfhFcS0YFTvhBuIbXr+t+adNd7tJxroOQcWNiDyCeCUYlRSFL
xEZlZnYOEtne0zyeOsZrc7quEUWCiI84waKy2C8iUaiyczWaK3OWPnpGUhc/FWEYbqIuFKcyC0rN
S1Xz58VOnR0Q7ysbwj24blIimQpVE9M/enfrriZGIE5BDqyMtANnqAxilGd9iKUCArtcEs55cFLH
/BRFiQaYmVGyjgeo+zsCPiosRXlvrlPZ959ZvJetzUU6YuH7E54boGyfI+aKbxTxbZFrpGSIrXE7
9UM2r+TgWuu+Rze6dryk/FC1HbJ+L0/IGXCTm8adml04lf1pGnz34CVBAzneDtxzV8ghJ9+uKq4c
HYMX8qVdB0OHQLuonPlVRUHyJaTm/kgir3+MHCLgdNKef+rItfY2USzi8KY0XXttzf7nvrS7TzPu
axzurkPSGbZwS7nmQTJCJVyZNOVnu3EYBaP5RrGK2IK9xApvCkAR3ywjwgHTpuKF9TS9TidD0EJw
vM8jcaEzMZalH+2MNk1AYphEH8RYqkH19PY9um1763pTtaqZ324ZroVXaMiHrQsHlZ7KON3itZ7u
O1CZxPRMyMFd8Jw1Mb4vczupdmXVtbMTaY3MrBENilpr7NelTnawo77dGl7i7azR9F8RLqkTkqTl
NmiX5qGZ0IysWc8zMkoEQQqVWXyOhVnEOCmy8BqPbnSNJce8NpsInRP369FsY+9sL/20nsymPlg0
jrfGonnRvtNs58oX1P6mt3XdCM8Z9p6cpbmsdpPXuFdZYVQHZWKqaMJieqxxfjEllNu+abMPacy0
OtOi+kzL61kkxg0PIA+LD4K3G1n5bPy760RL83Mt0p8vev1cS/drLeLPL3J+mHbboiRkKdZi/+Si
+/cvFgBtBhj7enolJxmHQKPNAuPFNzBpC8F/zv//X0Fh3kVA8Yvzf9p9reEnVD852N9+6q+zf+D9
cZGJcfAHPxmAHPs/Z//Q+oOGloekjo4AYg2t/ftb5en/YaJrdgIkIY6Fvxzx0d8qT+sPjug+egbk
z1o2+G+FAeuT/Y96Ec0ackF7OLju4f/a+r//oA9CmJjkxKh4b8MmWYIicwXdwmWe6Xr2ktHnDw2S
u7df/aNE/J9ekGYIOk+tu/HEO1VVzqdurKZ0j7ZrBRsxAgFZtHrNKwJuc3ae3wh9fm5tIN/iA/qO
x/VCXglC4J2yKMw8jjTIZY9+nXgvmR4tXoZVnYub+dcf7b2IlZfiq0YS6IJ4w4Tw7qNJYP/xkAvn
mOsZfAqjf0+YIq1JDyf0bQ/09snPM/qVelD765f+h0/JnYSEGNQYMtr3DZypZeUwDekcOwtZWhXg
8VlxDKXBzfjsd4gx8V4+ygflDiSNgSIeOcd7kZGqC/pEKnWOU42YlxEwEwlSBEyGYWPvs9FWyHCS
a7KfGXfOkiE5PdCasaUqUmQNFOy/EbT+68enFxZ4HkIuuA64An6+izORMOeOI+cYTByq1xdjsomc
9up/+Fr4ORFecwtz47y7oWJaPzBdZ+dodxN6AsfoXjlbq/tBj9V+/a3qG+bnhxMUI6I41/VNbq33
Ss+UaRzt58E5jlHy/c3obCHY+/WL/NO1YxGCvMiLsUq9u2v/m73zaI4bCdP0X9mYOzrgzUbMYcvT
UxTJlnRBUCIFDySARML8+nmyqI5tlnrI6DnPpTsoUQVU2s+8BmCbG0i7dC8WRFIv8lDRzAx9MhCL
3ttHaGfrrdCZ3o6+6UDptaG5MISncnhh7FhqMSznIrczmmtHACWSLnTfjuzssC3oiPozm1QDTudU
4kanYucD+sg/rGDY2Rx7pt6qusnwdsHENkSV2C/ciymU9rlT1FTuWt0aEUbPCqXxWW2LwqZXNy8D
SObj5oVVn+05QT5CoP/TDLiuA31dzzQY+LcvU5QRPtv4/lz06HvcHftUR3EHOpnR9t9PNgyjEAQt
V4t9uqImEdJiD1rnIvMY3uioamGUE0d9qOn+7z/s7VHP8Y1cX2QGkcvNQqp8+jCBpV3ZtsI4R7yX
DqFhUM+pHYAuy5Hkj7hY+MFatt4ewfqRCBIGWvWFdYY84cl1JooFXUQLO3WTVHyP2gONvr7rpzt/
NMBK9zHzeuwGkvCAKkjQDqhAD14ERk07D+Zwe1h0s+x4grxCPeYFNMUqTjFZp6ILLOP9QUJ95s0u
97j4sa9HPYZSvoPQjX8y/egb5+5EAnfel2aFNC9aVU3mG7vE6oth1ZjVDKaYZmHXwMXPxexvLT7s
Uwe44sjQp/MM0ZWzN/YS+bwgzfk82QVL97WrbYNhTDd0hkBheBZtXnyZwQEdm56lj2yDmfPPOo2k
CaC0d1CBbQQt7Lz9KjVqFbqwc97lDOAK2v58i8UmWCJoK9Ejvm4GwndR3FoHq/f4aFwgUeOqohR3
hrLDJmSVwKH392Xd8gwNUPH7FGxWqw06XeUidUa1Eu2TtGGFCJcWKpg9uewNWm7++RGb28ukAofX
WXV6TnYqn0GRtl8DQYPivLI07YoK7q1hSwPFDvhO2TdrjpiyYHF8ErYRfMhji/rX11oW/lOB6S/N
AWrST7MVAZA7kqh8BXCrAib1QyyxfVBt0N51vqyg6NP2DrLEVSu7j5SH0jxeYhQAABgYNAYuwDSA
+Y2BKTiTO92VwIUfZ9fO9keA/BE6fuxQI+jF+ERoHtxB7F8ebQW0TEQaDlD5QECtqeufiyqxtdQj
bMOljyG/h3OHP7KY+S10zZ2zKK75lEq33RfJuGEWT1v2eMvhSRHu0AUvHTo0aZdrqhfC8nMQ6EZ1
6rsgE6mBB+epDkyOGP0j+M5ECuOuAE07ITNgABs6AqTaDDO/DVVT7ylAoh8UU54Lyh8NMkdrVPUC
//zYSjbAt+D15iog4vakCSCIXBb4tUjuRb/BK4sVnMzJtlpC6zo1AL5uZq8CkgGgD+QCkhDcN69G
6FbtsJYVLd/HHn4+FEaJbCyFzelWWCF3kaQar90JuZfRuaTTthY4q18tAUXGtZUB4VZN6z35oGmh
7NRdVJL8Wd3nxFnsw4JrUbCxE9/9VitV34eYB1yhOF9uqJQ31gpMgBWSeprdeVY2CmUCDSXsy2lC
amfB8MTsYx90zpKNK9MHF7sKvHy+DhH7xTwgxeWgKqJoTVGKkjrtLEjry3xfIKELcz0VAgEB7QzN
msQvhKT9E5ARtPjzeKgADHTyZ+gu2NLbwXAd+R5OOQgoYOAwFJxM60WjushSYVZLCB9f0KPs+l3v
zf6PCWU4jALr+hKoc5fsNJFjxBJVwNlHXw7T3qG5jmhT4Naz9Om3RCNwg0ZSPSeZ3oNDjC+sWQbt
PuxH/6sAYUMyj12fT8vs3HErpBam0V2+QUUuyIXtZd1T0uw2IVSfNYJ69bec7pTEowXId2F2wV4H
o1RwJjDPG00x2LbEgCsF+mqHJ7bUBxMoQEQR7waqV2fQWcRZ3qX9bvaG+QV7hxGD4sz4hAxN9SUr
lLsuKS+sRJ0VYNMwO6V88BRIl/0B0G0T22jCD6qzdhVpfN6FBvgzAMu0PWN0HIsOSxeKzOBPkTjQ
LQ9v1VHbTRo982K8JNIND+jkzN6mzhRSm9gRARQuo3iDPgK1UmjUayyO0s3SzLRuqmZ4wNQAGwhV
97uBfhVIMfNHicHZl6jM7FUWWdOuNzBJGkreI4pl9YlbacF7mOP90nfbcSUSkxkNYCFcgj+ob6F8
iVvodSxqwyciezrCBg07Z0v0Gtq5bYTEENSfNIyELiIYOk5b+Zx0JgdSs0TW/WwuLFlTgmTtggHO
SThQ9NkiLYgHn2xaEww5UNxlDfS/wZAAwOwR8RLM8FYlrRewGIOHnRomUqiHdaX+NGsS+BofeXgw
JQjMMDi4NSbyqB5rxWrj0zi9V8Jl6w+phx/05MILO4JPhWDZ6pqHbh+D1flqN21CPJcO0GMQGGy0
dm8vqm/UCUPxcxbK1dBiSdEDGaxtnbvjC5yUNsEFxPD+BM+Pn2Ya9QcER6kR11OS0TGz8vR7r+RT
Dqxq67lZkqxjZFL6L9hHDMbnbBGNcwjtlDI3aJm1jyHENh3HFsNlf9nNYS0eYDJgqhIF7vhAT7m6
A6L40y4xa0XN9gahVYArfhmUazvqhq2LOMtzItPkecmy8XMyBMwcOz7ftuCyIqCIAcYhKs2KedWW
fXDue0BBNtOIDcS6hydOCW2gCnaQ0WReuG0zX7U9xTN/mTJj1VV4na58ZgGpUuoJj8hXTfUW73kM
tLrOvUHlqrxpUXW5q7KwXXeNRRtFYadFIdb53kS+upC+oCznxXaGQXLoZGt69DiXDMuIdFBbclxE
sYfzUOieQ1f4HuMw8XmUSQGPbjCvOkr534rRL5J1h8wFdyUCHyswbAk23nN21dHrOjeiMcKzUiX9
k52N4gLWerStETe4sHzTgHch+6pDNHLOEB+qB8wiLNuOV5kbB9Sw4QLe+9jHHVTtLPg2pvGlOQ/L
J5li8xipZPw6lLKlZ9H3bnY+ZdPkrcMGjg0iGli6XvsTALd9lA49zqW1cZkHS/NgZpjdrY0CMShd
6TULcFHheD1yw/+0VNtfDUKoPdpf8wVE6Qq/sSiN6T5apBcph9seO1srA1IuAFsnKlCfEltRVa7z
GJXIniPvazFJBxRC6V1Omc0xCgogkutWqHrc2PiQxjRiG/tKBjOO0jCorHAbloHLgWjh82z7Q7yL
jBYDKQG+y3VbZDZLH+WrIcjuetzwHgZr7h9DZLy2alqKNZYQoCKRkccRB9gbrtZ5gD7vGGD8Ey8p
pkeSe0ia6KzHhsJCzWWobtVCnlKXgCtQr4mzG/hh04PZjcaVl0k6RZnTOrvQcDrUN0Tt7do+8DAO
tbOo3w+s3Z8AlaY/RejIH6MXB8+jL/1sZwL07teAX0Fd5k0ZdKs4BLe36PL/pkthMx0CKX56KS6F
fQ6tYLVkvTx3xgn3maapMVOfsnZeuVDQ1gW3841Rggu3TT+WmBgSsyfLjKUr5B3tJz+gKXdRDPjN
4l6vvqTg1aHVJEt+Ay4sMFcxndybGl8OCVJlMiAOO8wasgkWjnliLKfhcUJCFIO3Y7z+v1ioD7BQ
Fsy8v2U2myf59H9ebSuun6qX//yP/1fCP6EW+PpnZ8//+R+v/+JXGRSV9j/AYNLVDwM4nBSN/iqD
Yrr0B4kiIp2ko9ERy/RXFRS/Chhz/HoAExXWp07nflVBPf7Ko4gYAnWkBgOo6t8goJyTihavAzaY
ZjX1LL4ncKi3KTjAmbmqBtN9Sc1F5D8hvMeOiQcLEnNyI2Vuz49QKTO562en5BTvZ8/7McWlqC+t
BkVkeycMmiU06kIDU5g6imkqIUxepNNDZ1ZGPtMGFf7ir2h5JcrAG1i1rlo75TDj4A2Ku7dvMIwQ
bKvE5Dx+SKXmJpTAuyGfuiQ0NmIvA2WivdPjsOfRcc29qFvj7oqC9a5WeY8hNKpLaPR+lFWfFG1I
TOlPW/C2KDG6jn06Oth/WsA1F+9F9KMCN1MlQYpueOc6TnEVJQjeGaBIsrr62fpdNt+7mkbeIWc1
dHyf2hqT6eFva+sfqsj2b69Eb9SCwYnyK+WM6LTgqfX7qqbvkmfERbziCjv7pDhf3IHocJ8afjYW
hDoZZCPYOiIcQMJM8OvwTRNN8dTgpIviczBwaZ+jv9mb6XaJkwVn03JiKraSzHZ5TNHHN4ABQNbx
r5eloFa+rSK3R90KY6YhiF6Plh/T/01emn/4UiflPsoWeg0C6jfxQaEtAN7v77X4OC0IAIiTXswR
NtpnD1G65q4C77Dcvj96Jwx2HkR3GQkJH+0rBu+UFDyXVRstBJLPQBVty9kKCAWuubJNdvjkBLl7
M/aNxwmOok5pyLWwkkDdFZlXf+SOcVL60m+CCjooR7SCwDKe+qFY6LiZ0ZT7zwqPe//awz5c0tSu
DDqS53BCMIf9YJBPn2gBdUQ+H25ZZNFfOVVP8do8szGPFE9ofjnDfIhnGJiP1kLAaa/9OBmxbfp3
o21RKsdihLYAwEv7t1pjh9ZYmDCaT+jEYhW/ktDAltshg2R3l9jgyeZNHPkJ33uY+fkFp3azu5kk
dKoPyp6nC4wD1kMoQR/AgWehHfB2gQHam9QYJc631JTWfAGYO5theFKeSj/4zqejbNNT4ttibczT
nN8ApYXrtaFj5dY3oFoBemKi1POa5XgQHcAXUpL64Iw6kYIItA7DqxiQx2HAIf72q6EAtzThOHff
upollW47dIDY4oAbZ+Y17toSVkWaAWCP1jR/Ia1s35/lY3fnb8V6elro81LCo4JLn887VSeYcbou
LRHU3yAVz0m9ZdkvtPSRLIvy/ZKl3XKrurTjfELWJWfSl5nCiNob9IjYg5WPM1h6Nr4OTpUT1gLk
94zZ9dcNDUFcypaSXEWjWUa4kBvCMyMcV5lVSHSrgtFTrC06yw1qfmlsSphAjs11m29kMCTzD2vs
JvxBENat8204UQeTyE6pFiBNUxioHq57RUI3w0qCrynXPRUg5swXmavu8Yzo+HgBJZ/XCnrTZGP2
QWkowG2FvbQ57mzAz2ueaclIrOO8yjmDTfIcxj9M8s5R8IMnMqSLtC5wr3x/+H9bcHR9kKrxyIjI
1H9b2kMdixQXt/lrk7ZO1R0SIWNc9KJFohYMaEXqG+H9R76tNXOHBdTsKd+w7ggbEL56u+SAPILM
6sPxa5T4FjM4ZJFfXNEEtgvj2uxN3kAXEYZW7CZyDCaCgq1+m/df43RTg+lgp1nA9PTORnfr7WsY
VmIAjg2cH+WAhQdmeLPQs8JqiOfxg2e9LVW7HNdEYq4VOXz7EJkB++2zcOksCxTs7OfJSsAlv9gg
VVOMesXARYq+p74zytkfWJD/9ktyKSLZ4COSQZX/9NSGUtp3EFr6HxPIGxYigx+qu9g2Mpbo+4+y
TpeS6SDIRGcdXD5XZHTajsmbxipGZVfPPYbsVXDAjrl+KG1J0LWW8I0TcTNFS2xWl03W1b659VRa
LI95Hwh2Z1US4bHiEJ+MPoGzobW/TlVtl5cFkgDhDOjOdVmg77/0bxOD/ZoXUQ9gdszf2/hWVIRU
X836B6oUHW+BiFGR/1TWbEC5byqf0yOuFBSfjwbr99V33AGcuNymNmpWb1dEbFj4e3We8Z2jyqI0
GAVeRpoYhCLtzLXlYCVagiB2i+AJARUoxJu26zoOiArND3WfVcvIoQEBa5HfE5zRo50DsWm+8GDK
wXb9YJROiA4u9Abw9sdtEmk3gdO59ZJRdNXQNd/TMKO7vcJSUi63vT/p0+3XgRz1VNGvDSfO2E19
7bpEt7WPrT1m6IXLScoCrPKf/ushCFu0AGWnLBfo0WtEiUEP4ZI34RLzpU8iyn8aNliwUoH298xO
jYgteUVNL5QZAX+sY04DwVQeaM9TGX6KUyGnr8usc6IVhtgxYwFq0eFKQ23E57i13dZjf7fpiPCl
AHZevfjjYOH7DCyO+ILtH3lfalh8y2OHUSfviKJNhD6lVQ/WF3q9IsepFfHY5XHBOETdq64lIulz
/mRcpXWu75MUDiVzZqdofrUrknqKWuvcEQYbPQ75DIyTzDzH9RslDr/2Vv2Y2/ymb9H7QVbBD/rK
33tqSuUniQswt9/cYq7M9QLAiUs4TyIebWBtzK8vGJ/yNCOZhX8N7S5rv7Zh5qlDTH8huypdiIX7
0cK25yJtjXk4H6ZhYi1NIXJ4oEJRJpovQtWn+uZ5PfLbkOpwdxBhq+O7xq0Fxsq/voCXY/Y5rmqw
IxzOJp7DDKhn1iy/fkr0IVZWgWlU25bKP/+DqzVX4CQFsPq/PqMVLd0wB5ejLF2z5BqMgrF68RiD
wclwiUfPmSbZ+ew0fKfkdVRdquaMnBeCytTUdJBl50gHDlytVhrpJzpGQBo6Y9HCsIg5oEi44aDX
y6WJJGG4U2CG0m/z2M+ruxoTU7DVOYEYy0V4OWjmlaojCrqbxEYxAFezyeQDaQ1YcbCTiQSHc264
E/FfW02KMWwmGi+IhHIwWvHnsAToAnwWsm85nqFXq6DkJQvMz3CTW5O+zGZsJPSXyCPhT1etE6s6
2TZGp+c9sBWnwLZbIONX24ZeO2/SOa3LT0lI+UmdRz0hR75p5sZlK0AbDfnJSCTkYcRYGh1DzHx7
/nAccv0uiPQ6BCl+ELAFAckWrBRn8X0CSj90eL2ceqhORGOFnvl1DxbB+4K6Kj+sI2cOeK3cjfQY
t4oQ6OcwjQPDueAswCeV5LTuIZc4WQe7xPT1EtW1AnUvwpr/UsrT0VCQw36/JhfWIZs7ZuzzuZsX
fXik6F085S2oXbY07o58aGe6FjPh9STCFOCF5RBJZWgx4JPWBKKfD2oyqZVdKVpafGDb4eVB1Edy
qVc1TuCd3IgCdLR3mMISl4BNbt5HqZdFagOfK9AnU1qm+bKj6LqDwpgIZyeLOXFhPaXYLMAhMsVy
683zpMOwPrR9dxtVUKNqAgXgO9e+h+QtllymLFuTBCh3spvGgryOQ0U+6BmmJzKb1s5mLyvjLOuB
+dAR6lpIYeupxARrvCjiPuAdwXEwN60bQvN9qgER82XqOJ+T5jMN9djF+qxvIhDuvplBz9pyEHPc
bKlJ5jPkUjE0EVbOhPdggRFpkekhdvLBS6DNFhyz/o9lpLGW6sN25jtHOcAF+FxdOqVpcokR5mAF
13KKer14slwfKYEcZwKwYo71ujSHqWcNxU7WEodimrzwd0BMhw45Js/hqCReZ5Q2VcF8gGqHEj60
1/TFbB3h1u3ALNVIL3EXNHM18lkokulTkC4Q1pXQ4kQs1c6EnsBvUpNp+TvZxfpcKkxVTZ+gkOtU
KKWzxCkl3Mln/GRqcDooRpG9YNmyZ0GptnPQ6GD229m7CFF4cA9h2S86gJ6MgUe7Ft0bseO45DpS
swi45Stq1ey80C31JSvl0LIcJzoQDTz6sJs5H+BYGe7NBMwa+jFHlOceRIvMW7pFfwkFp6WydYil
DaDnH/jyUV75VVjh1NeDMzat02Cf1nGqoheW5iPaxZqq0oEcCp1k08ZjHW9dE4z0Z4j3fPms4fKf
j7qKvHGQY3atdugNBWzsfFioDxxCOIKM4K9ljcme/juUchwW7oK7MG+OXY0+7nsj5NKyDFals3WC
TssdE4kmJvvTAPkt1y69yQBX+BRdnWsbhUWQ+FFBTxpQgDX731AkQcnfrKbyPiJHwsW96+h4n/u1
wH/Ub9QgfoiKOwaJhMpwr2Le1Flj1pW13zLO3GVXBHVTPru4r3T4zfhV9zTiTzneLBGWzSvsHYA6
QBIeBXQKRBBQGmrJfaE8j6MXquuuTeNJq/ublXWJoActqTiUylq3zBGI/GYC1QyhBoMCF6bHVAC9
xiixG2ekLmjX2dEKbNgsvyISO7if/RJ5owQ2kVugQx6V9hw34JL5/jHrNE7kmUy5ycjclnJcYAtm
5WJ2uxgDLi2ROMfDypfFFUpOltipKEhwsSBAW+4TvLsbLj7kbM/7eR7CleNK21rP0Egx/aNq0Ucb
8A1BvkYPGBJg4pXJIbAduWkbc1wuYoDY5t4ardTe4Udg0caVtOuBPseOZ9yKoqncB3DuXd7sTRHM
ot1G8C6m+0lOjrwyaGwbd67h9sujhEyOQHfn+90DUPIEElgpIS2JfTh56A+tTIUYzSaalrLYx5mE
Hb80bljRUcKiw07XQbf0bfjdgktQP6c25nHTpvDl3L5EuecM+A8FognorfaexI8srlsv3AyF6ZX+
Pkad079Gp8koir3yBWFt+pIi9S0ja93ATrWbDfLjmmPoO9IxtEgWXya//RV9mzPK9NYdgikNzdCx
yfSFKioH5uADbuhCuBsRj12MEI9pJsQoYPs9orEYlqHYdRgisv7heqMmv++cSelrJeIgYXO3oQ4f
Oy5wtkPq+vqEw05YR5iIQ2IqtcvncoSzyxcTY3ixtIlBSOqlreLq8dIq55YBTpHYyx60CJ9JT7vR
0R9sdJ05BDlQQGrLrqrKaD+0VeZ/we5E+8pZAlp6tE8MSfFUDC3lNTglPZG95sAIe+/a0DC/jCax
mwHbcxScZXmY6UsjNkadojsVRPetsmp/cQ6Ra5eERLVN4dA4q4ZKlxSIS1DnQckfRiQHIkQF7ugx
dFxCEwT5JAMk6kDfnCBKKGysuyQNePYQoP28fFYUo/i7Bnk/PszMG8yFVj0UKt6/j3J9ThYupQza
u7kV8UbUEnqre4q6SMerEaZDwHXk0Pnf6RrXDSIVeVBf4jykuBalEDqWqkWgQxZE+fUYwTP2pfUT
/VxkFTeYA6kBHBr4FtMCLYuJFyJzJoIm1RVn+KxDpGP92u8rfUv9usGAzDKORWPqEixsSf32lhMb
DCTtwzxq9nNWkXSUiJ8SuIbcK7zB0Bspy+evkVhattBqEI6uhqFSyic2lfRhdRdWPYcIHEGDZsgy
kJLkLNUUe19QW6SY/jqNXJiW9Uj6N8j7sI0nvrFDP5g5GujUW911nRRqTDWn1oyjr6oAFFMcUuEn
1XgGBNxX94sunaUraxG6mt512EilZ8KEB2xxUSKTMiJ9MutEPvRhZHypaEBY0zobgZJIiGQ2UUpi
x7qAoxrRdd7BFEmvwlvcIu0mu/RpB/I+8wLNu986Dr6diP1BmVL3Ze/qLQLJUlfwUV7gF2Ll6kDN
KkmNs9Y61qziIWvtfWsHAAs2yevtmiqVcGkOzahrY44DXebedzodb0pfr8cYfykia5MRyH9CZa/5
gT/Xv/1a7hvLMOC6tFLey16naaBDw8IfdMXXcoR+29ftUUiPeSmHsWFSQSs6srp0JgfvXRWO2DiD
pgjoAq+rlrVQwvshJsh3bufqtVvWdlRfVbjWQOFOSghH+CJg0eEQ1EKiY24HQ1U8q146voKpbbMo
VlAnzzcROmAUoYMo655UB1Kvoro4CMnhMo+uc+mOlizqVezZrDM0MXQSCMyCjA1YiJ6Q3oWad0vi
yTzL2VvmCwfZufkCyOM80Wy3nbZ4Uqk1MSjxa+TTJ6Yi1uibsOPbZlOEccf2V0YcLnVEYDAlCU61
2Ai1Dj8l5CzdFu0/Y/rhqKFdbk1DmeYa4bqUdESlXdIbByDLznDvL6WDXZcxWpRbDWilOmbHbpso
DFkdneRDTtWBfAIoRN3HfZwwa7KiQwVCAyI9AK5OeTUxSuQ1yyOjrk/cxWrJec9aoAFo+JM/sJx8
j8fTq4gXfVQiKqT8gwg86vbQSieW/gFcYkqqUoTEUa9br1alDq1Ko0KdBNU9gPTtRiqlq4JFPer6
EaihmY0OyDUc6xsTmf+6ZUAWnXF7kSEZSKhOeouTLSfiygfFrLVExzzZxxjLDp/Qkln6M6A/VnkI
e5ucgovNcIkPAA0pjk7AYw0fE7my46zK21pHovCpOMWBuh2zRsSgQA2dtcDGOKQI+AfKw1Su7HIb
JUpnga+JRRkv+qWbZRrnZM0um6E7yHAh43VVqKvcJEkmq39M65opzSjI8+oDerdJtZ3SIZYS++Ta
RVdKUBzhF5eZFQUQVR9Ykmk00vVU9FlWY+FG44RWZ+rUxZPTTDpDn19PjmjqdaBbWXhgf1TnPa0H
UjNC/Rj2CB1q2ianBdZworEQw/H6PsVS55kKUGPqbQwXjYVo1Q8d3/eDstppVU0/kvQUfVqgjCGB
09uq2izqOjSlL797/qjb0a9LA6EHXdl9vyb2+6NQ/iDGRebAtui1n/SEbARJF0V14jvQHH0+QcZ3
0LacOKw5u95/1rEa+PceCaRqytQOIEb4Rr+32XsTkY6xLJzvk1Ohc3oxpBX2n2uPZgXbMIV+xF24
+A2HxoDgX08RRZVtWK6BvpF3U4XQrdqIlFefPa8n869mbt0lOkWoA6/nTgj8duSn91//t6GiwQMf
I7Jgt1oY2ui//xtXauqQvkjGwHuSmTXxHlxQOi3kciWFev9Rp2sOIDjYeXSBIov/hMf2998eVWND
MtKgSb8WkJKr86zqZPVgF6PdXdq9/IAidfq9HM4yLSnu+pDNYJucrDbfMpF7FX3/TWFStzx6eaAP
SvC++iB6/3vZJ306Ph3dcnQgYOkwjI550q1Ixsksy1rZDzW6XuEmJtuXyQ5STUZgmOUjg7mi4V3x
v4D8httu8hBLI7bxUJnDmZw77YIIQffvxYhFDmH34up7LUu40PHNpgIBmDzVWeBk6Kg5xOaUs0yF
vq6qFBXFxHsFBYUvZxQeU5ckILnpFSpUjAlCLBTk2zPDoDla7kCpJu7V+4NwMt6MAa4djsmmcwPn
9waDB0w/qnyEqIYq1ws5bqjsFStjbAg033+UVhZ6QyFiTulIoh2EmwNlsNMm1dgIShCWG9+HbnN8
1uBRaSgULn6EhfRvie9fe+8lIB1GoZ5qXVT49VOnBh1QG6PJ4HpuoNN/QifBwW5XSAyPZ0aRD8Zy
2dN/w5E7E1Ux7hFpJb7Y4kBENJkhoMkt/qtOTnFV11wNpEuJP5bQRKtnpxpY85goejlPwYiP2yN4
jeTBzemSiOGleiZzi00+rgLA5sy77DJdh/lVcabNxtrNKRFyUcZwhfnA2apGMob3hzR8O31BoB2H
bRNmZOTR4PbMkyXc8g1UCIv4R6mc4EveAUTf2XQTDn4RCpeSWCp3YO+jiznMyngj3Lg+VLiMPipk
ehVG00O9j3os2SNjxjDdT2X7EBPu9YBxe5Wu01DZhyzKP1VUpn9oZC0Mwg7FyjWlT/9GeXFzkaIA
dkWbOV20Jq0qNkafO38utF0UFo9YxKD4GZkuWtBe8WgshuQuLSekPPqou3VpNaM8jELmVTB3aiPF
3G5pIZWPKS0vdOlsimq5kGS/TTFS8ZZW+Y0mo4en31GucGlNCxhiF9zb3I1PIm0sD+0LPyXiT/p+
b+c1RsGBMzxmjpOCgzINt95gxoTU3ADnojRE99l3+x6sQzwc8mnId1TVZoH/LL2Y9TRGIGEHt1Ln
4Cm3coxAZYdpnv85QAKkyBQPxUZixHm/5AMZpIuLE8mx4a5N3/zkytn8bs+y/wbk2n1IBw+v0cmv
Loqgz7ZuNmcfUXje7DEWBF0YDjOP60FzdU/hNA3ZUtB6Sf3MfE236F3XxRb3d1yS/c70Hz5Yfv/w
MMwIAGTZ2DHzyLeXEO5G4DW6qH6GglqBEZrMe6umHLGqquJKuc5AuJQ01Scq6kHxAcjit5V//Jpg
dahwcoif4sAGr4+awu2q57auifOgckHHqBwL4Nv7X/L4Sf8/UDgOKaw82tm4wmhm3Mkem2yc3xWt
5WdrbNgzjs11sWqID3AaTMvgrrarWNO5DLEySy8SEAlFVu5VhnLYhIIuBtWZ9G86v4vOa6MNHrhv
4Q2QhsvHqiLMtGVdIWArLfcTDMj6Z4X+w2VNNeOTsmf7zygnrFtZjWVielgkNw6UpnRlBJVPslNQ
urbgAR3MLpqf8yaRVN6GbmclnvlkAhFeL8zfBwCHE+YkQ6LDALANjAvUSfs0JLAMnAvdcF6e3UEP
fpo56d5p8vIwLdNTbUXlV8eIps1gJ9QIW4ijBxe3xnrz/sx4euTfzEygwZou7VNYEVzjJw1fq4gr
qm1p8JwM1NnIPvH5nkI0fzY9RUW5US6SbUElkcFFuqmiONpUh4Y07wqheiVXZZAYN4uVuAdnQVIN
BbfoGyo+KOR3hXGVobpwOTvzvnYq556SQXnTGEzayqeOPK8XOVGlzJs+XgciCrC8I1bdIVXzc/bz
7NoJEK6EgeIdkEQSN5UnS4l+az98n8t0eIChWHwy6pALwp+scefYchxWDnj3+7GMkAJJW1SoVTrh
sKtkQsUsyNucuiF34mfXM8LLLJ3dPy2KQDhKFoU3fbDs33bxmWLG1iUYh68ORC04peIOVFCY9yB+
bjPXuzYwM3gUmTOjBdnW5rU1avG696fTegt8PT6S2MCOaN+jBAq64+1xgp5w2VVcnS9weNxzskw0
kuJhNi7I6/MddTvJSY8rwrOA9vyYJZO8zLLI/GSoyNm9/y5HouPbpUWoyfFphxCEfesUDNiNldeH
SV2/JBP1OHpRTfytwYRdbVqtxtWadkFCUDVoqyKams4btMW8QwocdkNaEUUopBs4DXWNH3zJEIzS
lRIqTrXRp1eFn/WH1sGJ3h9SOChekLgriDf2uOrheaUUBLDIXXW4461DVGHF3mBYdnkhjavItxS/
MAZ4Pmv24gwdqt7k6N7ukpHbGzGbrLis6IoQUTow7ldlW9Z0YNG12yp6BI+eosZBLNJ/lvZUozhW
Oh0av3SXWYlUV9c+SfKtE2U1HQoAKBMNAMqw0i/LBEGbQFyN6EvBVciED642tBvrTNO8ur2J2Omf
smuyLwNmsD/dDFo1XIU8/ihP/P38QUEL3j+xO2xx7EVOjmTHpnFQTGPxglKlCVlmjPLvNEVniuxM
GUCp4Hnph/jMr43vs8rRgJl9Jar/wYJFIoKw2QG5isfZyYIFWNBXPYy/l7jy52FznBB/GdISsTBf
Qp9V0X2L4d0Odlu8FVE8fU3DTgnWCTyl91fsST573D2hq0sxHB1Ak04Ru+jwjapBz/olCUz/c+tb
/R3mJcYmoA5ywb04XA9lK88FogRn5eRYV7IOuMiCUk63GaYkAJLrUV1mxuD8BDnfeqsQTfHPH7zl
2xxAv6UPPMxji4OZJqk8GTIMXuYqat3hhSJRmzwQWXhIDtoQQge04a9tXxWUYPvFDzdh5zU/08UM
oKrFthj3uLD3j15UJpdmMBYPducOFBS5BXZd3pUMd5IHa7elO/I60f/Ls7ifBXSJp+cqw5qmJ0n5
Id+wJpyjDsx/rzlzeBqfsuwf/slfTAvPRXFGQ/WISIlMffsvpoUB9eoP6insGpJ9NCU0DeKX4Ixt
/0FswVUAOsp1gTSCGf9FtbDCPyAAoD8BThvhBnDT/4Zq4b1djQQOqA+4Ea9FAQiFgCNE62+lDUoe
5ZLTbPrc90Lg9rNU/UxHn/fULFeE6l2cc9Ks7H6IoLDvU6TH7uwIi9/ahfm6LrPQW5f9hMu9Sf65
MXxrLSNDaIkp8RVMFp/jG4mdrLBoyW7zDtz/yhC4LTTpVOwGwqutAGd2aRsE62kEcyujjL9v7Lm4
W3JnOcBFwp3FMoaXejEWoBHu6N4YU5b+F3fntty0EqzhV+EF7NLRkqp2rQs7zokcVrKAwJXLSYwl
W2fJlqWn399ICliCAGsNtVHtgQvAYawZ9fT04e+/bw+h7/kw/efFEqRFuQRTUnontHiHNtClqsOj
625ancIyBbtzOYofd5q7WRIzKv8ebWGRoLVH+alMYeByYnyGmV5W+WqfrtWpFtM9ZE306W7tTu5g
1PZoruNn2vudTh3YT2y42kf4etHWrwCOIou3qijQ8drCKDh6BQEBk81okU3+qVLduSD1ac7pW0CN
OagVDrKuJbk19bTA+ZurR7sKKYPxpvHEjsyZB4rhrHK52HCLogun2u2vq4Xp3mgwsj9zD44eSJtm
9664een/urnemTkNdmw39z/4/sI+W7tpfLrL9OjWttP3dIUxz+lMfGWtC+2d5mpnkEHS63qSPP5Y
Czq9yBM8SeD+eBMw5EDNQ2y1u+iY8Mh6ocRYclGw+KSKt78G6vkRXCP1rEDugTDo6QWw5XwOvVqg
TQOymqeZvqmugZkpj/FWZRscszjcrglYXxaRbv6zKPlTgkpdkU9W365HWnHr7iYk9dcJVEr24gOh
AO3M8Tz/AxH+PWRwvnLuhUVImUo6ojJQn5yUUZrPKyVApnWaoL9VKv05nOyuCpoPn1MHZJ6X8DXm
FCZTKnSg4fPBLLS5Qv0izZ0/+bFDtN2IiifPjXRy4nrxFAPDgs6Bst40h/dhQbe5WbzfnQKDPtxz
KLc31p5uSz4dh863OnWE3ibFxk4nVHBvKuAmxjqYeTQo3p14HmFYuBSdM6VKcZw8avKtkJ4YJCYg
PQa1vrkOXD25IpuoPZR5GK9sPwmo+ylSaF1Mk/4lokaduH2WnTuH2HtLAka5XogWHHao7q+hjmdx
mr6DzyJxq805lEEbZ1YZa+0egO/hNoPV8UoHx3FKMKk6BwTE2RxtK1qTFtmD4WbJo4OXdmWQEJsp
68PhJwHSns4ixGMTPxPxSpXmqjjeeld2NChoFlSEju5dCO/ucocIzohQ9gcsQXBt1o4iWUfIThpV
T4VmUyGfZ1D7GUXpPm+ol76JJ9riMsmV5MFKjPiEHjHKWWLHH+kBtj2Byy14HyTMst3T02K62evh
mc+7v4pgKKSee13NM3N9mNOQSbs/KOnWmBK4cWblblRe00QMNAVomFMS3ZpQqNH2MjXjXJ2b+Uib
e8ouYc7D/nCTbqPqrhbbeJOQ6fIm5XWamOqVGkcLWOxt5aM9CjK8XzV7oLFlcuNlHpTyQexiV+t6
6D2GyvYsidIRTYIOzo4Sg91ucmZAVmrNt7Zr39oKUMX5j49ur9hLbD8dbW3MrIkg1yIf0t3+IlGz
0bpKF/fwV05oeK2C7SnTZPTPpnJYgbrRQK4l2ejdpvSw1M1DLFqlp6F7OLMJlJWAVg7sjOYni0t7
u4+X2/0kLekjX8RripvSxafUoDvAFGdIvUi83egnns33FmCI6xXLmXuZ4pjuAkKolVLVXVv3VPvm
cyz+w00Sr9enCRjKFKYK9MyCgOffWJmomNA1R3MYJuIlZJvmW7WYLD5z9nQUcxkt9YOlXk3AOVwC
YaGgOPHtxTvaRRGEccO1b//E4O5BpuvNp/4S5DR+qaMZ/WcvglQQixbmfbQzTVogQkbwGWle2Odk
Fn0qp7zqenPIDre+tQ/PcpqteSQTw8mFHXv7yyiAA7pwtPTCN4v0IrKS0TvgB9BCFkYOUiPZhbcQ
jZKx0Vh/EYBdmuZZkX0mrUsvNcczHrNFAQ1pVdmwTSQ08tgZxTY8s/aUN9NkHepXLUUN7XaLB416
v/ORPbIvKV7RQFTBHOxn+vo0pqD5UzoJq7O02C8uvNJN51VohfYshzNxRdASfaUFxmg/y2JNnVd6
DBA92oIVgi6YfGMy1SlXv/CN/eJTaHHUsQloVCKO3gKC++d0QdO4OalYHo/uP5fVIdXuwb7joQQb
fT9ztIRq7TirTjeKu/iE5O1Xhh8IDSK2ZmMtLndeWF0bimj5C+eGdh97qTItCYSRsteq9dRIJt5H
K9g86VFA6661e7ggH5TN0lSjT57ha1eAtDN6HfqHG1xK7pIfn0KMRKT0q9mAJFD3gc2g2uhsYQ72
zAZ0NTACUgf3FDrl1gzqdtiea91MEWpyBucCsRJ6Z3mwLIMIxxSLlxMtr+4qFZ00XwfZBYSX1gld
ufzLxPOzAqYaxaPNzGjjBdP1OjzNk604rrRXfywJPrwX9R2PWmHsVzvPMkYnlDQG1knm2vQxIirj
X+/BPs/xo0vkAKZ4f+rr/sI/9VVaAELIH+zO7fXocAINvHVxMIL3B9oA6DxlBsX0CJYeJ5mM7oiy
lsVJtlN2z6AdUZHbUIQRkuj8oFbZmSFq9C3fEyaneK9x4eUP2WF7bo5gOjk5wA81d/TyQY3j8ESP
bFJXSukCpdhwIJy1gbButMyYkfO1nojB0IMKON9lpG6U88oB/wPjT5WcVQlYu2uNknVnFu+27gfu
Ae9DNoLieVqR67Jx/4PNQ2YbDhACalLX5zQFUQ6zQEcbTDPgEM8juAHvR/tCGDh09blU7ANXFRj8
k7QSTYN0d5fP84MbKCx3i8rzQeQqoPZT/rzIgaNPS1erFoIOzKDzQ6WG79aA/C4WisGtU6kb/dGl
MqKcrdVJvH07ynNh/jjl3ToHYjqvoP19DCBbEgSygX1SotmV2Sis1Ku1WWwvSwTBJpQCjRb5c5ce
kaquf1TpighRICzMd2AlASOqdFi+T7Etz3PR5QQClKr6TNdGG1hDNaIXVkDLTnuyUEVz+6qYG/s9
PO80VYC2PF1Y0yKlzeqU9pN6RHee9CR3IBCZmvFCOfH0yv9sWcU9fChwZsEzEC2mBXBOKqm3wY1l
BbRzCKxixmXgsDNOWd3VB+n/jWfbLkRU+M9rltS73Sot71cZcdbsr/9pypnFp39HXpi/i/7bD/14
opZG4Ce+MnVaRKE6rnL9TPUD/2gKnxR9vnvGD9eFc0veUhUMq34Ukhao/51eGGMR6BKdV2AOZfA5
33S0Oa8t/8cra/bxxz/TefSnaBfmYv9p5dXhmdVECeqvLL43w9HinbFJ3gowBqSDYmCXHO+B47AH
pHkENeEf3YNXoyXWRKSOfmUTelMcbQISQD24CQ1kswlca8eboCrmWGS22YY/JAG9R//KsEGFmtY8
VO9Q/osDYChj25kQXGwWD8K7u3zOAREb24GXspEB/OY/cg5e3QWY4nlmORkgZCZ4F6iP+rLIYxmA
qZksJLSKmD31AK8zsE3AOyXQJ7ULmj3GsDPJBBH8O16+zfJtClWp+W2WP7iTABtII5cSB0EdmyKT
D16mWWT/IGhjSxdFo9rwXj4hPXxiqZdvaGMivxTQk96tR/8u0LkrFIUoSPt5o3f/7+/DV/UAXgly
K7UJujXWTANtqBIZFaMnA+AXxxD1ifQXfMliDE0PEGVQpUVBGRPnIuSPbV4PFMuxOrCMMfSIVIK2
e/DHTKNXRYEqM+krAdtHIUBAP9TmTfd0omWOYbECDEun53oMTytgz/yihdjbyCPjiPaEIBJwKVtR
6B0IW4e7C/MRzqxGVAZ3M6iErqRtJGOMF6AAyGglnrvm+ECoKidCUOKTBx6aQiBD/k0Py3/rJGEj
kgVRDYzkRtZ767edMV8zgcrp61kZmHkElF7WPNJhsOP9i7RZO7pSQKcPrAMwUeRQ6/GnPMbeaf7q
L4C3bo2X/24m6eaYjiS4w5NW7/VlYQJnH0DIiUFLBjGGpxHoSSF9O9hYxJDgCLeoHj296NhoDHxn
vOtGVpo7eUDWEvAqAVSVNZco5RAvuy8EJkeBrQFJ0Cx/cEdBs2CGkFy+oY4BSgCZaE+CcEGOrwXo
K02Rbp4A+K/H8I6Cg0snuQu6MgZDgGdAB+NmdHfBUfGtRYmR3erNwckCQFaBZpM6CoaJ2kOkgNw0
m8CBP5aFiTOGPRPUHNUD9RjcLtAzQ5Q6yO0CdhCVcjCSvdyR3V3AUEBdEGOgmK4egzsRVHVJu9Ii
piz0otl3GSZjCxCe8yWcOrzVA3CQNpOMMURglPkdGQDHJ4F6tjEYRBxMgTsalpmIkqKVuuQZQOsT
INBBXTYy3vOeCaqjLjEdXkKug3MZ6IpkyN4KhJOIk+AYgrmqR89A4m6Ezg9ETXvaBmQZ0YNH2mNC
BUyo3Sez8orfrBBHAqEJ7r7ZnuGpAmJdsqkVg7C6QI2TXmsuvZ6BZJtcBwoelfCrxBhcTFEj0Cer
EA3hEdVlTG2MpHcUHGOMBaITv2++aUBHAT5qRXb5OnFzDhQBw+Ydi5jp8X2ATQDimXuX0pZ6DE4I
iGsILIycZWSNBYUb/LRIuxg9+5By8jEE0fhk1EWLMby7kSJHaVnALYaA88sihXAdy4LIs9HsVESS
ml0anCyITnbSFgLQArJM9On8fqqFymJuD3abHomDs5DQU43BIhFCcujdAMk11dPNW+5dC7BfoBJM
TAOB1R7kWRC3lqxG0MfwNuM0v+QbMQGOz4KIHmBDUprX5qKGdzvA6y6tF7Ux/pBGp4hW+/d3wSTG
ItjEKTmtx/A0AmxUsrtAUBUWC936ciJ6t4NFgB1KefDPrU8xxF0Q5arSdySVr/iFxBDq0T0RXIzk
3AQA/2ukaWD+Iyhv6UgSiwRpgsn4fVAWYAygONyQg90FatRF9aiULOg6uDwCJVCK11dAH5pmC9gS
WUcVN6UewzsRZElkvWihF+AxBJbRbEIfj+BYgDIEKAf8SzMGZy8YqG5JWTCQBXQfCcY2m9DzIBrb
GVFok/4DcqB4YkGBJHUUCKXwbqmXfAWcRjAJ10HFngKhX4+hCYFQCNh4crtAWJGblrLVVxwoLgeU
L452m9cZkhSwAdJGs8rdJ/i5XhQip+rYXCSsSKMdkZAksihGs+FD2gXKihstLec6EFXELG41Ys+B
5DoQ2CS6LE0GdyFg57cRnv++fiJqCuw//OrbyQB12F5YvlrbaXBRZarRpTOu4PNwi22HIMIXIT8+
BBZhV8LqBmSGzef/Yhd+4aR8qX6YUX/+XNc9eKvse+URr/3AC+7/289bzL9onCiA/Z0fFGUQzXc3
WA7x9786KI+6LuHow5c6hfp72v/eLvDbr+5818uqXv7x3Fuly/TJhYOVmomyfcwvPR8fl8Gyw0VQ
Az6+Psk3TAdfLoGfTPz9ZpL1M3y3KuTX5k092Ei6D+wI1Sz9wOmWhgbL7GWmuv9ljUuXnXm29L3P
URp6nadusK7Sc0d+lC6fo+Onbioq5GeG8+Up9552eWfyGqYtO/nJyocDI10dz9wgPqVnbgk53kSf
38wiysgeu9veFBzJfsspu+49d94nl7pIvMrOfLaK0nX3kTGOBQpUdubXWUckj+TF89LtCGAL2JR9
4Avf98LI657IBgspPXX47C17WqTBF0rPHBVdsWiA/bLTvv1WNzUYOOmJmWD3tC1f5KtWew2wTHbq
q2gHuUB/mxu8kuzc10sv7GiPFgEkPy+9v5fh8/F2tIAS+amzbPlEQ/NVnndkuk3WS8/vPdH9ctkt
MGxSwPJTcxdkUd6R7DaxKj93lnn8jmOvs+lN3vJ3zB7t0v7UIg0mPXUU5j3hblNLsjPfrB7Tfivu
FtciP/V+2b238LhFOkh+4uLN+TKIM9frXuvMLxItv2P+y1WarTqaqq2V+R2TX68O3lPnGmPy33Gj
36yKN5+idPuyB7V/0ORdpJ8bViH3zWyZRtyU3cPZpDR+zxecLLf9sw/C5jeYJLeu193xJvgu+9S3
Wx+LpOvVwOsrYrnSU6erdb+Guw6Pyk789yoMYazYL3tuQlsgLDv9vRs9r95cZN/cbQ2IWnb6f6Ld
K4LYZhJ+zxd8K4htXFJ2+nfs/gqy6o5J0dZayM996HqVcFD9Dof1fb50XwRa6BTAyyI4J/u4H1Zp
wM32MlE9cxP2kp7Zw7PpiXcbUpKd+mHJvUPryu7RbFE/0pOvsvzNh+89fAMzlJ7fy54iWm11LLcW
yy09dxnBUrnuvM0mofHjmb8XafpCnfFt/OmFEuN7/60bXBM/8eSvlulf/wsAAP//</cx:binary>
              </cx:geoCache>
            </cx:geography>
          </cx:layoutPr>
          <cx:valueColors>
            <cx:minColor>
              <a:schemeClr val="accent6">
                <a:lumMod val="40000"/>
                <a:lumOff val="6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447675</xdr:colOff>
      <xdr:row>2</xdr:row>
      <xdr:rowOff>9525</xdr:rowOff>
    </xdr:from>
    <xdr:to>
      <xdr:col>11</xdr:col>
      <xdr:colOff>523874</xdr:colOff>
      <xdr:row>18</xdr:row>
      <xdr:rowOff>109537</xdr:rowOff>
    </xdr:to>
    <xdr:graphicFrame macro="">
      <xdr:nvGraphicFramePr>
        <xdr:cNvPr id="2" name="Chart 1">
          <a:extLst>
            <a:ext uri="{FF2B5EF4-FFF2-40B4-BE49-F238E27FC236}">
              <a16:creationId xmlns:a16="http://schemas.microsoft.com/office/drawing/2014/main" id="{C2EB4116-FEFD-CD70-10AB-6990BB0832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352424</xdr:colOff>
      <xdr:row>4</xdr:row>
      <xdr:rowOff>33337</xdr:rowOff>
    </xdr:from>
    <xdr:to>
      <xdr:col>12</xdr:col>
      <xdr:colOff>600075</xdr:colOff>
      <xdr:row>18</xdr:row>
      <xdr:rowOff>109537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F9620B6-EB72-3B08-4F9C-D5F0CE5449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0199" y="795337"/>
              <a:ext cx="3905251"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561975</xdr:colOff>
      <xdr:row>4</xdr:row>
      <xdr:rowOff>152400</xdr:rowOff>
    </xdr:from>
    <xdr:to>
      <xdr:col>8</xdr:col>
      <xdr:colOff>561975</xdr:colOff>
      <xdr:row>18</xdr:row>
      <xdr:rowOff>9525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3598BE4B-5CB1-59C3-327F-9A304385718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10150" y="914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428625</xdr:colOff>
      <xdr:row>7</xdr:row>
      <xdr:rowOff>57150</xdr:rowOff>
    </xdr:from>
    <xdr:to>
      <xdr:col>9</xdr:col>
      <xdr:colOff>428625</xdr:colOff>
      <xdr:row>20</xdr:row>
      <xdr:rowOff>104775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51AF9587-9486-3F69-6C6B-D2D727B332A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486400" y="13906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295275</xdr:colOff>
      <xdr:row>9</xdr:row>
      <xdr:rowOff>152400</xdr:rowOff>
    </xdr:from>
    <xdr:to>
      <xdr:col>10</xdr:col>
      <xdr:colOff>295275</xdr:colOff>
      <xdr:row>23</xdr:row>
      <xdr:rowOff>9525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D6169121-AAFC-1994-C746-8A812D731ED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962650" y="1866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966787</xdr:colOff>
      <xdr:row>4</xdr:row>
      <xdr:rowOff>33337</xdr:rowOff>
    </xdr:from>
    <xdr:to>
      <xdr:col>8</xdr:col>
      <xdr:colOff>100012</xdr:colOff>
      <xdr:row>18</xdr:row>
      <xdr:rowOff>109537</xdr:rowOff>
    </xdr:to>
    <xdr:graphicFrame macro="">
      <xdr:nvGraphicFramePr>
        <xdr:cNvPr id="2" name="Chart 1">
          <a:extLst>
            <a:ext uri="{FF2B5EF4-FFF2-40B4-BE49-F238E27FC236}">
              <a16:creationId xmlns:a16="http://schemas.microsoft.com/office/drawing/2014/main" id="{A9B8F513-7D77-7E14-0911-1C78678AE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590549</xdr:colOff>
      <xdr:row>35</xdr:row>
      <xdr:rowOff>33336</xdr:rowOff>
    </xdr:from>
    <xdr:to>
      <xdr:col>14</xdr:col>
      <xdr:colOff>333375</xdr:colOff>
      <xdr:row>50</xdr:row>
      <xdr:rowOff>171449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DAD18F3-E819-08F0-BB4F-980197FC77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38799" y="6700836"/>
              <a:ext cx="5229226" cy="29956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4</xdr:row>
      <xdr:rowOff>33337</xdr:rowOff>
    </xdr:from>
    <xdr:to>
      <xdr:col>10</xdr:col>
      <xdr:colOff>333375</xdr:colOff>
      <xdr:row>18</xdr:row>
      <xdr:rowOff>109537</xdr:rowOff>
    </xdr:to>
    <xdr:graphicFrame macro="">
      <xdr:nvGraphicFramePr>
        <xdr:cNvPr id="2" name="Chart 1">
          <a:extLst>
            <a:ext uri="{FF2B5EF4-FFF2-40B4-BE49-F238E27FC236}">
              <a16:creationId xmlns:a16="http://schemas.microsoft.com/office/drawing/2014/main" id="{EC17DF01-2BC5-E36A-C553-74CEC1ED35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247650</xdr:colOff>
      <xdr:row>18</xdr:row>
      <xdr:rowOff>0</xdr:rowOff>
    </xdr:from>
    <xdr:to>
      <xdr:col>1</xdr:col>
      <xdr:colOff>714376</xdr:colOff>
      <xdr:row>20</xdr:row>
      <xdr:rowOff>85724</xdr:rowOff>
    </xdr:to>
    <xdr:graphicFrame macro="">
      <xdr:nvGraphicFramePr>
        <xdr:cNvPr id="3" name="Chart 2">
          <a:extLst>
            <a:ext uri="{FF2B5EF4-FFF2-40B4-BE49-F238E27FC236}">
              <a16:creationId xmlns:a16="http://schemas.microsoft.com/office/drawing/2014/main" id="{71784A71-BFB5-4F62-A617-DD0436B1D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76200</xdr:colOff>
      <xdr:row>18</xdr:row>
      <xdr:rowOff>38100</xdr:rowOff>
    </xdr:from>
    <xdr:to>
      <xdr:col>5</xdr:col>
      <xdr:colOff>762000</xdr:colOff>
      <xdr:row>20</xdr:row>
      <xdr:rowOff>152400</xdr:rowOff>
    </xdr:to>
    <xdr:graphicFrame macro="">
      <xdr:nvGraphicFramePr>
        <xdr:cNvPr id="5" name="Chart 4">
          <a:extLst>
            <a:ext uri="{FF2B5EF4-FFF2-40B4-BE49-F238E27FC236}">
              <a16:creationId xmlns:a16="http://schemas.microsoft.com/office/drawing/2014/main" id="{E9997535-C5AC-48E2-A6E0-FEB3C918EF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323850</xdr:colOff>
      <xdr:row>18</xdr:row>
      <xdr:rowOff>104775</xdr:rowOff>
    </xdr:from>
    <xdr:to>
      <xdr:col>8</xdr:col>
      <xdr:colOff>571500</xdr:colOff>
      <xdr:row>21</xdr:row>
      <xdr:rowOff>57150</xdr:rowOff>
    </xdr:to>
    <xdr:graphicFrame macro="">
      <xdr:nvGraphicFramePr>
        <xdr:cNvPr id="7" name="Chart 6">
          <a:extLst>
            <a:ext uri="{FF2B5EF4-FFF2-40B4-BE49-F238E27FC236}">
              <a16:creationId xmlns:a16="http://schemas.microsoft.com/office/drawing/2014/main" id="{87A8552C-E01A-4901-878A-34FF701F5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18</xdr:row>
      <xdr:rowOff>123824</xdr:rowOff>
    </xdr:from>
    <xdr:to>
      <xdr:col>11</xdr:col>
      <xdr:colOff>466725</xdr:colOff>
      <xdr:row>21</xdr:row>
      <xdr:rowOff>38099</xdr:rowOff>
    </xdr:to>
    <xdr:graphicFrame macro="">
      <xdr:nvGraphicFramePr>
        <xdr:cNvPr id="9" name="Chart 8">
          <a:extLst>
            <a:ext uri="{FF2B5EF4-FFF2-40B4-BE49-F238E27FC236}">
              <a16:creationId xmlns:a16="http://schemas.microsoft.com/office/drawing/2014/main" id="{9CE67050-C19A-4C9D-8E81-12183B149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xdr:colOff>
      <xdr:row>18</xdr:row>
      <xdr:rowOff>47625</xdr:rowOff>
    </xdr:from>
    <xdr:to>
      <xdr:col>14</xdr:col>
      <xdr:colOff>533400</xdr:colOff>
      <xdr:row>20</xdr:row>
      <xdr:rowOff>85725</xdr:rowOff>
    </xdr:to>
    <xdr:graphicFrame macro="">
      <xdr:nvGraphicFramePr>
        <xdr:cNvPr id="11" name="Chart 10">
          <a:extLst>
            <a:ext uri="{FF2B5EF4-FFF2-40B4-BE49-F238E27FC236}">
              <a16:creationId xmlns:a16="http://schemas.microsoft.com/office/drawing/2014/main" id="{4097D5BD-7E83-493D-B870-B5E15FF5E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247650</xdr:colOff>
      <xdr:row>2</xdr:row>
      <xdr:rowOff>104775</xdr:rowOff>
    </xdr:from>
    <xdr:to>
      <xdr:col>17</xdr:col>
      <xdr:colOff>552450</xdr:colOff>
      <xdr:row>4</xdr:row>
      <xdr:rowOff>171450</xdr:rowOff>
    </xdr:to>
    <xdr:sp macro="" textlink="">
      <xdr:nvSpPr>
        <xdr:cNvPr id="12" name="Rectangle: Rounded Corners 11">
          <a:extLst>
            <a:ext uri="{FF2B5EF4-FFF2-40B4-BE49-F238E27FC236}">
              <a16:creationId xmlns:a16="http://schemas.microsoft.com/office/drawing/2014/main" id="{B2713167-D732-F7C3-3547-3A2C29D78B68}"/>
            </a:ext>
          </a:extLst>
        </xdr:cNvPr>
        <xdr:cNvSpPr/>
      </xdr:nvSpPr>
      <xdr:spPr>
        <a:xfrm>
          <a:off x="11125200" y="485775"/>
          <a:ext cx="914400" cy="4476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7301166"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7301166"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0</xdr:colOff>
      <xdr:row>10</xdr:row>
      <xdr:rowOff>1994</xdr:rowOff>
    </xdr:from>
    <xdr:ext cx="15129244" cy="2137212"/>
    <xdr:grpSp>
      <xdr:nvGrpSpPr>
        <xdr:cNvPr id="2" name="Shape 2">
          <a:extLst>
            <a:ext uri="{FF2B5EF4-FFF2-40B4-BE49-F238E27FC236}">
              <a16:creationId xmlns:a16="http://schemas.microsoft.com/office/drawing/2014/main" id="{00000000-0008-0000-0100-000002000000}"/>
            </a:ext>
          </a:extLst>
        </xdr:cNvPr>
        <xdr:cNvGrpSpPr/>
      </xdr:nvGrpSpPr>
      <xdr:grpSpPr>
        <a:xfrm>
          <a:off x="0" y="1774087"/>
          <a:ext cx="15129244" cy="2137212"/>
          <a:chOff x="0" y="2751300"/>
          <a:chExt cx="10692000" cy="2137212"/>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137212"/>
            <a:chOff x="152400" y="1971675"/>
            <a:chExt cx="12515850" cy="2315313"/>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326486" y="2281478"/>
              <a:ext cx="4672828" cy="1955762"/>
              <a:chOff x="326486" y="2281478"/>
              <a:chExt cx="4672828" cy="1955762"/>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326486" y="2281478"/>
                <a:ext cx="4672828" cy="1955762"/>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485148" y="2352788"/>
                <a:ext cx="2049478" cy="24065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200915" y="2281477"/>
              <a:ext cx="3967295" cy="2005511"/>
              <a:chOff x="5200915" y="2281477"/>
              <a:chExt cx="3967295" cy="2005511"/>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200915" y="2281477"/>
                <a:ext cx="3967295" cy="2005511"/>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288814" y="2312212"/>
                <a:ext cx="1808692" cy="209236"/>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369783" y="2233481"/>
              <a:ext cx="2977782" cy="1967042"/>
              <a:chOff x="9369783" y="2127588"/>
              <a:chExt cx="2977782" cy="1958636"/>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369783" y="2127588"/>
                <a:ext cx="2977782" cy="1958636"/>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401821" y="2199273"/>
                <a:ext cx="2295214" cy="28673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286857</xdr:colOff>
      <xdr:row>22</xdr:row>
      <xdr:rowOff>58699</xdr:rowOff>
    </xdr:from>
    <xdr:ext cx="5250932"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6857" y="3957304"/>
          <a:ext cx="5250932"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295053</xdr:colOff>
      <xdr:row>22</xdr:row>
      <xdr:rowOff>104776</xdr:rowOff>
    </xdr:from>
    <xdr:ext cx="2473842" cy="227492"/>
    <xdr:sp macro="" textlink="">
      <xdr:nvSpPr>
        <xdr:cNvPr id="16" name="Shape 16">
          <a:extLst>
            <a:ext uri="{FF2B5EF4-FFF2-40B4-BE49-F238E27FC236}">
              <a16:creationId xmlns:a16="http://schemas.microsoft.com/office/drawing/2014/main" id="{00000000-0008-0000-0100-000010000000}"/>
            </a:ext>
          </a:extLst>
        </xdr:cNvPr>
        <xdr:cNvSpPr/>
      </xdr:nvSpPr>
      <xdr:spPr>
        <a:xfrm>
          <a:off x="295053" y="4003381"/>
          <a:ext cx="2473842" cy="227492"/>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553781</xdr:colOff>
      <xdr:row>22</xdr:row>
      <xdr:rowOff>79303</xdr:rowOff>
    </xdr:from>
    <xdr:ext cx="4563139"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737153" y="3977908"/>
          <a:ext cx="4563139"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10</xdr:col>
      <xdr:colOff>69776</xdr:colOff>
      <xdr:row>22</xdr:row>
      <xdr:rowOff>139552</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829078" y="4038157"/>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18</xdr:col>
      <xdr:colOff>223062</xdr:colOff>
      <xdr:row>22</xdr:row>
      <xdr:rowOff>134679</xdr:rowOff>
    </xdr:from>
    <xdr:ext cx="4229322"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10589806" y="4033284"/>
          <a:ext cx="4229322"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18</xdr:col>
      <xdr:colOff>324515</xdr:colOff>
      <xdr:row>23</xdr:row>
      <xdr:rowOff>28797</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10691259" y="4104611"/>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131798</xdr:colOff>
      <xdr:row>2</xdr:row>
      <xdr:rowOff>98351</xdr:rowOff>
    </xdr:from>
    <xdr:ext cx="1469840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31798" y="452770"/>
          <a:ext cx="14698405" cy="1438275"/>
          <a:chOff x="0" y="3060863"/>
          <a:chExt cx="10692000" cy="1438275"/>
        </a:xfrm>
        <a:gradFill>
          <a:gsLst>
            <a:gs pos="0">
              <a:srgbClr val="262626">
                <a:alpha val="80000"/>
              </a:srgbClr>
            </a:gs>
            <a:gs pos="100000">
              <a:srgbClr val="595959">
                <a:alpha val="74901"/>
              </a:srgbClr>
            </a:gs>
          </a:gsLst>
          <a:lin ang="0" scaled="0"/>
        </a:gradFill>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a:grpFill/>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a:grpFill/>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a:grpFill/>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a:grpFill/>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a:grpFill/>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a:grpFill/>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265814</xdr:colOff>
      <xdr:row>4</xdr:row>
      <xdr:rowOff>1</xdr:rowOff>
    </xdr:from>
    <xdr:to>
      <xdr:col>5</xdr:col>
      <xdr:colOff>99680</xdr:colOff>
      <xdr:row>5</xdr:row>
      <xdr:rowOff>166133</xdr:rowOff>
    </xdr:to>
    <xdr:sp macro="" textlink="KPI!B17">
      <xdr:nvSpPr>
        <xdr:cNvPr id="40" name="Shape 24">
          <a:extLst>
            <a:ext uri="{FF2B5EF4-FFF2-40B4-BE49-F238E27FC236}">
              <a16:creationId xmlns:a16="http://schemas.microsoft.com/office/drawing/2014/main" id="{7E937D7C-7675-4AF3-B5CE-8563650BBAC0}"/>
            </a:ext>
          </a:extLst>
        </xdr:cNvPr>
        <xdr:cNvSpPr/>
      </xdr:nvSpPr>
      <xdr:spPr>
        <a:xfrm>
          <a:off x="265814" y="708838"/>
          <a:ext cx="2713517" cy="34334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E4219FB1-8982-4D8C-909F-63B6565D8B93}" type="TxLink">
            <a:rPr lang="en-US" sz="1400" b="0" i="0" u="none" strike="noStrike">
              <a:solidFill>
                <a:schemeClr val="bg1">
                  <a:lumMod val="95000"/>
                </a:schemeClr>
              </a:solidFill>
              <a:latin typeface="Arial" panose="020B0604020202020204" pitchFamily="34" charset="0"/>
              <a:cs typeface="Arial" panose="020B0604020202020204" pitchFamily="34" charset="0"/>
            </a:rPr>
            <a:t>$22,97,200.86</a:t>
          </a:fld>
          <a:endParaRPr lang="en-US" sz="1400">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0</xdr:col>
      <xdr:colOff>387646</xdr:colOff>
      <xdr:row>6</xdr:row>
      <xdr:rowOff>33227</xdr:rowOff>
    </xdr:from>
    <xdr:to>
      <xdr:col>4</xdr:col>
      <xdr:colOff>210437</xdr:colOff>
      <xdr:row>8</xdr:row>
      <xdr:rowOff>66454</xdr:rowOff>
    </xdr:to>
    <xdr:graphicFrame macro="">
      <xdr:nvGraphicFramePr>
        <xdr:cNvPr id="41" name="Chart 40">
          <a:extLst>
            <a:ext uri="{FF2B5EF4-FFF2-40B4-BE49-F238E27FC236}">
              <a16:creationId xmlns:a16="http://schemas.microsoft.com/office/drawing/2014/main" id="{F89E76FD-CFEE-4CD4-A007-658B304B34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343342</xdr:colOff>
      <xdr:row>8</xdr:row>
      <xdr:rowOff>153730</xdr:rowOff>
    </xdr:from>
    <xdr:to>
      <xdr:col>5</xdr:col>
      <xdr:colOff>77528</xdr:colOff>
      <xdr:row>10</xdr:row>
      <xdr:rowOff>88605</xdr:rowOff>
    </xdr:to>
    <xdr:sp macro="" textlink="KPI!B17">
      <xdr:nvSpPr>
        <xdr:cNvPr id="42" name="Shape 24">
          <a:extLst>
            <a:ext uri="{FF2B5EF4-FFF2-40B4-BE49-F238E27FC236}">
              <a16:creationId xmlns:a16="http://schemas.microsoft.com/office/drawing/2014/main" id="{FC492373-7DD2-450A-B9E9-F903918F3D8D}"/>
            </a:ext>
          </a:extLst>
        </xdr:cNvPr>
        <xdr:cNvSpPr/>
      </xdr:nvSpPr>
      <xdr:spPr>
        <a:xfrm>
          <a:off x="343342" y="1571404"/>
          <a:ext cx="2613837" cy="28929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lumMod val="95000"/>
                </a:schemeClr>
              </a:solidFill>
              <a:latin typeface="Arial" panose="020B0604020202020204" pitchFamily="34" charset="0"/>
              <a:cs typeface="Arial" panose="020B0604020202020204" pitchFamily="34" charset="0"/>
            </a:rPr>
            <a:t>YOY</a:t>
          </a:r>
          <a:r>
            <a:rPr lang="en-US" sz="1400" baseline="0">
              <a:solidFill>
                <a:schemeClr val="bg1">
                  <a:lumMod val="95000"/>
                </a:schemeClr>
              </a:solidFill>
              <a:latin typeface="Arial" panose="020B0604020202020204" pitchFamily="34" charset="0"/>
              <a:cs typeface="Arial" panose="020B0604020202020204" pitchFamily="34" charset="0"/>
            </a:rPr>
            <a:t> GROWTH </a:t>
          </a:r>
          <a:endParaRPr lang="en-US" sz="1400">
            <a:solidFill>
              <a:schemeClr val="bg1">
                <a:lumMod val="95000"/>
              </a:schemeClr>
            </a:solidFill>
            <a:latin typeface="Arial" panose="020B0604020202020204" pitchFamily="34" charset="0"/>
            <a:cs typeface="Arial" panose="020B06040202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3</xdr:col>
          <xdr:colOff>66453</xdr:colOff>
          <xdr:row>9</xdr:row>
          <xdr:rowOff>11075</xdr:rowOff>
        </xdr:from>
        <xdr:to>
          <xdr:col>4</xdr:col>
          <xdr:colOff>409796</xdr:colOff>
          <xdr:row>10</xdr:row>
          <xdr:rowOff>99680</xdr:rowOff>
        </xdr:to>
        <xdr:pic>
          <xdr:nvPicPr>
            <xdr:cNvPr id="47" name="Picture 46">
              <a:extLst>
                <a:ext uri="{FF2B5EF4-FFF2-40B4-BE49-F238E27FC236}">
                  <a16:creationId xmlns:a16="http://schemas.microsoft.com/office/drawing/2014/main" id="{C1989DAB-C0D0-2B54-A81E-235F7524A90A}"/>
                </a:ext>
              </a:extLst>
            </xdr:cNvPr>
            <xdr:cNvPicPr>
              <a:picLocks noChangeAspect="1" noChangeArrowheads="1"/>
              <a:extLst>
                <a:ext uri="{84589F7E-364E-4C9E-8A38-B11213B215E9}">
                  <a14:cameraTool cellRange="YOY!$B$11" spid="_x0000_s6185"/>
                </a:ext>
              </a:extLst>
            </xdr:cNvPicPr>
          </xdr:nvPicPr>
          <xdr:blipFill>
            <a:blip xmlns:r="http://schemas.openxmlformats.org/officeDocument/2006/relationships" r:embed="rId2"/>
            <a:srcRect/>
            <a:stretch>
              <a:fillRect/>
            </a:stretch>
          </xdr:blipFill>
          <xdr:spPr bwMode="auto">
            <a:xfrm>
              <a:off x="1794244" y="1605959"/>
              <a:ext cx="919273" cy="26581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398721</xdr:colOff>
      <xdr:row>4</xdr:row>
      <xdr:rowOff>20822</xdr:rowOff>
    </xdr:from>
    <xdr:to>
      <xdr:col>10</xdr:col>
      <xdr:colOff>254738</xdr:colOff>
      <xdr:row>6</xdr:row>
      <xdr:rowOff>9745</xdr:rowOff>
    </xdr:to>
    <xdr:sp macro="" textlink="KPI!F17">
      <xdr:nvSpPr>
        <xdr:cNvPr id="48" name="Shape 24">
          <a:extLst>
            <a:ext uri="{FF2B5EF4-FFF2-40B4-BE49-F238E27FC236}">
              <a16:creationId xmlns:a16="http://schemas.microsoft.com/office/drawing/2014/main" id="{4520AF9C-42B3-4E5B-A3AE-586D0984D11E}"/>
            </a:ext>
          </a:extLst>
        </xdr:cNvPr>
        <xdr:cNvSpPr/>
      </xdr:nvSpPr>
      <xdr:spPr>
        <a:xfrm>
          <a:off x="3278372" y="729659"/>
          <a:ext cx="2735668" cy="34334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15A034EB-4BDE-41B6-B1A7-C3F62E5A8712}" type="TxLink">
            <a:rPr lang="en-US" sz="1600" b="0" i="0" u="none" strike="noStrike">
              <a:solidFill>
                <a:schemeClr val="bg2">
                  <a:lumMod val="95000"/>
                </a:schemeClr>
              </a:solidFill>
              <a:latin typeface="Calibri"/>
              <a:cs typeface="Calibri"/>
            </a:rPr>
            <a:t>$2,86,397.02</a:t>
          </a:fld>
          <a:endParaRPr lang="en-US" sz="1600">
            <a:solidFill>
              <a:schemeClr val="bg2">
                <a:lumMod val="95000"/>
              </a:schemeClr>
            </a:solidFill>
            <a:latin typeface="Arial" panose="020B0604020202020204" pitchFamily="34" charset="0"/>
            <a:cs typeface="Arial" panose="020B0604020202020204" pitchFamily="34" charset="0"/>
          </a:endParaRPr>
        </a:p>
      </xdr:txBody>
    </xdr:sp>
    <xdr:clientData/>
  </xdr:twoCellAnchor>
  <xdr:twoCellAnchor>
    <xdr:from>
      <xdr:col>10</xdr:col>
      <xdr:colOff>430838</xdr:colOff>
      <xdr:row>4</xdr:row>
      <xdr:rowOff>31898</xdr:rowOff>
    </xdr:from>
    <xdr:to>
      <xdr:col>15</xdr:col>
      <xdr:colOff>299040</xdr:colOff>
      <xdr:row>6</xdr:row>
      <xdr:rowOff>20821</xdr:rowOff>
    </xdr:to>
    <xdr:sp macro="" textlink="KPI!I17">
      <xdr:nvSpPr>
        <xdr:cNvPr id="49" name="Shape 24">
          <a:extLst>
            <a:ext uri="{FF2B5EF4-FFF2-40B4-BE49-F238E27FC236}">
              <a16:creationId xmlns:a16="http://schemas.microsoft.com/office/drawing/2014/main" id="{A63FB68F-EB35-4E10-AC5D-701B25F68342}"/>
            </a:ext>
          </a:extLst>
        </xdr:cNvPr>
        <xdr:cNvSpPr/>
      </xdr:nvSpPr>
      <xdr:spPr>
        <a:xfrm>
          <a:off x="6190140" y="740735"/>
          <a:ext cx="2747853" cy="34334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97DC8472-2190-4976-A7FB-3B8ABECEB2C5}" type="TxLink">
            <a:rPr lang="en-US" sz="1600" b="0" i="0" u="none" strike="noStrike">
              <a:solidFill>
                <a:schemeClr val="bg2">
                  <a:lumMod val="95000"/>
                </a:schemeClr>
              </a:solidFill>
              <a:latin typeface="Calibri"/>
              <a:cs typeface="Calibri"/>
            </a:rPr>
            <a:t># 37873</a:t>
          </a:fld>
          <a:endParaRPr lang="en-US" sz="1600">
            <a:solidFill>
              <a:schemeClr val="bg2">
                <a:lumMod val="95000"/>
              </a:schemeClr>
            </a:solidFill>
            <a:latin typeface="Arial" panose="020B0604020202020204" pitchFamily="34" charset="0"/>
            <a:cs typeface="Arial" panose="020B0604020202020204" pitchFamily="34" charset="0"/>
          </a:endParaRPr>
        </a:p>
      </xdr:txBody>
    </xdr:sp>
    <xdr:clientData/>
  </xdr:twoCellAnchor>
  <xdr:twoCellAnchor>
    <xdr:from>
      <xdr:col>15</xdr:col>
      <xdr:colOff>487326</xdr:colOff>
      <xdr:row>4</xdr:row>
      <xdr:rowOff>51391</xdr:rowOff>
    </xdr:from>
    <xdr:to>
      <xdr:col>20</xdr:col>
      <xdr:colOff>243663</xdr:colOff>
      <xdr:row>6</xdr:row>
      <xdr:rowOff>40314</xdr:rowOff>
    </xdr:to>
    <xdr:sp macro="" textlink="KPI!L17">
      <xdr:nvSpPr>
        <xdr:cNvPr id="50" name="Shape 24">
          <a:extLst>
            <a:ext uri="{FF2B5EF4-FFF2-40B4-BE49-F238E27FC236}">
              <a16:creationId xmlns:a16="http://schemas.microsoft.com/office/drawing/2014/main" id="{D4FAAB48-F0E0-4937-8FEC-5BD3E1614664}"/>
            </a:ext>
          </a:extLst>
        </xdr:cNvPr>
        <xdr:cNvSpPr/>
      </xdr:nvSpPr>
      <xdr:spPr>
        <a:xfrm>
          <a:off x="9126279" y="760228"/>
          <a:ext cx="2635989" cy="34334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F4661D33-1EC0-4580-A5C7-908DC3C98B11}" type="TxLink">
            <a:rPr lang="en-US" sz="1600" b="0" i="0" u="none" strike="noStrike">
              <a:solidFill>
                <a:schemeClr val="bg2">
                  <a:lumMod val="95000"/>
                </a:schemeClr>
              </a:solidFill>
              <a:latin typeface="Calibri"/>
              <a:cs typeface="Calibri"/>
            </a:rPr>
            <a:t># 9994</a:t>
          </a:fld>
          <a:endParaRPr lang="en-US" sz="1600">
            <a:solidFill>
              <a:schemeClr val="bg2">
                <a:lumMod val="95000"/>
              </a:schemeClr>
            </a:solidFill>
            <a:latin typeface="Arial" panose="020B0604020202020204" pitchFamily="34" charset="0"/>
            <a:cs typeface="Arial" panose="020B0604020202020204" pitchFamily="34" charset="0"/>
          </a:endParaRPr>
        </a:p>
      </xdr:txBody>
    </xdr:sp>
    <xdr:clientData/>
  </xdr:twoCellAnchor>
  <xdr:twoCellAnchor>
    <xdr:from>
      <xdr:col>20</xdr:col>
      <xdr:colOff>509476</xdr:colOff>
      <xdr:row>4</xdr:row>
      <xdr:rowOff>42974</xdr:rowOff>
    </xdr:from>
    <xdr:to>
      <xdr:col>25</xdr:col>
      <xdr:colOff>243662</xdr:colOff>
      <xdr:row>6</xdr:row>
      <xdr:rowOff>31897</xdr:rowOff>
    </xdr:to>
    <xdr:sp macro="" textlink="KPI!O17">
      <xdr:nvSpPr>
        <xdr:cNvPr id="51" name="Shape 24">
          <a:extLst>
            <a:ext uri="{FF2B5EF4-FFF2-40B4-BE49-F238E27FC236}">
              <a16:creationId xmlns:a16="http://schemas.microsoft.com/office/drawing/2014/main" id="{C2A3372B-BC95-4DEC-875D-C971008CBDA0}"/>
            </a:ext>
          </a:extLst>
        </xdr:cNvPr>
        <xdr:cNvSpPr/>
      </xdr:nvSpPr>
      <xdr:spPr>
        <a:xfrm>
          <a:off x="12028081" y="751811"/>
          <a:ext cx="2613837" cy="34334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2580103-F27E-40DF-BDD7-6FEDE9F67768}" type="TxLink">
            <a:rPr lang="en-US" sz="1600" b="0" i="0" u="none" strike="noStrike">
              <a:solidFill>
                <a:schemeClr val="bg2">
                  <a:lumMod val="95000"/>
                </a:schemeClr>
              </a:solidFill>
              <a:latin typeface="Calibri"/>
              <a:cs typeface="Calibri"/>
            </a:rPr>
            <a:t>12.47%</a:t>
          </a:fld>
          <a:endParaRPr lang="en-US" sz="1600">
            <a:solidFill>
              <a:schemeClr val="bg2">
                <a:lumMod val="95000"/>
              </a:schemeClr>
            </a:solidFill>
            <a:latin typeface="Arial" panose="020B0604020202020204" pitchFamily="34" charset="0"/>
            <a:cs typeface="Arial" panose="020B0604020202020204" pitchFamily="34" charset="0"/>
          </a:endParaRPr>
        </a:p>
      </xdr:txBody>
    </xdr:sp>
    <xdr:clientData/>
  </xdr:twoCellAnchor>
  <xdr:twoCellAnchor>
    <xdr:from>
      <xdr:col>5</xdr:col>
      <xdr:colOff>386537</xdr:colOff>
      <xdr:row>8</xdr:row>
      <xdr:rowOff>131578</xdr:rowOff>
    </xdr:from>
    <xdr:to>
      <xdr:col>10</xdr:col>
      <xdr:colOff>120723</xdr:colOff>
      <xdr:row>10</xdr:row>
      <xdr:rowOff>66453</xdr:rowOff>
    </xdr:to>
    <xdr:sp macro="" textlink="KPI!B17">
      <xdr:nvSpPr>
        <xdr:cNvPr id="52" name="Shape 24">
          <a:extLst>
            <a:ext uri="{FF2B5EF4-FFF2-40B4-BE49-F238E27FC236}">
              <a16:creationId xmlns:a16="http://schemas.microsoft.com/office/drawing/2014/main" id="{7B146DBF-900B-4149-B064-BB30E8254906}"/>
            </a:ext>
          </a:extLst>
        </xdr:cNvPr>
        <xdr:cNvSpPr/>
      </xdr:nvSpPr>
      <xdr:spPr>
        <a:xfrm>
          <a:off x="3266188" y="1549252"/>
          <a:ext cx="2613837" cy="28929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lumMod val="95000"/>
                </a:schemeClr>
              </a:solidFill>
              <a:latin typeface="Arial" panose="020B0604020202020204" pitchFamily="34" charset="0"/>
              <a:cs typeface="Arial" panose="020B0604020202020204" pitchFamily="34" charset="0"/>
            </a:rPr>
            <a:t>YOY</a:t>
          </a:r>
          <a:r>
            <a:rPr lang="en-US" sz="1400" baseline="0">
              <a:solidFill>
                <a:schemeClr val="bg1">
                  <a:lumMod val="95000"/>
                </a:schemeClr>
              </a:solidFill>
              <a:latin typeface="Arial" panose="020B0604020202020204" pitchFamily="34" charset="0"/>
              <a:cs typeface="Arial" panose="020B0604020202020204" pitchFamily="34" charset="0"/>
            </a:rPr>
            <a:t> GROWTH </a:t>
          </a:r>
          <a:endParaRPr lang="en-US" sz="1400">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20</xdr:col>
      <xdr:colOff>541594</xdr:colOff>
      <xdr:row>8</xdr:row>
      <xdr:rowOff>153730</xdr:rowOff>
    </xdr:from>
    <xdr:to>
      <xdr:col>25</xdr:col>
      <xdr:colOff>275780</xdr:colOff>
      <xdr:row>10</xdr:row>
      <xdr:rowOff>88605</xdr:rowOff>
    </xdr:to>
    <xdr:sp macro="" textlink="KPI!B17">
      <xdr:nvSpPr>
        <xdr:cNvPr id="53" name="Shape 24">
          <a:extLst>
            <a:ext uri="{FF2B5EF4-FFF2-40B4-BE49-F238E27FC236}">
              <a16:creationId xmlns:a16="http://schemas.microsoft.com/office/drawing/2014/main" id="{DF642DCB-70C6-4D19-BB53-820E2D7384FD}"/>
            </a:ext>
          </a:extLst>
        </xdr:cNvPr>
        <xdr:cNvSpPr/>
      </xdr:nvSpPr>
      <xdr:spPr>
        <a:xfrm>
          <a:off x="12060199" y="1571404"/>
          <a:ext cx="2613837" cy="28929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lumMod val="95000"/>
                </a:schemeClr>
              </a:solidFill>
              <a:latin typeface="Arial" panose="020B0604020202020204" pitchFamily="34" charset="0"/>
              <a:cs typeface="Arial" panose="020B0604020202020204" pitchFamily="34" charset="0"/>
            </a:rPr>
            <a:t>YOY</a:t>
          </a:r>
          <a:r>
            <a:rPr lang="en-US" sz="1400" baseline="0">
              <a:solidFill>
                <a:schemeClr val="bg1">
                  <a:lumMod val="95000"/>
                </a:schemeClr>
              </a:solidFill>
              <a:latin typeface="Arial" panose="020B0604020202020204" pitchFamily="34" charset="0"/>
              <a:cs typeface="Arial" panose="020B0604020202020204" pitchFamily="34" charset="0"/>
            </a:rPr>
            <a:t> GROWTH </a:t>
          </a:r>
          <a:endParaRPr lang="en-US" sz="1400">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15</xdr:col>
      <xdr:colOff>527861</xdr:colOff>
      <xdr:row>8</xdr:row>
      <xdr:rowOff>139996</xdr:rowOff>
    </xdr:from>
    <xdr:to>
      <xdr:col>20</xdr:col>
      <xdr:colOff>262046</xdr:colOff>
      <xdr:row>10</xdr:row>
      <xdr:rowOff>74871</xdr:rowOff>
    </xdr:to>
    <xdr:sp macro="" textlink="KPI!B17">
      <xdr:nvSpPr>
        <xdr:cNvPr id="54" name="Shape 24">
          <a:extLst>
            <a:ext uri="{FF2B5EF4-FFF2-40B4-BE49-F238E27FC236}">
              <a16:creationId xmlns:a16="http://schemas.microsoft.com/office/drawing/2014/main" id="{BFFDC288-C261-4899-8CEC-DA1EF69BEFA9}"/>
            </a:ext>
          </a:extLst>
        </xdr:cNvPr>
        <xdr:cNvSpPr/>
      </xdr:nvSpPr>
      <xdr:spPr>
        <a:xfrm>
          <a:off x="9166814" y="1557670"/>
          <a:ext cx="2613837" cy="28929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lumMod val="95000"/>
                </a:schemeClr>
              </a:solidFill>
              <a:latin typeface="Arial" panose="020B0604020202020204" pitchFamily="34" charset="0"/>
              <a:cs typeface="Arial" panose="020B0604020202020204" pitchFamily="34" charset="0"/>
            </a:rPr>
            <a:t>YOY</a:t>
          </a:r>
          <a:r>
            <a:rPr lang="en-US" sz="1400" baseline="0">
              <a:solidFill>
                <a:schemeClr val="bg1">
                  <a:lumMod val="95000"/>
                </a:schemeClr>
              </a:solidFill>
              <a:latin typeface="Arial" panose="020B0604020202020204" pitchFamily="34" charset="0"/>
              <a:cs typeface="Arial" panose="020B0604020202020204" pitchFamily="34" charset="0"/>
            </a:rPr>
            <a:t> GROWTH </a:t>
          </a:r>
          <a:endParaRPr lang="en-US" sz="1400">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10</xdr:col>
      <xdr:colOff>458749</xdr:colOff>
      <xdr:row>8</xdr:row>
      <xdr:rowOff>148413</xdr:rowOff>
    </xdr:from>
    <xdr:to>
      <xdr:col>15</xdr:col>
      <xdr:colOff>299041</xdr:colOff>
      <xdr:row>10</xdr:row>
      <xdr:rowOff>83288</xdr:rowOff>
    </xdr:to>
    <xdr:sp macro="" textlink="KPI!B17">
      <xdr:nvSpPr>
        <xdr:cNvPr id="55" name="Shape 24">
          <a:extLst>
            <a:ext uri="{FF2B5EF4-FFF2-40B4-BE49-F238E27FC236}">
              <a16:creationId xmlns:a16="http://schemas.microsoft.com/office/drawing/2014/main" id="{3BD24D45-0574-4D46-8DCC-FCC54B31F58B}"/>
            </a:ext>
          </a:extLst>
        </xdr:cNvPr>
        <xdr:cNvSpPr/>
      </xdr:nvSpPr>
      <xdr:spPr>
        <a:xfrm>
          <a:off x="6218051" y="1566087"/>
          <a:ext cx="2719943" cy="28929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a:solidFill>
                <a:schemeClr val="bg1">
                  <a:lumMod val="95000"/>
                </a:schemeClr>
              </a:solidFill>
              <a:latin typeface="Arial" panose="020B0604020202020204" pitchFamily="34" charset="0"/>
              <a:cs typeface="Arial" panose="020B0604020202020204" pitchFamily="34" charset="0"/>
            </a:rPr>
            <a:t>YOY</a:t>
          </a:r>
          <a:r>
            <a:rPr lang="en-US" sz="1400" baseline="0">
              <a:solidFill>
                <a:schemeClr val="bg1">
                  <a:lumMod val="95000"/>
                </a:schemeClr>
              </a:solidFill>
              <a:latin typeface="Arial" panose="020B0604020202020204" pitchFamily="34" charset="0"/>
              <a:cs typeface="Arial" panose="020B0604020202020204" pitchFamily="34" charset="0"/>
            </a:rPr>
            <a:t> GROWTH </a:t>
          </a:r>
          <a:endParaRPr lang="en-US" sz="1400">
            <a:solidFill>
              <a:schemeClr val="bg1">
                <a:lumMod val="95000"/>
              </a:schemeClr>
            </a:solidFill>
            <a:latin typeface="Arial" panose="020B0604020202020204" pitchFamily="34" charset="0"/>
            <a:cs typeface="Arial" panose="020B0604020202020204" pitchFamily="34" charset="0"/>
          </a:endParaRPr>
        </a:p>
      </xdr:txBody>
    </xdr:sp>
    <xdr:clientData/>
  </xdr:twoCellAnchor>
  <xdr:twoCellAnchor>
    <xdr:from>
      <xdr:col>6</xdr:col>
      <xdr:colOff>232588</xdr:colOff>
      <xdr:row>6</xdr:row>
      <xdr:rowOff>35000</xdr:rowOff>
    </xdr:from>
    <xdr:to>
      <xdr:col>9</xdr:col>
      <xdr:colOff>210437</xdr:colOff>
      <xdr:row>8</xdr:row>
      <xdr:rowOff>77529</xdr:rowOff>
    </xdr:to>
    <xdr:graphicFrame macro="">
      <xdr:nvGraphicFramePr>
        <xdr:cNvPr id="56" name="Chart 55">
          <a:extLst>
            <a:ext uri="{FF2B5EF4-FFF2-40B4-BE49-F238E27FC236}">
              <a16:creationId xmlns:a16="http://schemas.microsoft.com/office/drawing/2014/main" id="{675BCDBE-FD39-4D20-A0F9-36792812A0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321191</xdr:colOff>
      <xdr:row>5</xdr:row>
      <xdr:rowOff>88604</xdr:rowOff>
    </xdr:from>
    <xdr:to>
      <xdr:col>15</xdr:col>
      <xdr:colOff>77530</xdr:colOff>
      <xdr:row>8</xdr:row>
      <xdr:rowOff>132907</xdr:rowOff>
    </xdr:to>
    <xdr:graphicFrame macro="">
      <xdr:nvGraphicFramePr>
        <xdr:cNvPr id="57" name="Chart 56">
          <a:extLst>
            <a:ext uri="{FF2B5EF4-FFF2-40B4-BE49-F238E27FC236}">
              <a16:creationId xmlns:a16="http://schemas.microsoft.com/office/drawing/2014/main" id="{B15B3F31-4F82-410A-A2A2-D2DF8DEBB6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254739</xdr:colOff>
      <xdr:row>5</xdr:row>
      <xdr:rowOff>155058</xdr:rowOff>
    </xdr:from>
    <xdr:to>
      <xdr:col>19</xdr:col>
      <xdr:colOff>465175</xdr:colOff>
      <xdr:row>9</xdr:row>
      <xdr:rowOff>55378</xdr:rowOff>
    </xdr:to>
    <xdr:graphicFrame macro="">
      <xdr:nvGraphicFramePr>
        <xdr:cNvPr id="58" name="Chart 57">
          <a:extLst>
            <a:ext uri="{FF2B5EF4-FFF2-40B4-BE49-F238E27FC236}">
              <a16:creationId xmlns:a16="http://schemas.microsoft.com/office/drawing/2014/main" id="{485E54E5-2B04-480A-A125-0A81F0638A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243663</xdr:colOff>
      <xdr:row>6</xdr:row>
      <xdr:rowOff>46074</xdr:rowOff>
    </xdr:from>
    <xdr:to>
      <xdr:col>25</xdr:col>
      <xdr:colOff>0</xdr:colOff>
      <xdr:row>8</xdr:row>
      <xdr:rowOff>177209</xdr:rowOff>
    </xdr:to>
    <xdr:graphicFrame macro="">
      <xdr:nvGraphicFramePr>
        <xdr:cNvPr id="59" name="Chart 58">
          <a:extLst>
            <a:ext uri="{FF2B5EF4-FFF2-40B4-BE49-F238E27FC236}">
              <a16:creationId xmlns:a16="http://schemas.microsoft.com/office/drawing/2014/main" id="{EE540C31-E0B2-46BA-8FFB-5F3F5ED26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110755</xdr:colOff>
          <xdr:row>9</xdr:row>
          <xdr:rowOff>11074</xdr:rowOff>
        </xdr:from>
        <xdr:to>
          <xdr:col>9</xdr:col>
          <xdr:colOff>509477</xdr:colOff>
          <xdr:row>10</xdr:row>
          <xdr:rowOff>60874</xdr:rowOff>
        </xdr:to>
        <xdr:pic>
          <xdr:nvPicPr>
            <xdr:cNvPr id="61" name="Picture 60">
              <a:extLst>
                <a:ext uri="{FF2B5EF4-FFF2-40B4-BE49-F238E27FC236}">
                  <a16:creationId xmlns:a16="http://schemas.microsoft.com/office/drawing/2014/main" id="{1AEFF421-1957-9850-6569-F3D2BEC51799}"/>
                </a:ext>
              </a:extLst>
            </xdr:cNvPr>
            <xdr:cNvPicPr>
              <a:picLocks noChangeAspect="1" noChangeArrowheads="1"/>
              <a:extLst>
                <a:ext uri="{84589F7E-364E-4C9E-8A38-B11213B215E9}">
                  <a14:cameraTool cellRange="YOY!$D$11" spid="_x0000_s6186"/>
                </a:ext>
              </a:extLst>
            </xdr:cNvPicPr>
          </xdr:nvPicPr>
          <xdr:blipFill>
            <a:blip xmlns:r="http://schemas.openxmlformats.org/officeDocument/2006/relationships" r:embed="rId7"/>
            <a:srcRect/>
            <a:stretch>
              <a:fillRect/>
            </a:stretch>
          </xdr:blipFill>
          <xdr:spPr bwMode="auto">
            <a:xfrm>
              <a:off x="4718197" y="1605958"/>
              <a:ext cx="974652" cy="22700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155057</xdr:colOff>
          <xdr:row>9</xdr:row>
          <xdr:rowOff>22149</xdr:rowOff>
        </xdr:from>
        <xdr:to>
          <xdr:col>15</xdr:col>
          <xdr:colOff>285871</xdr:colOff>
          <xdr:row>10</xdr:row>
          <xdr:rowOff>88605</xdr:rowOff>
        </xdr:to>
        <xdr:pic>
          <xdr:nvPicPr>
            <xdr:cNvPr id="63" name="Picture 62">
              <a:extLst>
                <a:ext uri="{FF2B5EF4-FFF2-40B4-BE49-F238E27FC236}">
                  <a16:creationId xmlns:a16="http://schemas.microsoft.com/office/drawing/2014/main" id="{83E1803E-11B2-D7E7-8FF2-860847451282}"/>
                </a:ext>
              </a:extLst>
            </xdr:cNvPr>
            <xdr:cNvPicPr>
              <a:picLocks noChangeAspect="1" noChangeArrowheads="1"/>
              <a:extLst>
                <a:ext uri="{84589F7E-364E-4C9E-8A38-B11213B215E9}">
                  <a14:cameraTool cellRange="YOY!$E$11" spid="_x0000_s6187"/>
                </a:ext>
              </a:extLst>
            </xdr:cNvPicPr>
          </xdr:nvPicPr>
          <xdr:blipFill>
            <a:blip xmlns:r="http://schemas.openxmlformats.org/officeDocument/2006/relationships" r:embed="rId8"/>
            <a:srcRect/>
            <a:stretch>
              <a:fillRect/>
            </a:stretch>
          </xdr:blipFill>
          <xdr:spPr bwMode="auto">
            <a:xfrm>
              <a:off x="7642150" y="1617033"/>
              <a:ext cx="1282674" cy="24366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291339</xdr:colOff>
          <xdr:row>8</xdr:row>
          <xdr:rowOff>172701</xdr:rowOff>
        </xdr:from>
        <xdr:to>
          <xdr:col>20</xdr:col>
          <xdr:colOff>237286</xdr:colOff>
          <xdr:row>10</xdr:row>
          <xdr:rowOff>66453</xdr:rowOff>
        </xdr:to>
        <xdr:pic>
          <xdr:nvPicPr>
            <xdr:cNvPr id="65" name="Picture 64">
              <a:extLst>
                <a:ext uri="{FF2B5EF4-FFF2-40B4-BE49-F238E27FC236}">
                  <a16:creationId xmlns:a16="http://schemas.microsoft.com/office/drawing/2014/main" id="{3CB987D1-FFBB-D668-067B-2FCBDD730B95}"/>
                </a:ext>
              </a:extLst>
            </xdr:cNvPr>
            <xdr:cNvPicPr>
              <a:picLocks noChangeAspect="1" noChangeArrowheads="1"/>
              <a:extLst>
                <a:ext uri="{84589F7E-364E-4C9E-8A38-B11213B215E9}">
                  <a14:cameraTool cellRange="YOY!$C$11" spid="_x0000_s6188"/>
                </a:ext>
              </a:extLst>
            </xdr:cNvPicPr>
          </xdr:nvPicPr>
          <xdr:blipFill>
            <a:blip xmlns:r="http://schemas.openxmlformats.org/officeDocument/2006/relationships" r:embed="rId9"/>
            <a:srcRect/>
            <a:stretch>
              <a:fillRect/>
            </a:stretch>
          </xdr:blipFill>
          <xdr:spPr bwMode="auto">
            <a:xfrm>
              <a:off x="10658083" y="1590375"/>
              <a:ext cx="1097808" cy="24817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287964</xdr:colOff>
          <xdr:row>9</xdr:row>
          <xdr:rowOff>33225</xdr:rowOff>
        </xdr:from>
        <xdr:to>
          <xdr:col>25</xdr:col>
          <xdr:colOff>253208</xdr:colOff>
          <xdr:row>10</xdr:row>
          <xdr:rowOff>99679</xdr:rowOff>
        </xdr:to>
        <xdr:pic>
          <xdr:nvPicPr>
            <xdr:cNvPr id="67" name="Picture 66">
              <a:extLst>
                <a:ext uri="{FF2B5EF4-FFF2-40B4-BE49-F238E27FC236}">
                  <a16:creationId xmlns:a16="http://schemas.microsoft.com/office/drawing/2014/main" id="{618CAF74-8272-556E-DE6A-3CE4B39040FD}"/>
                </a:ext>
              </a:extLst>
            </xdr:cNvPr>
            <xdr:cNvPicPr>
              <a:picLocks noChangeAspect="1" noChangeArrowheads="1"/>
              <a:extLst>
                <a:ext uri="{84589F7E-364E-4C9E-8A38-B11213B215E9}">
                  <a14:cameraTool cellRange="YOY!$F$11" spid="_x0000_s6189"/>
                </a:ext>
              </a:extLst>
            </xdr:cNvPicPr>
          </xdr:nvPicPr>
          <xdr:blipFill>
            <a:blip xmlns:r="http://schemas.openxmlformats.org/officeDocument/2006/relationships" r:embed="rId10"/>
            <a:srcRect/>
            <a:stretch>
              <a:fillRect/>
            </a:stretch>
          </xdr:blipFill>
          <xdr:spPr bwMode="auto">
            <a:xfrm>
              <a:off x="13534359" y="1628109"/>
              <a:ext cx="1117105" cy="24366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221512</xdr:colOff>
      <xdr:row>12</xdr:row>
      <xdr:rowOff>112750</xdr:rowOff>
    </xdr:from>
    <xdr:to>
      <xdr:col>9</xdr:col>
      <xdr:colOff>55378</xdr:colOff>
      <xdr:row>21</xdr:row>
      <xdr:rowOff>66454</xdr:rowOff>
    </xdr:to>
    <xdr:graphicFrame macro="">
      <xdr:nvGraphicFramePr>
        <xdr:cNvPr id="68" name="Chart 67">
          <a:extLst>
            <a:ext uri="{FF2B5EF4-FFF2-40B4-BE49-F238E27FC236}">
              <a16:creationId xmlns:a16="http://schemas.microsoft.com/office/drawing/2014/main" id="{6D644B40-1AE1-4500-A60B-4AFC93C4A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199361</xdr:colOff>
      <xdr:row>13</xdr:row>
      <xdr:rowOff>66452</xdr:rowOff>
    </xdr:from>
    <xdr:to>
      <xdr:col>18</xdr:col>
      <xdr:colOff>99680</xdr:colOff>
      <xdr:row>21</xdr:row>
      <xdr:rowOff>22151</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094F4A4E-4E67-4494-B0D9-ABAFE491D6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534594" y="2370173"/>
              <a:ext cx="3931830" cy="13733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498401</xdr:colOff>
      <xdr:row>13</xdr:row>
      <xdr:rowOff>110756</xdr:rowOff>
    </xdr:from>
    <xdr:to>
      <xdr:col>24</xdr:col>
      <xdr:colOff>420872</xdr:colOff>
      <xdr:row>21</xdr:row>
      <xdr:rowOff>44303</xdr:rowOff>
    </xdr:to>
    <xdr:graphicFrame macro="">
      <xdr:nvGraphicFramePr>
        <xdr:cNvPr id="70" name="Chart 69">
          <a:extLst>
            <a:ext uri="{FF2B5EF4-FFF2-40B4-BE49-F238E27FC236}">
              <a16:creationId xmlns:a16="http://schemas.microsoft.com/office/drawing/2014/main" id="{ADF97B29-2663-4EC3-8E3B-8172C8938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564855</xdr:colOff>
      <xdr:row>23</xdr:row>
      <xdr:rowOff>132907</xdr:rowOff>
    </xdr:from>
    <xdr:to>
      <xdr:col>8</xdr:col>
      <xdr:colOff>121831</xdr:colOff>
      <xdr:row>32</xdr:row>
      <xdr:rowOff>110755</xdr:rowOff>
    </xdr:to>
    <mc:AlternateContent xmlns:mc="http://schemas.openxmlformats.org/markup-compatibility/2006">
      <mc:Choice xmlns:cx4="http://schemas.microsoft.com/office/drawing/2016/5/10/chartex" Requires="cx4">
        <xdr:graphicFrame macro="">
          <xdr:nvGraphicFramePr>
            <xdr:cNvPr id="71" name="Chart 70">
              <a:extLst>
                <a:ext uri="{FF2B5EF4-FFF2-40B4-BE49-F238E27FC236}">
                  <a16:creationId xmlns:a16="http://schemas.microsoft.com/office/drawing/2014/main" id="{4F7D734E-A598-46C7-ACF4-DE5BF258B4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64855" y="4208721"/>
              <a:ext cx="4164418" cy="15727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553781</xdr:colOff>
      <xdr:row>24</xdr:row>
      <xdr:rowOff>11075</xdr:rowOff>
    </xdr:from>
    <xdr:to>
      <xdr:col>17</xdr:col>
      <xdr:colOff>299041</xdr:colOff>
      <xdr:row>32</xdr:row>
      <xdr:rowOff>132907</xdr:rowOff>
    </xdr:to>
    <xdr:graphicFrame macro="">
      <xdr:nvGraphicFramePr>
        <xdr:cNvPr id="72" name="Chart 71">
          <a:extLst>
            <a:ext uri="{FF2B5EF4-FFF2-40B4-BE49-F238E27FC236}">
              <a16:creationId xmlns:a16="http://schemas.microsoft.com/office/drawing/2014/main" id="{992F93F7-04C3-4822-B3F1-C9AD45B65E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21</xdr:col>
      <xdr:colOff>45854</xdr:colOff>
      <xdr:row>24</xdr:row>
      <xdr:rowOff>123605</xdr:rowOff>
    </xdr:from>
    <xdr:to>
      <xdr:col>23</xdr:col>
      <xdr:colOff>143984</xdr:colOff>
      <xdr:row>33</xdr:row>
      <xdr:rowOff>1</xdr:rowOff>
    </xdr:to>
    <mc:AlternateContent xmlns:mc="http://schemas.openxmlformats.org/markup-compatibility/2006">
      <mc:Choice xmlns:a14="http://schemas.microsoft.com/office/drawing/2010/main" Requires="a14">
        <xdr:graphicFrame macro="">
          <xdr:nvGraphicFramePr>
            <xdr:cNvPr id="73" name="Region 1">
              <a:extLst>
                <a:ext uri="{FF2B5EF4-FFF2-40B4-BE49-F238E27FC236}">
                  <a16:creationId xmlns:a16="http://schemas.microsoft.com/office/drawing/2014/main" id="{82371C6F-84DC-49EE-84C2-B8F996A5981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140389" y="4376628"/>
              <a:ext cx="1249990" cy="1471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353311</xdr:colOff>
      <xdr:row>24</xdr:row>
      <xdr:rowOff>165249</xdr:rowOff>
    </xdr:from>
    <xdr:to>
      <xdr:col>20</xdr:col>
      <xdr:colOff>465174</xdr:colOff>
      <xdr:row>33</xdr:row>
      <xdr:rowOff>1</xdr:rowOff>
    </xdr:to>
    <mc:AlternateContent xmlns:mc="http://schemas.openxmlformats.org/markup-compatibility/2006">
      <mc:Choice xmlns:a14="http://schemas.microsoft.com/office/drawing/2010/main" Requires="a14">
        <xdr:graphicFrame macro="">
          <xdr:nvGraphicFramePr>
            <xdr:cNvPr id="74" name="Year 1">
              <a:extLst>
                <a:ext uri="{FF2B5EF4-FFF2-40B4-BE49-F238E27FC236}">
                  <a16:creationId xmlns:a16="http://schemas.microsoft.com/office/drawing/2014/main" id="{40BC2439-7EA1-4D73-B1BE-314D0B0D5AF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720055" y="4418272"/>
              <a:ext cx="1263724" cy="1429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223060</xdr:colOff>
      <xdr:row>24</xdr:row>
      <xdr:rowOff>134680</xdr:rowOff>
    </xdr:from>
    <xdr:to>
      <xdr:col>25</xdr:col>
      <xdr:colOff>276890</xdr:colOff>
      <xdr:row>33</xdr:row>
      <xdr:rowOff>22151</xdr:rowOff>
    </xdr:to>
    <mc:AlternateContent xmlns:mc="http://schemas.openxmlformats.org/markup-compatibility/2006">
      <mc:Choice xmlns:a14="http://schemas.microsoft.com/office/drawing/2010/main" Requires="a14">
        <xdr:graphicFrame macro="">
          <xdr:nvGraphicFramePr>
            <xdr:cNvPr id="75" name="Segment 1">
              <a:extLst>
                <a:ext uri="{FF2B5EF4-FFF2-40B4-BE49-F238E27FC236}">
                  <a16:creationId xmlns:a16="http://schemas.microsoft.com/office/drawing/2014/main" id="{A6B40186-531C-43B1-82B0-743479AFEBF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469455" y="4387703"/>
              <a:ext cx="1205691" cy="1482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56.901708796293" createdVersion="8" refreshedVersion="8" minRefreshableVersion="3" recordCount="9994" xr:uid="{51AB52A4-F3B1-40DF-A79E-AD4B13D3A14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4486266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DB01AB-C712-4A19-82AA-1571B2102990}"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241">
      <pivotArea collapsedLevelsAreSubtotals="1" fieldPosition="0">
        <references count="1">
          <reference field="22" count="1">
            <x v="1"/>
          </reference>
        </references>
      </pivotArea>
    </format>
    <format dxfId="240">
      <pivotArea collapsedLevelsAreSubtotals="1" fieldPosition="0">
        <references count="1">
          <reference field="22" count="1">
            <x v="2"/>
          </reference>
        </references>
      </pivotArea>
    </format>
    <format dxfId="239">
      <pivotArea collapsedLevelsAreSubtotals="1" fieldPosition="0">
        <references count="1">
          <reference field="22" count="1">
            <x v="3"/>
          </reference>
        </references>
      </pivotArea>
    </format>
    <format dxfId="238">
      <pivotArea collapsedLevelsAreSubtotals="1" fieldPosition="0">
        <references count="1">
          <reference field="22" count="1">
            <x v="4"/>
          </reference>
        </references>
      </pivotArea>
    </format>
    <format dxfId="237">
      <pivotArea collapsedLevelsAreSubtotals="1" fieldPosition="0">
        <references count="1">
          <reference field="22" count="1">
            <x v="5"/>
          </reference>
        </references>
      </pivotArea>
    </format>
    <format dxfId="236">
      <pivotArea collapsedLevelsAreSubtotals="1" fieldPosition="0">
        <references count="1">
          <reference field="22" count="1">
            <x v="6"/>
          </reference>
        </references>
      </pivotArea>
    </format>
    <format dxfId="235">
      <pivotArea collapsedLevelsAreSubtotals="1" fieldPosition="0">
        <references count="1">
          <reference field="22" count="1">
            <x v="7"/>
          </reference>
        </references>
      </pivotArea>
    </format>
    <format dxfId="234">
      <pivotArea collapsedLevelsAreSubtotals="1" fieldPosition="0">
        <references count="1">
          <reference field="22" count="1">
            <x v="8"/>
          </reference>
        </references>
      </pivotArea>
    </format>
    <format dxfId="233">
      <pivotArea collapsedLevelsAreSubtotals="1" fieldPosition="0">
        <references count="1">
          <reference field="22" count="1">
            <x v="9"/>
          </reference>
        </references>
      </pivotArea>
    </format>
    <format dxfId="232">
      <pivotArea collapsedLevelsAreSubtotals="1" fieldPosition="0">
        <references count="1">
          <reference field="22" count="1">
            <x v="10"/>
          </reference>
        </references>
      </pivotArea>
    </format>
    <format dxfId="231">
      <pivotArea collapsedLevelsAreSubtotals="1" fieldPosition="0">
        <references count="1">
          <reference field="22" count="1">
            <x v="11"/>
          </reference>
        </references>
      </pivotArea>
    </format>
    <format dxfId="23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093DA2-8D98-405C-8D79-857DACDCECEB}"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E678C0D-A4BC-4D53-B0DE-6A84AB7293FB}"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A3090B-8AC4-4CF8-9D34-B3FBB4B2C0E8}"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485301-E34B-468F-BF9C-C45A6E32FB8D}"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DFFE03-DFBE-4D67-97BB-BEDBB4FE4385}"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N3:O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9"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85F858-1C8A-4E34-B8BC-08C15A7ECE9C}"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5"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740CFA-7884-485F-BB0F-33B1E8BD5E20}"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H3:I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D646A8-F363-45B3-A963-F57162058059}"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E3:F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7"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021B47-E690-46D8-8252-2CEBD04BC46D}"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51DC005-BC87-4E86-BF6A-9F93E72653BD}" name="PivotTable5"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158E18F-76F1-4D03-A79E-39C14B5E82F9}" sourceName="Year">
  <pivotTables>
    <pivotTable tabId="4" name="PivotTable2"/>
    <pivotTable tabId="3" name="PivotTable1"/>
    <pivotTable tabId="8" name="PivotTable1"/>
    <pivotTable tabId="8" name="PivotTable2"/>
    <pivotTable tabId="8" name="PivotTable3"/>
    <pivotTable tabId="8" name="PivotTable4"/>
    <pivotTable tabId="8" name="PivotTable6"/>
    <pivotTable tabId="6" name="PivotTable4"/>
    <pivotTable tabId="5" name="PivotTable3"/>
    <pivotTable tabId="7" name="PivotTable5"/>
  </pivotTables>
  <data>
    <tabular pivotCacheId="44862663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F8560E3-6C82-40E6-9157-A5FF96A208EF}" sourceName="Segment">
  <pivotTables>
    <pivotTable tabId="4" name="PivotTable2"/>
    <pivotTable tabId="3" name="PivotTable1"/>
    <pivotTable tabId="8" name="PivotTable1"/>
    <pivotTable tabId="8" name="PivotTable2"/>
    <pivotTable tabId="8" name="PivotTable3"/>
    <pivotTable tabId="8" name="PivotTable4"/>
    <pivotTable tabId="8" name="PivotTable6"/>
    <pivotTable tabId="6" name="PivotTable4"/>
    <pivotTable tabId="5" name="PivotTable3"/>
    <pivotTable tabId="7" name="PivotTable5"/>
    <pivotTable tabId="9" name="PivotTable5"/>
  </pivotTables>
  <data>
    <tabular pivotCacheId="44862663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498754-89BB-4699-9AFF-9CD847806DF9}" sourceName="Region">
  <pivotTables>
    <pivotTable tabId="4" name="PivotTable2"/>
    <pivotTable tabId="3" name="PivotTable1"/>
    <pivotTable tabId="8" name="PivotTable1"/>
    <pivotTable tabId="8" name="PivotTable2"/>
    <pivotTable tabId="8" name="PivotTable3"/>
    <pivotTable tabId="8" name="PivotTable4"/>
    <pivotTable tabId="8" name="PivotTable6"/>
    <pivotTable tabId="6" name="PivotTable4"/>
    <pivotTable tabId="5" name="PivotTable3"/>
    <pivotTable tabId="7" name="PivotTable5"/>
    <pivotTable tabId="9" name="PivotTable5"/>
  </pivotTables>
  <data>
    <tabular pivotCacheId="44862663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0C7ED6C-7B2A-4882-8186-362F3F0217BB}" cache="Slicer_Year" caption="Year" rowHeight="241300"/>
  <slicer name="Segment" xr10:uid="{F7C99A5D-CA82-4F16-935E-09E59405BF54}" cache="Slicer_Segment" caption="Segment" rowHeight="241300"/>
  <slicer name="Region" xr10:uid="{6ED37B76-40C9-48EE-9676-4487C94A1B3E}"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5DE44DE-A2C6-4DBC-836A-362579B7A3D6}" cache="Slicer_Year" caption="Year" style="AB" rowHeight="241300"/>
  <slicer name="Segment 1" xr10:uid="{FAA9EE1D-8FE0-43C3-9B15-4CA2DC30FB45}" cache="Slicer_Segment" caption="Segment" style="AB" rowHeight="241300"/>
  <slicer name="Region 1" xr10:uid="{EF045183-5E52-458F-B1A1-D366E55909ED}"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76541-5444-4EC0-B3BD-B7182E2A8423}">
  <dimension ref="A3:C16"/>
  <sheetViews>
    <sheetView workbookViewId="0">
      <selection activeCell="L23" sqref="L23"/>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10947</v>
      </c>
      <c r="C3" s="10" t="s">
        <v>10948</v>
      </c>
    </row>
    <row r="4" spans="1:3" x14ac:dyDescent="0.25">
      <c r="A4" s="8" t="s">
        <v>10935</v>
      </c>
      <c r="B4" s="11">
        <v>95365.937600000019</v>
      </c>
      <c r="C4" s="12">
        <v>9199.2699999999986</v>
      </c>
    </row>
    <row r="5" spans="1:3" x14ac:dyDescent="0.25">
      <c r="A5" s="8" t="s">
        <v>10936</v>
      </c>
      <c r="B5" s="11">
        <v>60172.649400000024</v>
      </c>
      <c r="C5" s="12">
        <v>10288.898699999991</v>
      </c>
    </row>
    <row r="6" spans="1:3" x14ac:dyDescent="0.25">
      <c r="A6" s="8" t="s">
        <v>10937</v>
      </c>
      <c r="B6" s="11">
        <v>199252.98399999991</v>
      </c>
      <c r="C6" s="12">
        <v>26806.573700000015</v>
      </c>
    </row>
    <row r="7" spans="1:3" x14ac:dyDescent="0.25">
      <c r="A7" s="8" t="s">
        <v>10938</v>
      </c>
      <c r="B7" s="11">
        <v>141851.5674</v>
      </c>
      <c r="C7" s="12">
        <v>13437.806799999998</v>
      </c>
    </row>
    <row r="8" spans="1:3" x14ac:dyDescent="0.25">
      <c r="A8" s="8" t="s">
        <v>10939</v>
      </c>
      <c r="B8" s="11">
        <v>156122.28669999994</v>
      </c>
      <c r="C8" s="12">
        <v>22308.51279999999</v>
      </c>
    </row>
    <row r="9" spans="1:3" x14ac:dyDescent="0.25">
      <c r="A9" s="8" t="s">
        <v>10940</v>
      </c>
      <c r="B9" s="11">
        <v>147082.61130000011</v>
      </c>
      <c r="C9" s="12">
        <v>20899.334500000012</v>
      </c>
    </row>
    <row r="10" spans="1:3" x14ac:dyDescent="0.25">
      <c r="A10" s="8" t="s">
        <v>10941</v>
      </c>
      <c r="B10" s="11">
        <v>149580.83800000031</v>
      </c>
      <c r="C10" s="12">
        <v>13535.38299999998</v>
      </c>
    </row>
    <row r="11" spans="1:3" x14ac:dyDescent="0.25">
      <c r="A11" s="8" t="s">
        <v>10942</v>
      </c>
      <c r="B11" s="11">
        <v>159589.45099999988</v>
      </c>
      <c r="C11" s="12">
        <v>21896.715399999972</v>
      </c>
    </row>
    <row r="12" spans="1:3" x14ac:dyDescent="0.25">
      <c r="A12" s="8" t="s">
        <v>10943</v>
      </c>
      <c r="B12" s="11">
        <v>309770.09970000025</v>
      </c>
      <c r="C12" s="12">
        <v>37293.192500000034</v>
      </c>
    </row>
    <row r="13" spans="1:3" x14ac:dyDescent="0.25">
      <c r="A13" s="8" t="s">
        <v>10944</v>
      </c>
      <c r="B13" s="11">
        <v>197115.20170000009</v>
      </c>
      <c r="C13" s="12">
        <v>31469.663800000035</v>
      </c>
    </row>
    <row r="14" spans="1:3" x14ac:dyDescent="0.25">
      <c r="A14" s="8" t="s">
        <v>10945</v>
      </c>
      <c r="B14" s="11">
        <v>349120.07400000008</v>
      </c>
      <c r="C14" s="12">
        <v>35825.536599999927</v>
      </c>
    </row>
    <row r="15" spans="1:3" x14ac:dyDescent="0.25">
      <c r="A15" s="8" t="s">
        <v>10946</v>
      </c>
      <c r="B15" s="11">
        <v>332177.15950000001</v>
      </c>
      <c r="C15" s="12">
        <v>43436.13390000003</v>
      </c>
    </row>
    <row r="16" spans="1:3" x14ac:dyDescent="0.25">
      <c r="A16" s="9" t="s">
        <v>10934</v>
      </c>
      <c r="B16" s="23">
        <v>2297200.8603000008</v>
      </c>
      <c r="C16" s="2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5E7F-987C-4F32-8BE6-B0B0D1506559}">
  <dimension ref="A3:E7"/>
  <sheetViews>
    <sheetView workbookViewId="0">
      <selection activeCell="A5" sqref="A5"/>
    </sheetView>
  </sheetViews>
  <sheetFormatPr defaultRowHeight="15" x14ac:dyDescent="0.25"/>
  <cols>
    <col min="1" max="1" width="14.5703125" bestFit="1" customWidth="1"/>
    <col min="2" max="2" width="12.5703125" bestFit="1" customWidth="1"/>
    <col min="4" max="4" width="14.85546875" customWidth="1"/>
    <col min="5" max="5" width="15.5703125" customWidth="1"/>
  </cols>
  <sheetData>
    <row r="3" spans="1:5" x14ac:dyDescent="0.25">
      <c r="A3" s="6" t="s">
        <v>10933</v>
      </c>
      <c r="B3" s="7" t="s">
        <v>10948</v>
      </c>
      <c r="D3" s="14" t="s">
        <v>15</v>
      </c>
      <c r="E3" s="14" t="s">
        <v>21</v>
      </c>
    </row>
    <row r="4" spans="1:5" x14ac:dyDescent="0.25">
      <c r="A4" s="8" t="s">
        <v>32</v>
      </c>
      <c r="B4" s="19">
        <v>18451.272799999992</v>
      </c>
      <c r="D4" t="str">
        <f>A4</f>
        <v>Furniture</v>
      </c>
      <c r="E4" s="15">
        <f>GETPIVOTDATA("Profit",$A$3,"Category",A4)</f>
        <v>18451.272799999992</v>
      </c>
    </row>
    <row r="5" spans="1:5" x14ac:dyDescent="0.25">
      <c r="A5" s="13" t="s">
        <v>46</v>
      </c>
      <c r="B5" s="25">
        <v>122490.8008000001</v>
      </c>
      <c r="D5" t="str">
        <f t="shared" ref="D5:D7" si="0">A5</f>
        <v>Office Supplies</v>
      </c>
      <c r="E5" s="15">
        <f t="shared" ref="E5:E6" si="1">GETPIVOTDATA("Profit",$A$3,"Category",A5)</f>
        <v>122490.8008000001</v>
      </c>
    </row>
    <row r="6" spans="1:5" x14ac:dyDescent="0.25">
      <c r="A6" s="13" t="s">
        <v>71</v>
      </c>
      <c r="B6" s="25">
        <v>145454.9480999998</v>
      </c>
      <c r="D6" t="str">
        <f t="shared" si="0"/>
        <v>Technology</v>
      </c>
      <c r="E6" s="15">
        <f t="shared" si="1"/>
        <v>145454.9480999998</v>
      </c>
    </row>
    <row r="7" spans="1:5" x14ac:dyDescent="0.25">
      <c r="A7" s="9" t="s">
        <v>10934</v>
      </c>
      <c r="B7" s="20">
        <v>286397.02169999992</v>
      </c>
      <c r="D7" t="str">
        <f t="shared" si="0"/>
        <v>Grand Total</v>
      </c>
      <c r="E7" s="15">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E4151-3384-40DB-AF7A-DB52AE6F8BE6}">
  <dimension ref="A3:B7"/>
  <sheetViews>
    <sheetView workbookViewId="0">
      <selection activeCell="H25" sqref="H25"/>
    </sheetView>
  </sheetViews>
  <sheetFormatPr defaultRowHeight="15" x14ac:dyDescent="0.25"/>
  <cols>
    <col min="1" max="1" width="14.5703125" bestFit="1" customWidth="1"/>
    <col min="2" max="2" width="12.140625" bestFit="1" customWidth="1"/>
  </cols>
  <sheetData>
    <row r="3" spans="1:2" x14ac:dyDescent="0.25">
      <c r="A3" s="6" t="s">
        <v>10933</v>
      </c>
      <c r="B3" s="7" t="s">
        <v>10947</v>
      </c>
    </row>
    <row r="4" spans="1:2" x14ac:dyDescent="0.25">
      <c r="A4" s="8" t="s">
        <v>32</v>
      </c>
      <c r="B4" s="16">
        <v>0.32300170530281774</v>
      </c>
    </row>
    <row r="5" spans="1:2" x14ac:dyDescent="0.25">
      <c r="A5" s="13" t="s">
        <v>46</v>
      </c>
      <c r="B5" s="17">
        <v>0.31301008302169103</v>
      </c>
    </row>
    <row r="6" spans="1:2" x14ac:dyDescent="0.25">
      <c r="A6" s="13" t="s">
        <v>71</v>
      </c>
      <c r="B6" s="17">
        <v>0.36398821167549117</v>
      </c>
    </row>
    <row r="7" spans="1:2" x14ac:dyDescent="0.25">
      <c r="A7" s="9" t="s">
        <v>10934</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415C8-1C11-42DF-84D0-DA9D84049A4C}">
  <dimension ref="A3:E53"/>
  <sheetViews>
    <sheetView topLeftCell="A32" workbookViewId="0">
      <selection activeCell="N57" sqref="N57"/>
    </sheetView>
  </sheetViews>
  <sheetFormatPr defaultRowHeight="15" x14ac:dyDescent="0.25"/>
  <cols>
    <col min="1" max="1" width="18.7109375" bestFit="1" customWidth="1"/>
    <col min="2" max="2" width="12.140625" bestFit="1" customWidth="1"/>
    <col min="4" max="4" width="20.42578125" customWidth="1"/>
    <col min="5" max="5" width="15.28515625" customWidth="1"/>
  </cols>
  <sheetData>
    <row r="3" spans="1:5" x14ac:dyDescent="0.25">
      <c r="A3" s="6" t="s">
        <v>10933</v>
      </c>
      <c r="B3" s="7" t="s">
        <v>10947</v>
      </c>
      <c r="D3" s="14" t="s">
        <v>11</v>
      </c>
      <c r="E3" s="14" t="s">
        <v>10949</v>
      </c>
    </row>
    <row r="4" spans="1:5" x14ac:dyDescent="0.25">
      <c r="A4" s="8" t="s">
        <v>358</v>
      </c>
      <c r="B4" s="19">
        <v>19510.639999999992</v>
      </c>
      <c r="D4" t="str">
        <f>A4</f>
        <v>Alabama</v>
      </c>
      <c r="E4" s="15">
        <f>GETPIVOTDATA("Sales",$A$3,"State",A4)</f>
        <v>19510.639999999992</v>
      </c>
    </row>
    <row r="5" spans="1:5" x14ac:dyDescent="0.25">
      <c r="A5" s="13" t="s">
        <v>310</v>
      </c>
      <c r="B5" s="25">
        <v>35282.000999999997</v>
      </c>
      <c r="D5" t="str">
        <f t="shared" ref="D5:D52" si="0">A5</f>
        <v>Arizona</v>
      </c>
      <c r="E5" s="15">
        <f t="shared" ref="E5:E52" si="1">GETPIVOTDATA("Sales",$A$3,"State",A5)</f>
        <v>35282.000999999997</v>
      </c>
    </row>
    <row r="6" spans="1:5" x14ac:dyDescent="0.25">
      <c r="A6" s="13" t="s">
        <v>1707</v>
      </c>
      <c r="B6" s="25">
        <v>11678.129999999997</v>
      </c>
      <c r="D6" t="str">
        <f t="shared" si="0"/>
        <v>Arkansas</v>
      </c>
      <c r="E6" s="15">
        <f t="shared" si="1"/>
        <v>11678.129999999997</v>
      </c>
    </row>
    <row r="7" spans="1:5" x14ac:dyDescent="0.25">
      <c r="A7" s="13" t="s">
        <v>43</v>
      </c>
      <c r="B7" s="25">
        <v>457687.63150000101</v>
      </c>
      <c r="D7" t="str">
        <f t="shared" si="0"/>
        <v>California</v>
      </c>
      <c r="E7" s="15">
        <f t="shared" si="1"/>
        <v>457687.63150000101</v>
      </c>
    </row>
    <row r="8" spans="1:5" x14ac:dyDescent="0.25">
      <c r="A8" s="13" t="s">
        <v>457</v>
      </c>
      <c r="B8" s="25">
        <v>32108.117999999995</v>
      </c>
      <c r="D8" t="str">
        <f t="shared" si="0"/>
        <v>Colorado</v>
      </c>
      <c r="E8" s="15">
        <f t="shared" si="1"/>
        <v>32108.117999999995</v>
      </c>
    </row>
    <row r="9" spans="1:5" x14ac:dyDescent="0.25">
      <c r="A9" s="13" t="s">
        <v>747</v>
      </c>
      <c r="B9" s="25">
        <v>13384.356999999996</v>
      </c>
      <c r="D9" t="str">
        <f t="shared" si="0"/>
        <v>Connecticut</v>
      </c>
      <c r="E9" s="15">
        <f t="shared" si="1"/>
        <v>13384.356999999996</v>
      </c>
    </row>
    <row r="10" spans="1:5" x14ac:dyDescent="0.25">
      <c r="A10" s="13" t="s">
        <v>245</v>
      </c>
      <c r="B10" s="25">
        <v>27451.068999999992</v>
      </c>
      <c r="D10" t="str">
        <f t="shared" si="0"/>
        <v>Delaware</v>
      </c>
      <c r="E10" s="15">
        <f t="shared" si="1"/>
        <v>27451.068999999992</v>
      </c>
    </row>
    <row r="11" spans="1:5" x14ac:dyDescent="0.25">
      <c r="A11" s="13" t="s">
        <v>3034</v>
      </c>
      <c r="B11" s="25">
        <v>2865.0199999999995</v>
      </c>
      <c r="D11" t="str">
        <f t="shared" si="0"/>
        <v>District of Columbia</v>
      </c>
      <c r="E11" s="15">
        <f t="shared" si="1"/>
        <v>2865.0199999999995</v>
      </c>
    </row>
    <row r="12" spans="1:5" x14ac:dyDescent="0.25">
      <c r="A12" s="13" t="s">
        <v>54</v>
      </c>
      <c r="B12" s="25">
        <v>89473.707999999999</v>
      </c>
      <c r="D12" t="str">
        <f t="shared" si="0"/>
        <v>Florida</v>
      </c>
      <c r="E12" s="15">
        <f t="shared" si="1"/>
        <v>89473.707999999999</v>
      </c>
    </row>
    <row r="13" spans="1:5" x14ac:dyDescent="0.25">
      <c r="A13" s="13" t="s">
        <v>1272</v>
      </c>
      <c r="B13" s="25">
        <v>49095.840000000004</v>
      </c>
      <c r="D13" t="str">
        <f t="shared" si="0"/>
        <v>Georgia</v>
      </c>
      <c r="E13" s="15">
        <f t="shared" si="1"/>
        <v>49095.840000000004</v>
      </c>
    </row>
    <row r="14" spans="1:5" x14ac:dyDescent="0.25">
      <c r="A14" s="13" t="s">
        <v>6260</v>
      </c>
      <c r="B14" s="25">
        <v>4382.4860000000017</v>
      </c>
      <c r="D14" t="str">
        <f t="shared" si="0"/>
        <v>Idaho</v>
      </c>
      <c r="E14" s="15">
        <f t="shared" si="1"/>
        <v>4382.4860000000017</v>
      </c>
    </row>
    <row r="15" spans="1:5" x14ac:dyDescent="0.25">
      <c r="A15" s="13" t="s">
        <v>211</v>
      </c>
      <c r="B15" s="25">
        <v>80166.10099999985</v>
      </c>
      <c r="D15" t="str">
        <f t="shared" si="0"/>
        <v>Illinois</v>
      </c>
      <c r="E15" s="15">
        <f t="shared" si="1"/>
        <v>80166.10099999985</v>
      </c>
    </row>
    <row r="16" spans="1:5" x14ac:dyDescent="0.25">
      <c r="A16" s="13" t="s">
        <v>254</v>
      </c>
      <c r="B16" s="25">
        <v>53555.360000000001</v>
      </c>
      <c r="D16" t="str">
        <f t="shared" si="0"/>
        <v>Indiana</v>
      </c>
      <c r="E16" s="15">
        <f t="shared" si="1"/>
        <v>53555.360000000001</v>
      </c>
    </row>
    <row r="17" spans="1:5" x14ac:dyDescent="0.25">
      <c r="A17" s="13" t="s">
        <v>489</v>
      </c>
      <c r="B17" s="25">
        <v>4579.7599999999993</v>
      </c>
      <c r="D17" t="str">
        <f t="shared" si="0"/>
        <v>Iowa</v>
      </c>
      <c r="E17" s="15">
        <f t="shared" si="1"/>
        <v>4579.7599999999993</v>
      </c>
    </row>
    <row r="18" spans="1:5" x14ac:dyDescent="0.25">
      <c r="A18" s="13" t="s">
        <v>4530</v>
      </c>
      <c r="B18" s="25">
        <v>2914.31</v>
      </c>
      <c r="D18" t="str">
        <f t="shared" si="0"/>
        <v>Kansas</v>
      </c>
      <c r="E18" s="15">
        <f t="shared" si="1"/>
        <v>2914.31</v>
      </c>
    </row>
    <row r="19" spans="1:5" x14ac:dyDescent="0.25">
      <c r="A19" s="13" t="s">
        <v>29</v>
      </c>
      <c r="B19" s="25">
        <v>36591.749999999971</v>
      </c>
      <c r="D19" t="str">
        <f t="shared" si="0"/>
        <v>Kentucky</v>
      </c>
      <c r="E19" s="15">
        <f t="shared" si="1"/>
        <v>36591.749999999971</v>
      </c>
    </row>
    <row r="20" spans="1:5" x14ac:dyDescent="0.25">
      <c r="A20" s="13" t="s">
        <v>736</v>
      </c>
      <c r="B20" s="25">
        <v>9217.0299999999988</v>
      </c>
      <c r="D20" t="str">
        <f t="shared" si="0"/>
        <v>Louisiana</v>
      </c>
      <c r="E20" s="15">
        <f t="shared" si="1"/>
        <v>9217.0299999999988</v>
      </c>
    </row>
    <row r="21" spans="1:5" x14ac:dyDescent="0.25">
      <c r="A21" s="13" t="s">
        <v>5235</v>
      </c>
      <c r="B21" s="25">
        <v>1270.53</v>
      </c>
      <c r="D21" t="str">
        <f t="shared" si="0"/>
        <v>Maine</v>
      </c>
      <c r="E21" s="15">
        <f t="shared" si="1"/>
        <v>1270.53</v>
      </c>
    </row>
    <row r="22" spans="1:5" x14ac:dyDescent="0.25">
      <c r="A22" s="13" t="s">
        <v>2735</v>
      </c>
      <c r="B22" s="25">
        <v>23705.523000000005</v>
      </c>
      <c r="D22" t="str">
        <f t="shared" si="0"/>
        <v>Maryland</v>
      </c>
      <c r="E22" s="15">
        <f t="shared" si="1"/>
        <v>23705.523000000005</v>
      </c>
    </row>
    <row r="23" spans="1:5" x14ac:dyDescent="0.25">
      <c r="A23" s="13" t="s">
        <v>1245</v>
      </c>
      <c r="B23" s="25">
        <v>28634.43399999999</v>
      </c>
      <c r="D23" t="str">
        <f t="shared" si="0"/>
        <v>Massachusetts</v>
      </c>
      <c r="E23" s="15">
        <f t="shared" si="1"/>
        <v>28634.43399999999</v>
      </c>
    </row>
    <row r="24" spans="1:5" x14ac:dyDescent="0.25">
      <c r="A24" s="13" t="s">
        <v>238</v>
      </c>
      <c r="B24" s="25">
        <v>76269.614000000016</v>
      </c>
      <c r="D24" t="str">
        <f t="shared" si="0"/>
        <v>Michigan</v>
      </c>
      <c r="E24" s="15">
        <f t="shared" si="1"/>
        <v>76269.614000000016</v>
      </c>
    </row>
    <row r="25" spans="1:5" x14ac:dyDescent="0.25">
      <c r="A25" s="13" t="s">
        <v>229</v>
      </c>
      <c r="B25" s="25">
        <v>29863.149999999994</v>
      </c>
      <c r="D25" t="str">
        <f t="shared" si="0"/>
        <v>Minnesota</v>
      </c>
      <c r="E25" s="15">
        <f t="shared" si="1"/>
        <v>29863.149999999994</v>
      </c>
    </row>
    <row r="26" spans="1:5" x14ac:dyDescent="0.25">
      <c r="A26" s="13" t="s">
        <v>1487</v>
      </c>
      <c r="B26" s="25">
        <v>10771.34</v>
      </c>
      <c r="D26" t="str">
        <f t="shared" si="0"/>
        <v>Mississippi</v>
      </c>
      <c r="E26" s="15">
        <f t="shared" si="1"/>
        <v>10771.34</v>
      </c>
    </row>
    <row r="27" spans="1:5" x14ac:dyDescent="0.25">
      <c r="A27" s="13" t="s">
        <v>596</v>
      </c>
      <c r="B27" s="25">
        <v>22205.149999999998</v>
      </c>
      <c r="D27" t="str">
        <f t="shared" si="0"/>
        <v>Missouri</v>
      </c>
      <c r="E27" s="15">
        <f t="shared" si="1"/>
        <v>22205.149999999998</v>
      </c>
    </row>
    <row r="28" spans="1:5" x14ac:dyDescent="0.25">
      <c r="A28" s="13" t="s">
        <v>1762</v>
      </c>
      <c r="B28" s="25">
        <v>5589.3519999999971</v>
      </c>
      <c r="D28" t="str">
        <f t="shared" si="0"/>
        <v>Montana</v>
      </c>
      <c r="E28" s="15">
        <f t="shared" si="1"/>
        <v>5589.3519999999971</v>
      </c>
    </row>
    <row r="29" spans="1:5" x14ac:dyDescent="0.25">
      <c r="A29" s="13" t="s">
        <v>138</v>
      </c>
      <c r="B29" s="25">
        <v>7464.9299999999985</v>
      </c>
      <c r="D29" t="str">
        <f t="shared" si="0"/>
        <v>Nebraska</v>
      </c>
      <c r="E29" s="15">
        <f t="shared" si="1"/>
        <v>7464.9299999999985</v>
      </c>
    </row>
    <row r="30" spans="1:5" x14ac:dyDescent="0.25">
      <c r="A30" s="13" t="s">
        <v>1392</v>
      </c>
      <c r="B30" s="25">
        <v>16729.101999999999</v>
      </c>
      <c r="D30" t="str">
        <f t="shared" si="0"/>
        <v>Nevada</v>
      </c>
      <c r="E30" s="15">
        <f t="shared" si="1"/>
        <v>16729.101999999999</v>
      </c>
    </row>
    <row r="31" spans="1:5" x14ac:dyDescent="0.25">
      <c r="A31" s="13" t="s">
        <v>2694</v>
      </c>
      <c r="B31" s="25">
        <v>7292.5239999999994</v>
      </c>
      <c r="D31" t="str">
        <f t="shared" si="0"/>
        <v>New Hampshire</v>
      </c>
      <c r="E31" s="15">
        <f t="shared" si="1"/>
        <v>7292.5239999999994</v>
      </c>
    </row>
    <row r="32" spans="1:5" x14ac:dyDescent="0.25">
      <c r="A32" s="13" t="s">
        <v>788</v>
      </c>
      <c r="B32" s="25">
        <v>35764.312000000013</v>
      </c>
      <c r="D32" t="str">
        <f t="shared" si="0"/>
        <v>New Jersey</v>
      </c>
      <c r="E32" s="15">
        <f t="shared" si="1"/>
        <v>35764.312000000013</v>
      </c>
    </row>
    <row r="33" spans="1:5" x14ac:dyDescent="0.25">
      <c r="A33" s="13" t="s">
        <v>668</v>
      </c>
      <c r="B33" s="25">
        <v>4783.5220000000008</v>
      </c>
      <c r="D33" t="str">
        <f t="shared" si="0"/>
        <v>New Mexico</v>
      </c>
      <c r="E33" s="15">
        <f t="shared" si="1"/>
        <v>4783.5220000000008</v>
      </c>
    </row>
    <row r="34" spans="1:5" x14ac:dyDescent="0.25">
      <c r="A34" s="13" t="s">
        <v>267</v>
      </c>
      <c r="B34" s="25">
        <v>310876.27099999978</v>
      </c>
      <c r="D34" t="str">
        <f t="shared" si="0"/>
        <v>New York</v>
      </c>
      <c r="E34" s="15">
        <f t="shared" si="1"/>
        <v>310876.27099999978</v>
      </c>
    </row>
    <row r="35" spans="1:5" x14ac:dyDescent="0.25">
      <c r="A35" s="13" t="s">
        <v>88</v>
      </c>
      <c r="B35" s="25">
        <v>55603.163999999968</v>
      </c>
      <c r="D35" t="str">
        <f t="shared" si="0"/>
        <v>North Carolina</v>
      </c>
      <c r="E35" s="15">
        <f t="shared" si="1"/>
        <v>55603.163999999968</v>
      </c>
    </row>
    <row r="36" spans="1:5" x14ac:dyDescent="0.25">
      <c r="A36" s="13" t="s">
        <v>7449</v>
      </c>
      <c r="B36" s="25">
        <v>919.91</v>
      </c>
      <c r="D36" t="str">
        <f t="shared" si="0"/>
        <v>North Dakota</v>
      </c>
      <c r="E36" s="15">
        <f t="shared" si="1"/>
        <v>919.91</v>
      </c>
    </row>
    <row r="37" spans="1:5" x14ac:dyDescent="0.25">
      <c r="A37" s="13" t="s">
        <v>498</v>
      </c>
      <c r="B37" s="25">
        <v>78258.135999999926</v>
      </c>
      <c r="D37" t="str">
        <f t="shared" si="0"/>
        <v>Ohio</v>
      </c>
      <c r="E37" s="15">
        <f t="shared" si="1"/>
        <v>78258.135999999926</v>
      </c>
    </row>
    <row r="38" spans="1:5" x14ac:dyDescent="0.25">
      <c r="A38" s="13" t="s">
        <v>649</v>
      </c>
      <c r="B38" s="25">
        <v>19683.390000000003</v>
      </c>
      <c r="D38" t="str">
        <f t="shared" si="0"/>
        <v>Oklahoma</v>
      </c>
      <c r="E38" s="15">
        <f t="shared" si="1"/>
        <v>19683.390000000003</v>
      </c>
    </row>
    <row r="39" spans="1:5" x14ac:dyDescent="0.25">
      <c r="A39" s="13" t="s">
        <v>420</v>
      </c>
      <c r="B39" s="25">
        <v>17431.149999999991</v>
      </c>
      <c r="D39" t="str">
        <f t="shared" si="0"/>
        <v>Oregon</v>
      </c>
      <c r="E39" s="15">
        <f t="shared" si="1"/>
        <v>17431.149999999991</v>
      </c>
    </row>
    <row r="40" spans="1:5" x14ac:dyDescent="0.25">
      <c r="A40" s="13" t="s">
        <v>147</v>
      </c>
      <c r="B40" s="25">
        <v>116511.91400000003</v>
      </c>
      <c r="D40" t="str">
        <f t="shared" si="0"/>
        <v>Pennsylvania</v>
      </c>
      <c r="E40" s="15">
        <f t="shared" si="1"/>
        <v>116511.91400000003</v>
      </c>
    </row>
    <row r="41" spans="1:5" x14ac:dyDescent="0.25">
      <c r="A41" s="13" t="s">
        <v>1399</v>
      </c>
      <c r="B41" s="25">
        <v>22627.955999999995</v>
      </c>
      <c r="D41" t="str">
        <f t="shared" si="0"/>
        <v>Rhode Island</v>
      </c>
      <c r="E41" s="15">
        <f t="shared" si="1"/>
        <v>22627.955999999995</v>
      </c>
    </row>
    <row r="42" spans="1:5" x14ac:dyDescent="0.25">
      <c r="A42" s="13" t="s">
        <v>383</v>
      </c>
      <c r="B42" s="25">
        <v>8481.7099999999991</v>
      </c>
      <c r="D42" t="str">
        <f t="shared" si="0"/>
        <v>South Carolina</v>
      </c>
      <c r="E42" s="15">
        <f t="shared" si="1"/>
        <v>8481.7099999999991</v>
      </c>
    </row>
    <row r="43" spans="1:5" x14ac:dyDescent="0.25">
      <c r="A43" s="13" t="s">
        <v>5326</v>
      </c>
      <c r="B43" s="25">
        <v>1315.5600000000002</v>
      </c>
      <c r="D43" t="str">
        <f t="shared" si="0"/>
        <v>South Dakota</v>
      </c>
      <c r="E43" s="15">
        <f t="shared" si="1"/>
        <v>1315.5600000000002</v>
      </c>
    </row>
    <row r="44" spans="1:5" x14ac:dyDescent="0.25">
      <c r="A44" s="13" t="s">
        <v>335</v>
      </c>
      <c r="B44" s="25">
        <v>30661.872999999981</v>
      </c>
      <c r="D44" t="str">
        <f t="shared" si="0"/>
        <v>Tennessee</v>
      </c>
      <c r="E44" s="15">
        <f t="shared" si="1"/>
        <v>30661.872999999981</v>
      </c>
    </row>
    <row r="45" spans="1:5" x14ac:dyDescent="0.25">
      <c r="A45" s="13" t="s">
        <v>104</v>
      </c>
      <c r="B45" s="25">
        <v>170188.04580000002</v>
      </c>
      <c r="D45" t="str">
        <f t="shared" si="0"/>
        <v>Texas</v>
      </c>
      <c r="E45" s="15">
        <f t="shared" si="1"/>
        <v>170188.04580000002</v>
      </c>
    </row>
    <row r="46" spans="1:5" x14ac:dyDescent="0.25">
      <c r="A46" s="13" t="s">
        <v>121</v>
      </c>
      <c r="B46" s="25">
        <v>11220.055999999999</v>
      </c>
      <c r="D46" t="str">
        <f t="shared" si="0"/>
        <v>Utah</v>
      </c>
      <c r="E46" s="15">
        <f t="shared" si="1"/>
        <v>11220.055999999999</v>
      </c>
    </row>
    <row r="47" spans="1:5" x14ac:dyDescent="0.25">
      <c r="A47" s="13" t="s">
        <v>5203</v>
      </c>
      <c r="B47" s="25">
        <v>8929.369999999999</v>
      </c>
      <c r="D47" t="str">
        <f t="shared" si="0"/>
        <v>Vermont</v>
      </c>
      <c r="E47" s="15">
        <f t="shared" si="1"/>
        <v>8929.369999999999</v>
      </c>
    </row>
    <row r="48" spans="1:5" x14ac:dyDescent="0.25">
      <c r="A48" s="13" t="s">
        <v>319</v>
      </c>
      <c r="B48" s="25">
        <v>70636.719999999987</v>
      </c>
      <c r="D48" t="str">
        <f t="shared" si="0"/>
        <v>Virginia</v>
      </c>
      <c r="E48" s="15">
        <f t="shared" si="1"/>
        <v>70636.719999999987</v>
      </c>
    </row>
    <row r="49" spans="1:5" x14ac:dyDescent="0.25">
      <c r="A49" s="13" t="s">
        <v>96</v>
      </c>
      <c r="B49" s="25">
        <v>138641.26999999993</v>
      </c>
      <c r="D49" t="str">
        <f t="shared" si="0"/>
        <v>Washington</v>
      </c>
      <c r="E49" s="15">
        <f t="shared" si="1"/>
        <v>138641.26999999993</v>
      </c>
    </row>
    <row r="50" spans="1:5" x14ac:dyDescent="0.25">
      <c r="A50" s="13" t="s">
        <v>9726</v>
      </c>
      <c r="B50" s="25">
        <v>1209.8240000000001</v>
      </c>
      <c r="D50" t="str">
        <f t="shared" si="0"/>
        <v>West Virginia</v>
      </c>
      <c r="E50" s="15">
        <f t="shared" si="1"/>
        <v>1209.8240000000001</v>
      </c>
    </row>
    <row r="51" spans="1:5" x14ac:dyDescent="0.25">
      <c r="A51" s="13" t="s">
        <v>114</v>
      </c>
      <c r="B51" s="25">
        <v>32114.610000000019</v>
      </c>
      <c r="D51" t="str">
        <f t="shared" si="0"/>
        <v>Wisconsin</v>
      </c>
      <c r="E51" s="15">
        <f t="shared" si="1"/>
        <v>32114.610000000019</v>
      </c>
    </row>
    <row r="52" spans="1:5" x14ac:dyDescent="0.25">
      <c r="A52" s="13" t="s">
        <v>8542</v>
      </c>
      <c r="B52" s="25">
        <v>1603.1360000000002</v>
      </c>
      <c r="D52" t="str">
        <f t="shared" si="0"/>
        <v>Wyoming</v>
      </c>
      <c r="E52" s="15">
        <f t="shared" si="1"/>
        <v>1603.1360000000002</v>
      </c>
    </row>
    <row r="53" spans="1:5" x14ac:dyDescent="0.25">
      <c r="A53" s="9" t="s">
        <v>10934</v>
      </c>
      <c r="B53" s="20">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96D3F-E30C-4127-849C-ACDFF028F93A}">
  <dimension ref="A3:B9"/>
  <sheetViews>
    <sheetView workbookViewId="0">
      <selection activeCell="N12" sqref="N12"/>
    </sheetView>
  </sheetViews>
  <sheetFormatPr defaultRowHeight="15" x14ac:dyDescent="0.25"/>
  <cols>
    <col min="1" max="1" width="13.140625" bestFit="1" customWidth="1"/>
    <col min="2" max="2" width="12.140625" bestFit="1" customWidth="1"/>
  </cols>
  <sheetData>
    <row r="3" spans="1:2" x14ac:dyDescent="0.25">
      <c r="A3" s="6" t="s">
        <v>10933</v>
      </c>
      <c r="B3" s="7" t="s">
        <v>10947</v>
      </c>
    </row>
    <row r="4" spans="1:2" x14ac:dyDescent="0.25">
      <c r="A4" s="8" t="s">
        <v>75</v>
      </c>
      <c r="B4" s="19">
        <v>203412.73300000009</v>
      </c>
    </row>
    <row r="5" spans="1:2" x14ac:dyDescent="0.25">
      <c r="A5" s="13" t="s">
        <v>56</v>
      </c>
      <c r="B5" s="25">
        <v>206965.53200000009</v>
      </c>
    </row>
    <row r="6" spans="1:2" x14ac:dyDescent="0.25">
      <c r="A6" s="13" t="s">
        <v>59</v>
      </c>
      <c r="B6" s="25">
        <v>223843.60800000012</v>
      </c>
    </row>
    <row r="7" spans="1:2" x14ac:dyDescent="0.25">
      <c r="A7" s="13" t="s">
        <v>36</v>
      </c>
      <c r="B7" s="25">
        <v>328449.1030000007</v>
      </c>
    </row>
    <row r="8" spans="1:2" x14ac:dyDescent="0.25">
      <c r="A8" s="13" t="s">
        <v>72</v>
      </c>
      <c r="B8" s="25">
        <v>330007.05400000012</v>
      </c>
    </row>
    <row r="9" spans="1:2" x14ac:dyDescent="0.25">
      <c r="A9" s="9" t="s">
        <v>10934</v>
      </c>
      <c r="B9" s="20">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9487F-C914-4819-90F2-53C4EE51DACA}">
  <dimension ref="A3:O17"/>
  <sheetViews>
    <sheetView workbookViewId="0">
      <selection activeCell="N24" sqref="N24"/>
    </sheetView>
  </sheetViews>
  <sheetFormatPr defaultRowHeight="15" x14ac:dyDescent="0.25"/>
  <cols>
    <col min="1" max="1" width="13.140625" bestFit="1" customWidth="1"/>
    <col min="2" max="2" width="12.140625" bestFit="1" customWidth="1"/>
    <col min="3" max="3" width="2.7109375" customWidth="1"/>
    <col min="4" max="4" width="9.140625" hidden="1" customWidth="1"/>
    <col min="5" max="5" width="13.140625" bestFit="1" customWidth="1"/>
    <col min="6" max="6" width="12.5703125" bestFit="1" customWidth="1"/>
    <col min="7" max="7" width="4" customWidth="1"/>
    <col min="8" max="8" width="13.140625" bestFit="1" customWidth="1"/>
    <col min="9" max="9" width="15.42578125" bestFit="1" customWidth="1"/>
    <col min="10" max="10" width="2.5703125" customWidth="1"/>
    <col min="11" max="11" width="13.140625" bestFit="1" customWidth="1"/>
    <col min="12" max="12" width="16.5703125" bestFit="1" customWidth="1"/>
    <col min="13" max="13" width="2.85546875" customWidth="1"/>
    <col min="14" max="14" width="13.140625" bestFit="1" customWidth="1"/>
    <col min="15" max="15" width="19.42578125" bestFit="1" customWidth="1"/>
  </cols>
  <sheetData>
    <row r="3" spans="1:15" x14ac:dyDescent="0.25">
      <c r="A3" s="6" t="s">
        <v>10933</v>
      </c>
      <c r="B3" s="7" t="s">
        <v>10947</v>
      </c>
      <c r="E3" s="6" t="s">
        <v>10933</v>
      </c>
      <c r="F3" s="7" t="s">
        <v>10948</v>
      </c>
      <c r="H3" s="6" t="s">
        <v>10933</v>
      </c>
      <c r="I3" s="7" t="s">
        <v>10954</v>
      </c>
      <c r="K3" s="6" t="s">
        <v>10933</v>
      </c>
      <c r="L3" s="7" t="s">
        <v>10955</v>
      </c>
      <c r="N3" s="6" t="s">
        <v>10933</v>
      </c>
      <c r="O3" s="7" t="s">
        <v>10956</v>
      </c>
    </row>
    <row r="4" spans="1:15" x14ac:dyDescent="0.25">
      <c r="A4" s="8" t="s">
        <v>10935</v>
      </c>
      <c r="B4" s="19">
        <v>95365.937600000019</v>
      </c>
      <c r="E4" s="8" t="s">
        <v>10935</v>
      </c>
      <c r="F4" s="19">
        <v>9199.2699999999986</v>
      </c>
      <c r="H4" s="8" t="s">
        <v>10935</v>
      </c>
      <c r="I4" s="19">
        <v>1500</v>
      </c>
      <c r="K4" s="8" t="s">
        <v>10935</v>
      </c>
      <c r="L4" s="19">
        <v>387</v>
      </c>
      <c r="N4" s="8" t="s">
        <v>10935</v>
      </c>
      <c r="O4" s="19">
        <v>9.6462848596792869E-2</v>
      </c>
    </row>
    <row r="5" spans="1:15" x14ac:dyDescent="0.25">
      <c r="A5" s="8" t="s">
        <v>10936</v>
      </c>
      <c r="B5" s="19">
        <v>60172.649400000024</v>
      </c>
      <c r="E5" s="8" t="s">
        <v>10936</v>
      </c>
      <c r="F5" s="19">
        <v>10288.898699999991</v>
      </c>
      <c r="H5" s="8" t="s">
        <v>10936</v>
      </c>
      <c r="I5" s="19">
        <v>1068</v>
      </c>
      <c r="K5" s="8" t="s">
        <v>10936</v>
      </c>
      <c r="L5" s="19">
        <v>301</v>
      </c>
      <c r="N5" s="8" t="s">
        <v>10936</v>
      </c>
      <c r="O5" s="19">
        <v>0.17098962406664425</v>
      </c>
    </row>
    <row r="6" spans="1:15" x14ac:dyDescent="0.25">
      <c r="A6" s="8" t="s">
        <v>10937</v>
      </c>
      <c r="B6" s="19">
        <v>199252.98399999991</v>
      </c>
      <c r="E6" s="8" t="s">
        <v>10937</v>
      </c>
      <c r="F6" s="19">
        <v>26806.573700000015</v>
      </c>
      <c r="H6" s="8" t="s">
        <v>10937</v>
      </c>
      <c r="I6" s="19">
        <v>2491</v>
      </c>
      <c r="K6" s="8" t="s">
        <v>10937</v>
      </c>
      <c r="L6" s="19">
        <v>680</v>
      </c>
      <c r="N6" s="8" t="s">
        <v>10937</v>
      </c>
      <c r="O6" s="19">
        <v>0.13453536886554246</v>
      </c>
    </row>
    <row r="7" spans="1:15" x14ac:dyDescent="0.25">
      <c r="A7" s="8" t="s">
        <v>10938</v>
      </c>
      <c r="B7" s="19">
        <v>141851.5674</v>
      </c>
      <c r="E7" s="8" t="s">
        <v>10938</v>
      </c>
      <c r="F7" s="19">
        <v>13437.806799999998</v>
      </c>
      <c r="H7" s="8" t="s">
        <v>10938</v>
      </c>
      <c r="I7" s="19">
        <v>2441</v>
      </c>
      <c r="K7" s="8" t="s">
        <v>10938</v>
      </c>
      <c r="L7" s="19">
        <v>663</v>
      </c>
      <c r="N7" s="8" t="s">
        <v>10938</v>
      </c>
      <c r="O7" s="19">
        <v>9.4731465053942004E-2</v>
      </c>
    </row>
    <row r="8" spans="1:15" x14ac:dyDescent="0.25">
      <c r="A8" s="8" t="s">
        <v>10939</v>
      </c>
      <c r="B8" s="19">
        <v>156122.28669999994</v>
      </c>
      <c r="E8" s="8" t="s">
        <v>10939</v>
      </c>
      <c r="F8" s="19">
        <v>22308.51279999999</v>
      </c>
      <c r="H8" s="8" t="s">
        <v>10939</v>
      </c>
      <c r="I8" s="19">
        <v>2850</v>
      </c>
      <c r="K8" s="8" t="s">
        <v>10939</v>
      </c>
      <c r="L8" s="19">
        <v>750</v>
      </c>
      <c r="N8" s="8" t="s">
        <v>10939</v>
      </c>
      <c r="O8" s="19">
        <v>0.14289127626517142</v>
      </c>
    </row>
    <row r="9" spans="1:15" x14ac:dyDescent="0.25">
      <c r="A9" s="8" t="s">
        <v>10940</v>
      </c>
      <c r="B9" s="19">
        <v>147082.61130000011</v>
      </c>
      <c r="E9" s="8" t="s">
        <v>10940</v>
      </c>
      <c r="F9" s="19">
        <v>20899.334500000012</v>
      </c>
      <c r="H9" s="8" t="s">
        <v>10940</v>
      </c>
      <c r="I9" s="19">
        <v>2644</v>
      </c>
      <c r="K9" s="8" t="s">
        <v>10940</v>
      </c>
      <c r="L9" s="19">
        <v>709</v>
      </c>
      <c r="N9" s="8" t="s">
        <v>10940</v>
      </c>
      <c r="O9" s="19">
        <v>0.1420924901678027</v>
      </c>
    </row>
    <row r="10" spans="1:15" x14ac:dyDescent="0.25">
      <c r="A10" s="8" t="s">
        <v>10941</v>
      </c>
      <c r="B10" s="19">
        <v>149580.83800000031</v>
      </c>
      <c r="E10" s="8" t="s">
        <v>10941</v>
      </c>
      <c r="F10" s="19">
        <v>13535.38299999998</v>
      </c>
      <c r="H10" s="8" t="s">
        <v>10941</v>
      </c>
      <c r="I10" s="19">
        <v>2705</v>
      </c>
      <c r="K10" s="8" t="s">
        <v>10941</v>
      </c>
      <c r="L10" s="19">
        <v>708</v>
      </c>
      <c r="N10" s="8" t="s">
        <v>10941</v>
      </c>
      <c r="O10" s="19">
        <v>9.0488749635163512E-2</v>
      </c>
    </row>
    <row r="11" spans="1:15" x14ac:dyDescent="0.25">
      <c r="A11" s="8" t="s">
        <v>10942</v>
      </c>
      <c r="B11" s="19">
        <v>159589.45099999988</v>
      </c>
      <c r="E11" s="8" t="s">
        <v>10942</v>
      </c>
      <c r="F11" s="19">
        <v>21896.715399999972</v>
      </c>
      <c r="H11" s="8" t="s">
        <v>10942</v>
      </c>
      <c r="I11" s="19">
        <v>2796</v>
      </c>
      <c r="K11" s="8" t="s">
        <v>10942</v>
      </c>
      <c r="L11" s="19">
        <v>710</v>
      </c>
      <c r="N11" s="8" t="s">
        <v>10942</v>
      </c>
      <c r="O11" s="19">
        <v>0.13720653378273723</v>
      </c>
    </row>
    <row r="12" spans="1:15" x14ac:dyDescent="0.25">
      <c r="A12" s="8" t="s">
        <v>10943</v>
      </c>
      <c r="B12" s="19">
        <v>309770.09970000025</v>
      </c>
      <c r="E12" s="8" t="s">
        <v>10943</v>
      </c>
      <c r="F12" s="19">
        <v>37293.192500000034</v>
      </c>
      <c r="H12" s="8" t="s">
        <v>10943</v>
      </c>
      <c r="I12" s="19">
        <v>5073</v>
      </c>
      <c r="K12" s="8" t="s">
        <v>10943</v>
      </c>
      <c r="L12" s="19">
        <v>1386</v>
      </c>
      <c r="N12" s="8" t="s">
        <v>10943</v>
      </c>
      <c r="O12" s="19">
        <v>0.12038990379031732</v>
      </c>
    </row>
    <row r="13" spans="1:15" x14ac:dyDescent="0.25">
      <c r="A13" s="8" t="s">
        <v>10944</v>
      </c>
      <c r="B13" s="19">
        <v>197115.20170000009</v>
      </c>
      <c r="E13" s="8" t="s">
        <v>10944</v>
      </c>
      <c r="F13" s="19">
        <v>31469.663800000035</v>
      </c>
      <c r="H13" s="8" t="s">
        <v>10944</v>
      </c>
      <c r="I13" s="19">
        <v>3095</v>
      </c>
      <c r="K13" s="8" t="s">
        <v>10944</v>
      </c>
      <c r="L13" s="19">
        <v>817</v>
      </c>
      <c r="N13" s="8" t="s">
        <v>10944</v>
      </c>
      <c r="O13" s="19">
        <v>0.15965112547684351</v>
      </c>
    </row>
    <row r="14" spans="1:15" x14ac:dyDescent="0.25">
      <c r="A14" s="8" t="s">
        <v>10945</v>
      </c>
      <c r="B14" s="19">
        <v>349120.07400000008</v>
      </c>
      <c r="E14" s="8" t="s">
        <v>10945</v>
      </c>
      <c r="F14" s="19">
        <v>35825.536599999927</v>
      </c>
      <c r="H14" s="8" t="s">
        <v>10945</v>
      </c>
      <c r="I14" s="19">
        <v>5741</v>
      </c>
      <c r="K14" s="8" t="s">
        <v>10945</v>
      </c>
      <c r="L14" s="19">
        <v>1462</v>
      </c>
      <c r="N14" s="8" t="s">
        <v>10945</v>
      </c>
      <c r="O14" s="19">
        <v>0.10261666191099604</v>
      </c>
    </row>
    <row r="15" spans="1:15" x14ac:dyDescent="0.25">
      <c r="A15" s="8" t="s">
        <v>10946</v>
      </c>
      <c r="B15" s="19">
        <v>332177.15950000001</v>
      </c>
      <c r="E15" s="8" t="s">
        <v>10946</v>
      </c>
      <c r="F15" s="19">
        <v>43436.13390000003</v>
      </c>
      <c r="H15" s="8" t="s">
        <v>10946</v>
      </c>
      <c r="I15" s="19">
        <v>5469</v>
      </c>
      <c r="K15" s="8" t="s">
        <v>10946</v>
      </c>
      <c r="L15" s="19">
        <v>1421</v>
      </c>
      <c r="N15" s="8" t="s">
        <v>10946</v>
      </c>
      <c r="O15" s="19">
        <v>0.13076195234308405</v>
      </c>
    </row>
    <row r="16" spans="1:15" x14ac:dyDescent="0.25">
      <c r="A16" s="9" t="s">
        <v>10934</v>
      </c>
      <c r="B16" s="20">
        <v>2297200.8603000008</v>
      </c>
      <c r="E16" s="9" t="s">
        <v>10934</v>
      </c>
      <c r="F16" s="20">
        <v>286397.02169999998</v>
      </c>
      <c r="H16" s="9" t="s">
        <v>10934</v>
      </c>
      <c r="I16" s="20">
        <v>37873</v>
      </c>
      <c r="K16" s="9" t="s">
        <v>10934</v>
      </c>
      <c r="L16" s="20">
        <v>9994</v>
      </c>
      <c r="N16" s="9" t="s">
        <v>10934</v>
      </c>
      <c r="O16" s="20">
        <v>0.12467217240315856</v>
      </c>
    </row>
    <row r="17" spans="2:15" x14ac:dyDescent="0.25">
      <c r="B17" s="38">
        <f>GETPIVOTDATA("Sales",$A$3)</f>
        <v>2297200.8603000008</v>
      </c>
      <c r="F17" s="38">
        <f>GETPIVOTDATA("Profit",$E$3)</f>
        <v>286397.02169999998</v>
      </c>
      <c r="I17" s="26">
        <f>GETPIVOTDATA("Quantity",$H$3)</f>
        <v>37873</v>
      </c>
      <c r="L17" s="26">
        <f>GETPIVOTDATA("Order ID",$K$3)</f>
        <v>9994</v>
      </c>
      <c r="O17" s="27">
        <f>GETPIVOTDATA("Profit Margin",$N$3)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D797F-5D94-40AB-87C4-660482B98CC6}">
  <dimension ref="A3:K11"/>
  <sheetViews>
    <sheetView workbookViewId="0">
      <selection activeCell="E14" sqref="E14"/>
    </sheetView>
  </sheetViews>
  <sheetFormatPr defaultRowHeight="15" x14ac:dyDescent="0.25"/>
  <cols>
    <col min="1" max="1" width="13.140625" bestFit="1" customWidth="1"/>
    <col min="2" max="2" width="12.140625" bestFit="1" customWidth="1"/>
    <col min="3" max="3" width="16.5703125" bestFit="1" customWidth="1"/>
    <col min="4" max="4" width="12.5703125" bestFit="1" customWidth="1"/>
    <col min="5" max="5" width="15.42578125" bestFit="1" customWidth="1"/>
    <col min="6" max="6" width="19.42578125" bestFit="1" customWidth="1"/>
  </cols>
  <sheetData>
    <row r="3" spans="1:11" x14ac:dyDescent="0.25">
      <c r="A3" s="6" t="s">
        <v>10933</v>
      </c>
      <c r="B3" s="5" t="s">
        <v>10947</v>
      </c>
      <c r="C3" s="30" t="s">
        <v>10955</v>
      </c>
      <c r="D3" s="30" t="s">
        <v>10948</v>
      </c>
      <c r="E3" s="30" t="s">
        <v>10954</v>
      </c>
      <c r="F3" s="10" t="s">
        <v>10956</v>
      </c>
    </row>
    <row r="4" spans="1:11" x14ac:dyDescent="0.25">
      <c r="A4" s="8" t="s">
        <v>10950</v>
      </c>
      <c r="B4" s="21">
        <v>484247.49810000096</v>
      </c>
      <c r="C4" s="31">
        <v>1993</v>
      </c>
      <c r="D4" s="31">
        <v>49543.974100000007</v>
      </c>
      <c r="E4" s="31">
        <v>7581</v>
      </c>
      <c r="F4" s="22">
        <v>0.10231126499236715</v>
      </c>
    </row>
    <row r="5" spans="1:11" x14ac:dyDescent="0.25">
      <c r="A5" s="13" t="s">
        <v>10951</v>
      </c>
      <c r="B5" s="28">
        <v>470532.50899999985</v>
      </c>
      <c r="C5" s="32">
        <v>2102</v>
      </c>
      <c r="D5" s="32">
        <v>61618.603700000051</v>
      </c>
      <c r="E5" s="32">
        <v>7979</v>
      </c>
      <c r="F5" s="29">
        <v>0.13095504034557592</v>
      </c>
    </row>
    <row r="6" spans="1:11" x14ac:dyDescent="0.25">
      <c r="A6" s="13" t="s">
        <v>10952</v>
      </c>
      <c r="B6" s="28">
        <v>608473.83000000066</v>
      </c>
      <c r="C6" s="32">
        <v>2580</v>
      </c>
      <c r="D6" s="32">
        <v>81726.930800000177</v>
      </c>
      <c r="E6" s="32">
        <v>9810</v>
      </c>
      <c r="F6" s="29">
        <v>0.13431461924993568</v>
      </c>
    </row>
    <row r="7" spans="1:11" x14ac:dyDescent="0.25">
      <c r="A7" s="33" t="s">
        <v>10953</v>
      </c>
      <c r="B7" s="34">
        <v>733947.0231999997</v>
      </c>
      <c r="C7" s="35">
        <v>3319</v>
      </c>
      <c r="D7" s="35">
        <v>93507.513099999967</v>
      </c>
      <c r="E7" s="35">
        <v>12503</v>
      </c>
      <c r="F7" s="36">
        <v>0.12740362743390987</v>
      </c>
    </row>
    <row r="10" spans="1:11" x14ac:dyDescent="0.25">
      <c r="K10" s="37" t="s">
        <v>10957</v>
      </c>
    </row>
    <row r="11" spans="1:11" x14ac:dyDescent="0.25">
      <c r="B11" s="39">
        <f>(GETPIVOTDATA("Sum of Sales",$A$3,"Years (Order Date)",2014)/GETPIVOTDATA("Sum of Sales",$A$3,"Years (Order Date)",2013)-1)</f>
        <v>0.20620967905883303</v>
      </c>
      <c r="C11" s="39">
        <f>(GETPIVOTDATA("Count of Order ID",$A$3,"Years (Order Date)",2014)/GETPIVOTDATA("Count of Order ID",$A$3,"Years (Order Date)",2013)-1)</f>
        <v>0.2864341085271318</v>
      </c>
      <c r="D11" s="39">
        <f>(GETPIVOTDATA("Sum of Profit",$A$3,"Years (Order Date)",2014)/GETPIVOTDATA("Sum of Profit",$A$3,"Years (Order Date)",2013)-1)</f>
        <v>0.14414565902185772</v>
      </c>
      <c r="E11" s="39">
        <f>(GETPIVOTDATA("Sum of Quantity",$A$3,"Years (Order Date)",2014)/GETPIVOTDATA("Sum of Quantity",$A$3,"Years (Order Date)",2013)-1)</f>
        <v>0.27451580020387367</v>
      </c>
      <c r="F11" s="39">
        <f>(GETPIVOTDATA("Sum of Profit Margin",$A$3,"Years (Order Date)",2014)/GETPIVOTDATA("Sum of Profit Margin",$A$3,"Years (Order Date)",2013)-1)</f>
        <v>-5.1453757264990463E-2</v>
      </c>
      <c r="K11" s="37" t="s">
        <v>10958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86" zoomScaleNormal="86" workbookViewId="0">
      <selection activeCell="A13" sqref="A13"/>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Priyanshu Mamgain</cp:lastModifiedBy>
  <cp:lastPrinted>2024-12-31T18:08:43Z</cp:lastPrinted>
  <dcterms:created xsi:type="dcterms:W3CDTF">2015-06-05T18:17:20Z</dcterms:created>
  <dcterms:modified xsi:type="dcterms:W3CDTF">2024-12-31T18:27:03Z</dcterms:modified>
</cp:coreProperties>
</file>