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D:\Priyanshu\Python\Internship\"/>
    </mc:Choice>
  </mc:AlternateContent>
  <xr:revisionPtr revIDLastSave="0" documentId="13_ncr:1_{2736231D-983D-44E5-990F-3C9900890C24}" xr6:coauthVersionLast="47" xr6:coauthVersionMax="47" xr10:uidLastSave="{00000000-0000-0000-0000-000000000000}"/>
  <bookViews>
    <workbookView xWindow="-120" yWindow="-120" windowWidth="29040" windowHeight="15720" firstSheet="1" activeTab="13" xr2:uid="{00000000-000D-0000-FFFF-FFFF00000000}"/>
  </bookViews>
  <sheets>
    <sheet name="DataSet" sheetId="11" r:id="rId1"/>
    <sheet name="1" sheetId="12" r:id="rId2"/>
    <sheet name="2" sheetId="15" r:id="rId3"/>
    <sheet name="3" sheetId="17" r:id="rId4"/>
    <sheet name="4" sheetId="18" r:id="rId5"/>
    <sheet name="5" sheetId="19" r:id="rId6"/>
    <sheet name="6" sheetId="20" r:id="rId7"/>
    <sheet name="7" sheetId="21" r:id="rId8"/>
    <sheet name="8" sheetId="22" r:id="rId9"/>
    <sheet name="9" sheetId="23" r:id="rId10"/>
    <sheet name="10" sheetId="24" r:id="rId11"/>
    <sheet name="11" sheetId="30" r:id="rId12"/>
    <sheet name="12" sheetId="26" r:id="rId13"/>
    <sheet name="DashBoard" sheetId="31" r:id="rId14"/>
  </sheets>
  <definedNames>
    <definedName name="dataset">DataSet!$A$1:$I$71</definedName>
    <definedName name="df">DataSet!$A$1:$I$71</definedName>
    <definedName name="Slicer_Gender1">#N/A</definedName>
    <definedName name="Slicer_Insurance_Type">#N/A</definedName>
    <definedName name="Slicer_Treatment_Time">#N/A</definedName>
  </definedNames>
  <calcPr calcId="191029"/>
  <pivotCaches>
    <pivotCache cacheId="0" r:id="rId15"/>
    <pivotCache cacheId="1" r:id="rId16"/>
  </pivotCaches>
  <fileRecoveryPr repairLoad="1"/>
  <extLst>
    <ext xmlns:x14="http://schemas.microsoft.com/office/spreadsheetml/2009/9/main" uri="{BBE1A952-AA13-448e-AADC-164F8A28A991}">
      <x14:slicerCaches>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2" i="11"/>
  <c r="I72" i="11"/>
</calcChain>
</file>

<file path=xl/sharedStrings.xml><?xml version="1.0" encoding="utf-8"?>
<sst xmlns="http://schemas.openxmlformats.org/spreadsheetml/2006/main" count="369" uniqueCount="54">
  <si>
    <t>Patient_ID</t>
  </si>
  <si>
    <t>Gender</t>
  </si>
  <si>
    <t>Age</t>
  </si>
  <si>
    <t>Insurance_Type</t>
  </si>
  <si>
    <t>Medical_Condition</t>
  </si>
  <si>
    <t>Treatment_Cost</t>
  </si>
  <si>
    <t>Male</t>
  </si>
  <si>
    <t>Private</t>
  </si>
  <si>
    <t>Hypertension</t>
  </si>
  <si>
    <t>Female</t>
  </si>
  <si>
    <t>Medicare</t>
  </si>
  <si>
    <t>Diabetes</t>
  </si>
  <si>
    <t>Arthritis</t>
  </si>
  <si>
    <t>Heart Disease</t>
  </si>
  <si>
    <t>High Cholesterol</t>
  </si>
  <si>
    <t>Stroke</t>
  </si>
  <si>
    <t>Medicaid</t>
  </si>
  <si>
    <t>Asthma</t>
  </si>
  <si>
    <t>Cancer</t>
  </si>
  <si>
    <t>Obesity</t>
  </si>
  <si>
    <t>Admission_Date</t>
  </si>
  <si>
    <t>Average Treatment Cost by Gender: Compare the average treatment cost between male and female patients to understand if there's any gender-based difference in healthcare expenses</t>
  </si>
  <si>
    <t>Row Labels</t>
  </si>
  <si>
    <t>Grand Total</t>
  </si>
  <si>
    <t>Sum of Treatment_Cost</t>
  </si>
  <si>
    <t>Column Labels</t>
  </si>
  <si>
    <t>Count of Patient_ID</t>
  </si>
  <si>
    <t>Average of Treatment_Cost</t>
  </si>
  <si>
    <t>Distribution of Patients by Age Group: Group patients into age brackets (e.g., 20-30, 31- 40, etc.) and visualize the distribution of patients across these age groups to understand the demographics of the patient population.</t>
  </si>
  <si>
    <t>Sum of Patient_ID</t>
  </si>
  <si>
    <t>Average Treatment Cost by Insurance Type: Analyze the average treatment cost for patients with different insurance types (e.g., Private, Medicare, Medicaid) to identify any variations in healthcare spending based on insurance coverage.</t>
  </si>
  <si>
    <t>Most Common Medical Conditions: Create a pivot table to count the occurrences of each medical condition and identify the most common health issues among the patients.</t>
  </si>
  <si>
    <t>Total Treatment Cost by Medical Condition: Calculate the total treatment cost for each medical condition to understand which conditions contribute the most to healthcare expenses.</t>
  </si>
  <si>
    <t>Average Treatment Cost by Age Group and Gender: Explore the average treatment cost
based on both age group and gender to identify any patterns or disparities in healthcare
spending across demographic categories.</t>
  </si>
  <si>
    <t>Medical Condition</t>
  </si>
  <si>
    <t>2021</t>
  </si>
  <si>
    <t>2022</t>
  </si>
  <si>
    <t>2023</t>
  </si>
  <si>
    <t>2024</t>
  </si>
  <si>
    <t>Average of Age</t>
  </si>
  <si>
    <t>20-29</t>
  </si>
  <si>
    <t>30-39</t>
  </si>
  <si>
    <t>40-49</t>
  </si>
  <si>
    <t>50-59</t>
  </si>
  <si>
    <t>60-69</t>
  </si>
  <si>
    <t>Distribution of Patients by Insurance Type and Gender: Visualize the distribution of patients across different insurance types segmented by gender to see if there are any trends
or preferences in insurance coverage based on gender.</t>
  </si>
  <si>
    <t>Total Treatment Cost by Insurance Type and Medical Condition: Analyze the total treatment cost for each combination of insurance type and medical condition to understand which conditions are more costly for patients with different insurance coverage.</t>
  </si>
  <si>
    <t>Average Age of Patients by Medical Condition: Calculate the average age of patients diagnosed with each medical condition to gain insights into the age demographics of patients with specific health issues.</t>
  </si>
  <si>
    <t>Leaving_Date</t>
  </si>
  <si>
    <t>Treatment_Time</t>
  </si>
  <si>
    <t xml:space="preserve"> Percentage of Patients with Chronic Conditions: Identify the percentage of patients with chronic conditions (e.g., diabetes, hypertension, heart disease) to understand the prevalence of long-term health issues in the dataset.</t>
  </si>
  <si>
    <t>Total Treatment Cost by Insurance Type Over Time: Track the total treatment cost over time for each insurance type to analyze how healthcare spending patterns evolve over different time periods</t>
  </si>
  <si>
    <t>70-80</t>
  </si>
  <si>
    <t xml:space="preserve"> Comparison of Treatment Costs Over Time: Analyze how treatment costs vary over time (e.g., by month or year) to identify any seasonal or temporal trends in healthcare 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</si>
</sst>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0" fontId="2" fillId="0" borderId="0" xfId="0" applyFont="1"/>
    <xf numFmtId="0" fontId="3" fillId="0" borderId="0" xfId="0" applyFont="1" applyAlignment="1">
      <alignment horizontal="center" wrapText="1"/>
    </xf>
    <xf numFmtId="14" fontId="1" fillId="0" borderId="0" xfId="0" applyNumberFormat="1" applyFont="1"/>
    <xf numFmtId="1" fontId="1" fillId="0" borderId="0" xfId="0" applyNumberFormat="1" applyFont="1"/>
    <xf numFmtId="0" fontId="3" fillId="2" borderId="0" xfId="0" applyFont="1" applyFill="1" applyAlignment="1">
      <alignment horizontal="center" wrapText="1"/>
    </xf>
    <xf numFmtId="0" fontId="1" fillId="2" borderId="0" xfId="0" applyFont="1" applyFill="1" applyAlignment="1">
      <alignment horizontal="center" wrapText="1"/>
    </xf>
    <xf numFmtId="0" fontId="4" fillId="2" borderId="0" xfId="0" applyFont="1" applyFill="1" applyAlignment="1">
      <alignment horizontal="center" wrapText="1"/>
    </xf>
    <xf numFmtId="0" fontId="0" fillId="0" borderId="0" xfId="0" applyNumberFormat="1"/>
    <xf numFmtId="0" fontId="0" fillId="0" borderId="0" xfId="0" applyAlignment="1">
      <alignment horizontal="left" indent="1"/>
    </xf>
  </cellXfs>
  <cellStyles count="1">
    <cellStyle name="Normal" xfId="0" builtinId="0"/>
  </cellStyles>
  <dxfs count="1">
    <dxf>
      <numFmt numFmtId="1" formatCode="0"/>
    </dxf>
  </dxfs>
  <tableStyles count="0" defaultTableStyle="TableStyleMedium2" defaultPivotStyle="PivotStyleLight16"/>
  <colors>
    <mruColors>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alcChain" Target="calcChain.xml"/><Relationship Id="rId10" Type="http://schemas.openxmlformats.org/officeDocument/2006/relationships/worksheet" Target="worksheets/sheet10.xml"/><Relationship Id="rId19"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[Project02.P1.Healthcare.PriyanshuKumar.xlsx]1!PivotTable4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Total</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'1'!$B$9:$B$11</c:f>
              <c:strCache>
                <c:ptCount val="2"/>
                <c:pt idx="0">
                  <c:v>Female</c:v>
                </c:pt>
                <c:pt idx="1">
                  <c:v>Male</c:v>
                </c:pt>
              </c:strCache>
            </c:strRef>
          </c:cat>
          <c:val>
            <c:numRef>
              <c:f>'1'!$C$9:$C$11</c:f>
              <c:numCache>
                <c:formatCode>General</c:formatCode>
                <c:ptCount val="2"/>
                <c:pt idx="0">
                  <c:v>977.14285714285711</c:v>
                </c:pt>
                <c:pt idx="1">
                  <c:v>1291.4285714285713</c:v>
                </c:pt>
              </c:numCache>
            </c:numRef>
          </c:val>
          <c:extLst>
            <c:ext xmlns:c16="http://schemas.microsoft.com/office/drawing/2014/chart" uri="{C3380CC4-5D6E-409C-BE32-E72D297353CC}">
              <c16:uniqueId val="{00000000-F699-410C-B10D-D1D1B2F8DABE}"/>
            </c:ext>
          </c:extLst>
        </c:ser>
        <c:dLbls>
          <c:showLegendKey val="0"/>
          <c:showVal val="0"/>
          <c:showCatName val="0"/>
          <c:showSerName val="0"/>
          <c:showPercent val="0"/>
          <c:showBubbleSize val="0"/>
        </c:dLbls>
        <c:gapWidth val="100"/>
        <c:overlap val="-24"/>
        <c:axId val="2061551584"/>
        <c:axId val="2061561664"/>
      </c:barChart>
      <c:catAx>
        <c:axId val="20615515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61664"/>
        <c:crosses val="autoZero"/>
        <c:auto val="1"/>
        <c:lblAlgn val="ctr"/>
        <c:lblOffset val="100"/>
        <c:noMultiLvlLbl val="0"/>
      </c:catAx>
      <c:valAx>
        <c:axId val="206156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51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[Project02.P1.Healthcare.PriyanshuKumar.xlsx]10!PivotTable10</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'10'!$D$8</c:f>
              <c:strCache>
                <c:ptCount val="1"/>
                <c:pt idx="0">
                  <c:v>Total</c:v>
                </c:pt>
              </c:strCache>
            </c:strRef>
          </c:tx>
          <c:spPr>
            <a:solidFill>
              <a:schemeClr val="accent1"/>
            </a:solidFill>
            <a:ln>
              <a:noFill/>
            </a:ln>
            <a:effectLst/>
          </c:spPr>
          <c:invertIfNegative val="0"/>
          <c:cat>
            <c:strRef>
              <c:f>'10'!$C$9:$C$18</c:f>
              <c:strCache>
                <c:ptCount val="9"/>
                <c:pt idx="0">
                  <c:v>High Cholesterol</c:v>
                </c:pt>
                <c:pt idx="1">
                  <c:v>Heart Disease</c:v>
                </c:pt>
                <c:pt idx="2">
                  <c:v>Arthritis</c:v>
                </c:pt>
                <c:pt idx="3">
                  <c:v>Obesity</c:v>
                </c:pt>
                <c:pt idx="4">
                  <c:v>Diabetes</c:v>
                </c:pt>
                <c:pt idx="5">
                  <c:v>Cancer</c:v>
                </c:pt>
                <c:pt idx="6">
                  <c:v>Stroke</c:v>
                </c:pt>
                <c:pt idx="7">
                  <c:v>Asthma</c:v>
                </c:pt>
                <c:pt idx="8">
                  <c:v>Hypertension</c:v>
                </c:pt>
              </c:strCache>
            </c:strRef>
          </c:cat>
          <c:val>
            <c:numRef>
              <c:f>'10'!$D$9:$D$18</c:f>
              <c:numCache>
                <c:formatCode>0.00%</c:formatCode>
                <c:ptCount val="9"/>
                <c:pt idx="0">
                  <c:v>0.13561368209255534</c:v>
                </c:pt>
                <c:pt idx="1">
                  <c:v>0.12877263581488935</c:v>
                </c:pt>
                <c:pt idx="2">
                  <c:v>0.12515090543259558</c:v>
                </c:pt>
                <c:pt idx="3">
                  <c:v>0.12394366197183099</c:v>
                </c:pt>
                <c:pt idx="4">
                  <c:v>0.12152917505030181</c:v>
                </c:pt>
                <c:pt idx="5">
                  <c:v>0.11509054325955734</c:v>
                </c:pt>
                <c:pt idx="6">
                  <c:v>0.11066398390342053</c:v>
                </c:pt>
                <c:pt idx="7">
                  <c:v>7.5251509054325955E-2</c:v>
                </c:pt>
                <c:pt idx="8">
                  <c:v>6.3983903420523139E-2</c:v>
                </c:pt>
              </c:numCache>
            </c:numRef>
          </c:val>
          <c:extLst>
            <c:ext xmlns:c16="http://schemas.microsoft.com/office/drawing/2014/chart" uri="{C3380CC4-5D6E-409C-BE32-E72D297353CC}">
              <c16:uniqueId val="{00000000-3C28-4753-9277-155336C0824F}"/>
            </c:ext>
          </c:extLst>
        </c:ser>
        <c:dLbls>
          <c:showLegendKey val="0"/>
          <c:showVal val="0"/>
          <c:showCatName val="0"/>
          <c:showSerName val="0"/>
          <c:showPercent val="0"/>
          <c:showBubbleSize val="0"/>
        </c:dLbls>
        <c:gapWidth val="219"/>
        <c:overlap val="-27"/>
        <c:axId val="1049262768"/>
        <c:axId val="1049256528"/>
      </c:barChart>
      <c:catAx>
        <c:axId val="104926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56528"/>
        <c:crosses val="autoZero"/>
        <c:auto val="1"/>
        <c:lblAlgn val="ctr"/>
        <c:lblOffset val="100"/>
        <c:noMultiLvlLbl val="0"/>
      </c:catAx>
      <c:valAx>
        <c:axId val="104925652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262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[Project02.P1.Healthcare.PriyanshuKumar.xlsx]11!PivotTable6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'11'!$B$8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'11'!$A$9:$A$24</c:f>
              <c:multiLvlStrCache>
                <c:ptCount val="12"/>
                <c:lvl>
                  <c:pt idx="0">
                    <c:v>2021</c:v>
                  </c:pt>
                  <c:pt idx="1">
                    <c:v>2022</c:v>
                  </c:pt>
                  <c:pt idx="2">
                    <c:v>2023</c:v>
                  </c:pt>
                  <c:pt idx="3">
                    <c:v>2024</c:v>
                  </c:pt>
                  <c:pt idx="4">
                    <c:v>2021</c:v>
                  </c:pt>
                  <c:pt idx="5">
                    <c:v>2022</c:v>
                  </c:pt>
                  <c:pt idx="6">
                    <c:v>2023</c:v>
                  </c:pt>
                  <c:pt idx="7">
                    <c:v>2024</c:v>
                  </c:pt>
                  <c:pt idx="8">
                    <c:v>2021</c:v>
                  </c:pt>
                  <c:pt idx="9">
                    <c:v>2022</c:v>
                  </c:pt>
                  <c:pt idx="10">
                    <c:v>2023</c:v>
                  </c:pt>
                  <c:pt idx="11">
                    <c:v>2024</c:v>
                  </c:pt>
                </c:lvl>
                <c:lvl>
                  <c:pt idx="0">
                    <c:v>Medicaid</c:v>
                  </c:pt>
                  <c:pt idx="4">
                    <c:v>Medicare</c:v>
                  </c:pt>
                  <c:pt idx="8">
                    <c:v>Private</c:v>
                  </c:pt>
                </c:lvl>
              </c:multiLvlStrCache>
            </c:multiLvlStrRef>
          </c:cat>
          <c:val>
            <c:numRef>
              <c:f>'11'!$B$9:$B$24</c:f>
              <c:numCache>
                <c:formatCode>General</c:formatCode>
                <c:ptCount val="12"/>
                <c:pt idx="0">
                  <c:v>600</c:v>
                </c:pt>
                <c:pt idx="1">
                  <c:v>1200</c:v>
                </c:pt>
                <c:pt idx="2">
                  <c:v>1500</c:v>
                </c:pt>
                <c:pt idx="3">
                  <c:v>1100</c:v>
                </c:pt>
                <c:pt idx="4">
                  <c:v>5000</c:v>
                </c:pt>
                <c:pt idx="5">
                  <c:v>9000</c:v>
                </c:pt>
                <c:pt idx="6">
                  <c:v>14400</c:v>
                </c:pt>
                <c:pt idx="7">
                  <c:v>4500</c:v>
                </c:pt>
                <c:pt idx="8">
                  <c:v>4300</c:v>
                </c:pt>
                <c:pt idx="9">
                  <c:v>17700</c:v>
                </c:pt>
                <c:pt idx="10">
                  <c:v>15500</c:v>
                </c:pt>
                <c:pt idx="11">
                  <c:v>4600</c:v>
                </c:pt>
              </c:numCache>
            </c:numRef>
          </c:val>
          <c:extLst>
            <c:ext xmlns:c16="http://schemas.microsoft.com/office/drawing/2014/chart" uri="{C3380CC4-5D6E-409C-BE32-E72D297353CC}">
              <c16:uniqueId val="{00000000-CDCF-4868-ADA2-7D6987F0C9E3}"/>
            </c:ext>
          </c:extLst>
        </c:ser>
        <c:dLbls>
          <c:showLegendKey val="0"/>
          <c:showVal val="0"/>
          <c:showCatName val="0"/>
          <c:showSerName val="0"/>
          <c:showPercent val="0"/>
          <c:showBubbleSize val="0"/>
        </c:dLbls>
        <c:gapWidth val="115"/>
        <c:overlap val="-20"/>
        <c:axId val="688434208"/>
        <c:axId val="688433728"/>
      </c:barChart>
      <c:catAx>
        <c:axId val="6884342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3728"/>
        <c:crosses val="autoZero"/>
        <c:auto val="1"/>
        <c:lblAlgn val="ctr"/>
        <c:lblOffset val="100"/>
        <c:noMultiLvlLbl val="0"/>
      </c:catAx>
      <c:valAx>
        <c:axId val="688433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34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[Project02.P1.Healthcare.PriyanshuKumar.xlsx]12!PivotTable12</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'12'!$C$7:$C$9</c:f>
              <c:strCache>
                <c:ptCount val="1"/>
                <c:pt idx="0">
                  <c:v>2021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'12'!$B$10:$B$13</c:f>
              <c:strCache>
                <c:ptCount val="3"/>
                <c:pt idx="0">
                  <c:v>Medicaid</c:v>
                </c:pt>
                <c:pt idx="1">
                  <c:v>Medicare</c:v>
                </c:pt>
                <c:pt idx="2">
                  <c:v>Private</c:v>
                </c:pt>
              </c:strCache>
            </c:strRef>
          </c:cat>
          <c:val>
            <c:numRef>
              <c:f>'12'!$C$10:$C$13</c:f>
              <c:numCache>
                <c:formatCode>General</c:formatCode>
                <c:ptCount val="3"/>
                <c:pt idx="0">
                  <c:v>600</c:v>
                </c:pt>
                <c:pt idx="1">
                  <c:v>5000</c:v>
                </c:pt>
                <c:pt idx="2">
                  <c:v>4300</c:v>
                </c:pt>
              </c:numCache>
            </c:numRef>
          </c:val>
          <c:extLst>
            <c:ext xmlns:c16="http://schemas.microsoft.com/office/drawing/2014/chart" uri="{C3380CC4-5D6E-409C-BE32-E72D297353CC}">
              <c16:uniqueId val="{00000000-E573-4624-BA32-695531A43224}"/>
            </c:ext>
          </c:extLst>
        </c:ser>
        <c:ser>
          <c:idx val="1"/>
          <c:order val="1"/>
          <c:tx>
            <c:strRef>
              <c:f>'12'!$D$7:$D$9</c:f>
              <c:strCache>
                <c:ptCount val="1"/>
                <c:pt idx="0">
                  <c:v>2022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'12'!$B$10:$B$13</c:f>
              <c:strCache>
                <c:ptCount val="3"/>
                <c:pt idx="0">
                  <c:v>Medicaid</c:v>
                </c:pt>
                <c:pt idx="1">
                  <c:v>Medicare</c:v>
                </c:pt>
                <c:pt idx="2">
                  <c:v>Private</c:v>
                </c:pt>
              </c:strCache>
            </c:strRef>
          </c:cat>
          <c:val>
            <c:numRef>
              <c:f>'12'!$D$10:$D$13</c:f>
              <c:numCache>
                <c:formatCode>General</c:formatCode>
                <c:ptCount val="3"/>
                <c:pt idx="0">
                  <c:v>1200</c:v>
                </c:pt>
                <c:pt idx="1">
                  <c:v>9000</c:v>
                </c:pt>
                <c:pt idx="2">
                  <c:v>17700</c:v>
                </c:pt>
              </c:numCache>
            </c:numRef>
          </c:val>
          <c:extLst>
            <c:ext xmlns:c16="http://schemas.microsoft.com/office/drawing/2014/chart" uri="{C3380CC4-5D6E-409C-BE32-E72D297353CC}">
              <c16:uniqueId val="{00000001-E573-4624-BA32-695531A43224}"/>
            </c:ext>
          </c:extLst>
        </c:ser>
        <c:ser>
          <c:idx val="2"/>
          <c:order val="2"/>
          <c:tx>
            <c:strRef>
              <c:f>'12'!$E$7:$E$9</c:f>
              <c:strCache>
                <c:ptCount val="1"/>
                <c:pt idx="0">
                  <c:v>2023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'12'!$B$10:$B$13</c:f>
              <c:strCache>
                <c:ptCount val="3"/>
                <c:pt idx="0">
                  <c:v>Medicaid</c:v>
                </c:pt>
                <c:pt idx="1">
                  <c:v>Medicare</c:v>
                </c:pt>
                <c:pt idx="2">
                  <c:v>Private</c:v>
                </c:pt>
              </c:strCache>
            </c:strRef>
          </c:cat>
          <c:val>
            <c:numRef>
              <c:f>'12'!$E$10:$E$13</c:f>
              <c:numCache>
                <c:formatCode>General</c:formatCode>
                <c:ptCount val="3"/>
                <c:pt idx="0">
                  <c:v>1500</c:v>
                </c:pt>
                <c:pt idx="1">
                  <c:v>14400</c:v>
                </c:pt>
                <c:pt idx="2">
                  <c:v>15500</c:v>
                </c:pt>
              </c:numCache>
            </c:numRef>
          </c:val>
          <c:extLst>
            <c:ext xmlns:c16="http://schemas.microsoft.com/office/drawing/2014/chart" uri="{C3380CC4-5D6E-409C-BE32-E72D297353CC}">
              <c16:uniqueId val="{00000002-E573-4624-BA32-695531A43224}"/>
            </c:ext>
          </c:extLst>
        </c:ser>
        <c:ser>
          <c:idx val="3"/>
          <c:order val="3"/>
          <c:tx>
            <c:strRef>
              <c:f>'12'!$F$7:$F$9</c:f>
              <c:strCache>
                <c:ptCount val="1"/>
                <c:pt idx="0">
                  <c:v>2024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'12'!$B$10:$B$13</c:f>
              <c:strCache>
                <c:ptCount val="3"/>
                <c:pt idx="0">
                  <c:v>Medicaid</c:v>
                </c:pt>
                <c:pt idx="1">
                  <c:v>Medicare</c:v>
                </c:pt>
                <c:pt idx="2">
                  <c:v>Private</c:v>
                </c:pt>
              </c:strCache>
            </c:strRef>
          </c:cat>
          <c:val>
            <c:numRef>
              <c:f>'12'!$F$10:$F$13</c:f>
              <c:numCache>
                <c:formatCode>General</c:formatCode>
                <c:ptCount val="3"/>
                <c:pt idx="0">
                  <c:v>1100</c:v>
                </c:pt>
                <c:pt idx="1">
                  <c:v>4500</c:v>
                </c:pt>
                <c:pt idx="2">
                  <c:v>4600</c:v>
                </c:pt>
              </c:numCache>
            </c:numRef>
          </c:val>
          <c:extLst>
            <c:ext xmlns:c16="http://schemas.microsoft.com/office/drawing/2014/chart" uri="{C3380CC4-5D6E-409C-BE32-E72D297353CC}">
              <c16:uniqueId val="{00000003-E573-4624-BA32-695531A43224}"/>
            </c:ext>
          </c:extLst>
        </c:ser>
        <c:dLbls>
          <c:showLegendKey val="0"/>
          <c:showVal val="0"/>
          <c:showCatName val="0"/>
          <c:showSerName val="0"/>
          <c:showPercent val="0"/>
          <c:showBubbleSize val="0"/>
        </c:dLbls>
        <c:gapWidth val="100"/>
        <c:overlap val="-24"/>
        <c:axId val="1959120304"/>
        <c:axId val="1959130864"/>
      </c:barChart>
      <c:catAx>
        <c:axId val="195912030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30864"/>
        <c:crosses val="autoZero"/>
        <c:auto val="1"/>
        <c:lblAlgn val="ctr"/>
        <c:lblOffset val="100"/>
        <c:noMultiLvlLbl val="0"/>
      </c:catAx>
      <c:valAx>
        <c:axId val="195913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[Project02.P1.Healthcare.PriyanshuKumar.xlsx]2!PivotTable18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'2'!$C$7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'2'!$B$8:$B$14</c:f>
              <c:strCache>
                <c:ptCount val="6"/>
                <c:pt idx="0">
                  <c:v>20-29</c:v>
                </c:pt>
                <c:pt idx="1">
                  <c:v>30-39</c:v>
                </c:pt>
                <c:pt idx="2">
                  <c:v>40-49</c:v>
                </c:pt>
                <c:pt idx="3">
                  <c:v>50-59</c:v>
                </c:pt>
                <c:pt idx="4">
                  <c:v>60-69</c:v>
                </c:pt>
                <c:pt idx="5">
                  <c:v>70-80</c:v>
                </c:pt>
              </c:strCache>
            </c:strRef>
          </c:cat>
          <c:val>
            <c:numRef>
              <c:f>'2'!$C$8:$C$14</c:f>
              <c:numCache>
                <c:formatCode>General</c:formatCode>
                <c:ptCount val="6"/>
                <c:pt idx="0">
                  <c:v>4</c:v>
                </c:pt>
                <c:pt idx="1">
                  <c:v>10</c:v>
                </c:pt>
                <c:pt idx="2">
                  <c:v>16</c:v>
                </c:pt>
                <c:pt idx="3">
                  <c:v>15</c:v>
                </c:pt>
                <c:pt idx="4">
                  <c:v>15</c:v>
                </c:pt>
                <c:pt idx="5">
                  <c:v>10</c:v>
                </c:pt>
              </c:numCache>
            </c:numRef>
          </c:val>
          <c:extLst>
            <c:ext xmlns:c16="http://schemas.microsoft.com/office/drawing/2014/chart" uri="{C3380CC4-5D6E-409C-BE32-E72D297353CC}">
              <c16:uniqueId val="{00000000-71CD-4CC5-85F5-646865EAE9F6}"/>
            </c:ext>
          </c:extLst>
        </c:ser>
        <c:dLbls>
          <c:showLegendKey val="0"/>
          <c:showVal val="0"/>
          <c:showCatName val="0"/>
          <c:showSerName val="0"/>
          <c:showPercent val="0"/>
          <c:showBubbleSize val="0"/>
        </c:dLbls>
        <c:gapWidth val="100"/>
        <c:overlap val="-24"/>
        <c:axId val="1957533840"/>
        <c:axId val="1957535760"/>
      </c:barChart>
      <c:catAx>
        <c:axId val="195753384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35760"/>
        <c:crosses val="autoZero"/>
        <c:auto val="1"/>
        <c:lblAlgn val="ctr"/>
        <c:lblOffset val="100"/>
        <c:noMultiLvlLbl val="0"/>
      </c:catAx>
      <c:valAx>
        <c:axId val="1957535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[Project02.P1.Healthcare.PriyanshuKumar.xlsx]3!PivotTable17</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'3'!$D$7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'3'!$C$8:$C$11</c:f>
              <c:strCache>
                <c:ptCount val="3"/>
                <c:pt idx="0">
                  <c:v>Medicaid</c:v>
                </c:pt>
                <c:pt idx="1">
                  <c:v>Medicare</c:v>
                </c:pt>
                <c:pt idx="2">
                  <c:v>Private</c:v>
                </c:pt>
              </c:strCache>
            </c:strRef>
          </c:cat>
          <c:val>
            <c:numRef>
              <c:f>'3'!$D$8:$D$11</c:f>
              <c:numCache>
                <c:formatCode>General</c:formatCode>
                <c:ptCount val="3"/>
                <c:pt idx="0">
                  <c:v>488.88888888888891</c:v>
                </c:pt>
                <c:pt idx="1">
                  <c:v>1096.6666666666667</c:v>
                </c:pt>
                <c:pt idx="2">
                  <c:v>1358.0645161290322</c:v>
                </c:pt>
              </c:numCache>
            </c:numRef>
          </c:val>
          <c:extLst>
            <c:ext xmlns:c16="http://schemas.microsoft.com/office/drawing/2014/chart" uri="{C3380CC4-5D6E-409C-BE32-E72D297353CC}">
              <c16:uniqueId val="{00000000-27A5-4E6C-A7E4-CAF2EA1906FB}"/>
            </c:ext>
          </c:extLst>
        </c:ser>
        <c:dLbls>
          <c:showLegendKey val="0"/>
          <c:showVal val="0"/>
          <c:showCatName val="0"/>
          <c:showSerName val="0"/>
          <c:showPercent val="0"/>
          <c:showBubbleSize val="0"/>
        </c:dLbls>
        <c:gapWidth val="100"/>
        <c:overlap val="-24"/>
        <c:axId val="1957523280"/>
        <c:axId val="1957529040"/>
      </c:barChart>
      <c:catAx>
        <c:axId val="19575232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29040"/>
        <c:crosses val="autoZero"/>
        <c:auto val="1"/>
        <c:lblAlgn val="ctr"/>
        <c:lblOffset val="100"/>
        <c:noMultiLvlLbl val="0"/>
      </c:catAx>
      <c:valAx>
        <c:axId val="1957529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23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[Project02.P1.Healthcare.PriyanshuKumar.xlsx]4!PivotTable16</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'4'!$C$9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'4'!$B$10:$B$19</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'4'!$C$10:$C$19</c:f>
              <c:numCache>
                <c:formatCode>General</c:formatCode>
                <c:ptCount val="9"/>
                <c:pt idx="0">
                  <c:v>9</c:v>
                </c:pt>
                <c:pt idx="1">
                  <c:v>5</c:v>
                </c:pt>
                <c:pt idx="2">
                  <c:v>8</c:v>
                </c:pt>
                <c:pt idx="3">
                  <c:v>9</c:v>
                </c:pt>
                <c:pt idx="4">
                  <c:v>9</c:v>
                </c:pt>
                <c:pt idx="5">
                  <c:v>9</c:v>
                </c:pt>
                <c:pt idx="6">
                  <c:v>5</c:v>
                </c:pt>
                <c:pt idx="7">
                  <c:v>8</c:v>
                </c:pt>
                <c:pt idx="8">
                  <c:v>8</c:v>
                </c:pt>
              </c:numCache>
            </c:numRef>
          </c:val>
          <c:extLst>
            <c:ext xmlns:c16="http://schemas.microsoft.com/office/drawing/2014/chart" uri="{C3380CC4-5D6E-409C-BE32-E72D297353CC}">
              <c16:uniqueId val="{00000000-5E73-415A-BBD5-AA5F206FE230}"/>
            </c:ext>
          </c:extLst>
        </c:ser>
        <c:dLbls>
          <c:showLegendKey val="0"/>
          <c:showVal val="0"/>
          <c:showCatName val="0"/>
          <c:showSerName val="0"/>
          <c:showPercent val="0"/>
          <c:showBubbleSize val="0"/>
        </c:dLbls>
        <c:gapWidth val="100"/>
        <c:overlap val="-24"/>
        <c:axId val="2023333024"/>
        <c:axId val="2023334464"/>
      </c:barChart>
      <c:catAx>
        <c:axId val="202333302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34464"/>
        <c:crosses val="autoZero"/>
        <c:auto val="1"/>
        <c:lblAlgn val="ctr"/>
        <c:lblOffset val="100"/>
        <c:noMultiLvlLbl val="0"/>
      </c:catAx>
      <c:valAx>
        <c:axId val="202333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33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[Project02.P1.Healthcare.PriyanshuKumar.xlsx]5!PivotTable7</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'5'!$C$8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'5'!$B$9:$B$18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'5'!$C$9:$C$18</c:f>
              <c:numCache>
                <c:formatCode>General</c:formatCode>
                <c:ptCount val="9"/>
                <c:pt idx="0">
                  <c:v>9000</c:v>
                </c:pt>
                <c:pt idx="1">
                  <c:v>3000</c:v>
                </c:pt>
                <c:pt idx="2">
                  <c:v>20000</c:v>
                </c:pt>
                <c:pt idx="3">
                  <c:v>6300</c:v>
                </c:pt>
                <c:pt idx="4">
                  <c:v>13500</c:v>
                </c:pt>
                <c:pt idx="5">
                  <c:v>2700</c:v>
                </c:pt>
                <c:pt idx="6">
                  <c:v>2500</c:v>
                </c:pt>
                <c:pt idx="7">
                  <c:v>6400</c:v>
                </c:pt>
                <c:pt idx="8">
                  <c:v>16000</c:v>
                </c:pt>
              </c:numCache>
            </c:numRef>
          </c:val>
          <c:extLst>
            <c:ext xmlns:c16="http://schemas.microsoft.com/office/drawing/2014/chart" uri="{C3380CC4-5D6E-409C-BE32-E72D297353CC}">
              <c16:uniqueId val="{00000000-58B6-4D34-914A-4408F8A7360E}"/>
            </c:ext>
          </c:extLst>
        </c:ser>
        <c:dLbls>
          <c:showLegendKey val="0"/>
          <c:showVal val="0"/>
          <c:showCatName val="0"/>
          <c:showSerName val="0"/>
          <c:showPercent val="0"/>
          <c:showBubbleSize val="0"/>
        </c:dLbls>
        <c:gapWidth val="100"/>
        <c:overlap val="-24"/>
        <c:axId val="1959127984"/>
        <c:axId val="1959131344"/>
      </c:barChart>
      <c:catAx>
        <c:axId val="19591279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31344"/>
        <c:crosses val="autoZero"/>
        <c:auto val="1"/>
        <c:lblAlgn val="ctr"/>
        <c:lblOffset val="100"/>
        <c:noMultiLvlLbl val="0"/>
      </c:catAx>
      <c:valAx>
        <c:axId val="195913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1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[Project02.P1.Healthcare.PriyanshuKumar.xlsx]6!PivotTable9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46981627296588"/>
          <c:y val="0.15638670166229221"/>
          <c:w val="0.73794685039370078"/>
          <c:h val="0.65853091280256637"/>
        </c:manualLayout>
      </c:layout>
      <c:barChart>
        <c:barDir val="col"/>
        <c:grouping val="clustered"/>
        <c:varyColors val="0"/>
        <c:ser>
          <c:idx val="0"/>
          <c:order val="0"/>
          <c:tx>
            <c:strRef>
              <c:f>'6'!$C$7:$C$8</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'6'!$B$9:$B$15</c:f>
              <c:strCache>
                <c:ptCount val="6"/>
                <c:pt idx="0">
                  <c:v>20-29</c:v>
                </c:pt>
                <c:pt idx="1">
                  <c:v>30-39</c:v>
                </c:pt>
                <c:pt idx="2">
                  <c:v>40-49</c:v>
                </c:pt>
                <c:pt idx="3">
                  <c:v>50-59</c:v>
                </c:pt>
                <c:pt idx="4">
                  <c:v>60-69</c:v>
                </c:pt>
                <c:pt idx="5">
                  <c:v>70-80</c:v>
                </c:pt>
              </c:strCache>
            </c:strRef>
          </c:cat>
          <c:val>
            <c:numRef>
              <c:f>'6'!$C$9:$C$15</c:f>
              <c:numCache>
                <c:formatCode>General</c:formatCode>
                <c:ptCount val="6"/>
                <c:pt idx="0">
                  <c:v>700</c:v>
                </c:pt>
                <c:pt idx="1">
                  <c:v>600</c:v>
                </c:pt>
                <c:pt idx="2">
                  <c:v>708.33333333333337</c:v>
                </c:pt>
                <c:pt idx="3">
                  <c:v>1150</c:v>
                </c:pt>
                <c:pt idx="4">
                  <c:v>1742.8571428571429</c:v>
                </c:pt>
                <c:pt idx="5">
                  <c:v>1066.6666666666667</c:v>
                </c:pt>
              </c:numCache>
            </c:numRef>
          </c:val>
          <c:extLst>
            <c:ext xmlns:c16="http://schemas.microsoft.com/office/drawing/2014/chart" uri="{C3380CC4-5D6E-409C-BE32-E72D297353CC}">
              <c16:uniqueId val="{00000000-107F-436C-9884-D4AB05D0D8F5}"/>
            </c:ext>
          </c:extLst>
        </c:ser>
        <c:ser>
          <c:idx val="1"/>
          <c:order val="1"/>
          <c:tx>
            <c:strRef>
              <c:f>'6'!$D$7:$D$8</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'6'!$B$9:$B$15</c:f>
              <c:strCache>
                <c:ptCount val="6"/>
                <c:pt idx="0">
                  <c:v>20-29</c:v>
                </c:pt>
                <c:pt idx="1">
                  <c:v>30-39</c:v>
                </c:pt>
                <c:pt idx="2">
                  <c:v>40-49</c:v>
                </c:pt>
                <c:pt idx="3">
                  <c:v>50-59</c:v>
                </c:pt>
                <c:pt idx="4">
                  <c:v>60-69</c:v>
                </c:pt>
                <c:pt idx="5">
                  <c:v>70-80</c:v>
                </c:pt>
              </c:strCache>
            </c:strRef>
          </c:cat>
          <c:val>
            <c:numRef>
              <c:f>'6'!$D$9:$D$15</c:f>
              <c:numCache>
                <c:formatCode>General</c:formatCode>
                <c:ptCount val="6"/>
                <c:pt idx="0">
                  <c:v>1500</c:v>
                </c:pt>
                <c:pt idx="1">
                  <c:v>850</c:v>
                </c:pt>
                <c:pt idx="2">
                  <c:v>625</c:v>
                </c:pt>
                <c:pt idx="3">
                  <c:v>1200</c:v>
                </c:pt>
                <c:pt idx="4">
                  <c:v>1637.5</c:v>
                </c:pt>
                <c:pt idx="5">
                  <c:v>1642.8571428571429</c:v>
                </c:pt>
              </c:numCache>
            </c:numRef>
          </c:val>
          <c:extLst>
            <c:ext xmlns:c16="http://schemas.microsoft.com/office/drawing/2014/chart" uri="{C3380CC4-5D6E-409C-BE32-E72D297353CC}">
              <c16:uniqueId val="{00000003-107F-436C-9884-D4AB05D0D8F5}"/>
            </c:ext>
          </c:extLst>
        </c:ser>
        <c:dLbls>
          <c:showLegendKey val="0"/>
          <c:showVal val="0"/>
          <c:showCatName val="0"/>
          <c:showSerName val="0"/>
          <c:showPercent val="0"/>
          <c:showBubbleSize val="0"/>
        </c:dLbls>
        <c:gapWidth val="100"/>
        <c:overlap val="-24"/>
        <c:axId val="2049814464"/>
        <c:axId val="2049815424"/>
      </c:barChart>
      <c:catAx>
        <c:axId val="20498144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15424"/>
        <c:crosses val="autoZero"/>
        <c:auto val="1"/>
        <c:lblAlgn val="ctr"/>
        <c:lblOffset val="100"/>
        <c:noMultiLvlLbl val="0"/>
      </c:catAx>
      <c:valAx>
        <c:axId val="2049815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81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[Project02.P1.Healthcare.PriyanshuKumar.xlsx]7!PivotTable15</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597734493714604E-2"/>
          <c:y val="8.7993727085174417E-2"/>
          <c:w val="0.8802421777869871"/>
          <c:h val="0.80327056965429633"/>
        </c:manualLayout>
      </c:layout>
      <c:barChart>
        <c:barDir val="col"/>
        <c:grouping val="clustered"/>
        <c:varyColors val="0"/>
        <c:ser>
          <c:idx val="0"/>
          <c:order val="0"/>
          <c:tx>
            <c:strRef>
              <c:f>'7'!$C$8:$C$9</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'7'!$B$10:$B$13</c:f>
              <c:strCache>
                <c:ptCount val="3"/>
                <c:pt idx="0">
                  <c:v>Medicaid</c:v>
                </c:pt>
                <c:pt idx="1">
                  <c:v>Medicare</c:v>
                </c:pt>
                <c:pt idx="2">
                  <c:v>Private</c:v>
                </c:pt>
              </c:strCache>
            </c:strRef>
          </c:cat>
          <c:val>
            <c:numRef>
              <c:f>'7'!$C$10:$C$13</c:f>
              <c:numCache>
                <c:formatCode>General</c:formatCode>
                <c:ptCount val="3"/>
                <c:pt idx="0">
                  <c:v>8</c:v>
                </c:pt>
                <c:pt idx="1">
                  <c:v>20</c:v>
                </c:pt>
                <c:pt idx="2">
                  <c:v>7</c:v>
                </c:pt>
              </c:numCache>
            </c:numRef>
          </c:val>
          <c:extLst>
            <c:ext xmlns:c16="http://schemas.microsoft.com/office/drawing/2014/chart" uri="{C3380CC4-5D6E-409C-BE32-E72D297353CC}">
              <c16:uniqueId val="{00000000-6E3C-4806-B7EB-D408DD74D8D9}"/>
            </c:ext>
          </c:extLst>
        </c:ser>
        <c:ser>
          <c:idx val="1"/>
          <c:order val="1"/>
          <c:tx>
            <c:strRef>
              <c:f>'7'!$D$8:$D$9</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'7'!$B$10:$B$13</c:f>
              <c:strCache>
                <c:ptCount val="3"/>
                <c:pt idx="0">
                  <c:v>Medicaid</c:v>
                </c:pt>
                <c:pt idx="1">
                  <c:v>Medicare</c:v>
                </c:pt>
                <c:pt idx="2">
                  <c:v>Private</c:v>
                </c:pt>
              </c:strCache>
            </c:strRef>
          </c:cat>
          <c:val>
            <c:numRef>
              <c:f>'7'!$D$10:$D$13</c:f>
              <c:numCache>
                <c:formatCode>General</c:formatCode>
                <c:ptCount val="3"/>
                <c:pt idx="0">
                  <c:v>1</c:v>
                </c:pt>
                <c:pt idx="1">
                  <c:v>10</c:v>
                </c:pt>
                <c:pt idx="2">
                  <c:v>24</c:v>
                </c:pt>
              </c:numCache>
            </c:numRef>
          </c:val>
          <c:extLst>
            <c:ext xmlns:c16="http://schemas.microsoft.com/office/drawing/2014/chart" uri="{C3380CC4-5D6E-409C-BE32-E72D297353CC}">
              <c16:uniqueId val="{00000001-6E3C-4806-B7EB-D408DD74D8D9}"/>
            </c:ext>
          </c:extLst>
        </c:ser>
        <c:dLbls>
          <c:showLegendKey val="0"/>
          <c:showVal val="0"/>
          <c:showCatName val="0"/>
          <c:showSerName val="0"/>
          <c:showPercent val="0"/>
          <c:showBubbleSize val="0"/>
        </c:dLbls>
        <c:gapWidth val="100"/>
        <c:overlap val="-24"/>
        <c:axId val="2023326784"/>
        <c:axId val="2023315264"/>
      </c:barChart>
      <c:catAx>
        <c:axId val="202332678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5264"/>
        <c:crosses val="autoZero"/>
        <c:auto val="1"/>
        <c:lblAlgn val="ctr"/>
        <c:lblOffset val="100"/>
        <c:noMultiLvlLbl val="0"/>
      </c:catAx>
      <c:valAx>
        <c:axId val="2023315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2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[Project02.P1.Healthcare.PriyanshuKumar.xlsx]8!PivotTable14</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'8'!$C$7:$C$8</c:f>
              <c:strCache>
                <c:ptCount val="1"/>
                <c:pt idx="0">
                  <c:v>Medicaid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'8'!$B$9:$B$18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'8'!$C$9:$C$18</c:f>
              <c:numCache>
                <c:formatCode>General</c:formatCode>
                <c:ptCount val="9"/>
                <c:pt idx="1">
                  <c:v>2400</c:v>
                </c:pt>
                <c:pt idx="5">
                  <c:v>1200</c:v>
                </c:pt>
                <c:pt idx="7">
                  <c:v>800</c:v>
                </c:pt>
              </c:numCache>
            </c:numRef>
          </c:val>
          <c:extLst>
            <c:ext xmlns:c16="http://schemas.microsoft.com/office/drawing/2014/chart" uri="{C3380CC4-5D6E-409C-BE32-E72D297353CC}">
              <c16:uniqueId val="{00000000-CE0B-463D-888E-C3D299E6D7C6}"/>
            </c:ext>
          </c:extLst>
        </c:ser>
        <c:ser>
          <c:idx val="1"/>
          <c:order val="1"/>
          <c:tx>
            <c:strRef>
              <c:f>'8'!$D$7:$D$8</c:f>
              <c:strCache>
                <c:ptCount val="1"/>
                <c:pt idx="0">
                  <c:v>Medicare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'8'!$B$9:$B$18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'8'!$D$9:$D$18</c:f>
              <c:numCache>
                <c:formatCode>General</c:formatCode>
                <c:ptCount val="9"/>
                <c:pt idx="0">
                  <c:v>8000</c:v>
                </c:pt>
                <c:pt idx="2">
                  <c:v>5000</c:v>
                </c:pt>
                <c:pt idx="3">
                  <c:v>3500</c:v>
                </c:pt>
                <c:pt idx="4">
                  <c:v>1500</c:v>
                </c:pt>
                <c:pt idx="5">
                  <c:v>300</c:v>
                </c:pt>
                <c:pt idx="6">
                  <c:v>1000</c:v>
                </c:pt>
                <c:pt idx="7">
                  <c:v>5600</c:v>
                </c:pt>
                <c:pt idx="8">
                  <c:v>8000</c:v>
                </c:pt>
              </c:numCache>
            </c:numRef>
          </c:val>
          <c:extLst>
            <c:ext xmlns:c16="http://schemas.microsoft.com/office/drawing/2014/chart" uri="{C3380CC4-5D6E-409C-BE32-E72D297353CC}">
              <c16:uniqueId val="{00000001-CE0B-463D-888E-C3D299E6D7C6}"/>
            </c:ext>
          </c:extLst>
        </c:ser>
        <c:ser>
          <c:idx val="2"/>
          <c:order val="2"/>
          <c:tx>
            <c:strRef>
              <c:f>'8'!$E$7:$E$8</c:f>
              <c:strCache>
                <c:ptCount val="1"/>
                <c:pt idx="0">
                  <c:v>Private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'8'!$B$9:$B$18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'8'!$E$9:$E$18</c:f>
              <c:numCache>
                <c:formatCode>General</c:formatCode>
                <c:ptCount val="9"/>
                <c:pt idx="0">
                  <c:v>1000</c:v>
                </c:pt>
                <c:pt idx="1">
                  <c:v>600</c:v>
                </c:pt>
                <c:pt idx="2">
                  <c:v>15000</c:v>
                </c:pt>
                <c:pt idx="3">
                  <c:v>2800</c:v>
                </c:pt>
                <c:pt idx="4">
                  <c:v>12000</c:v>
                </c:pt>
                <c:pt idx="5">
                  <c:v>1200</c:v>
                </c:pt>
                <c:pt idx="6">
                  <c:v>1500</c:v>
                </c:pt>
                <c:pt idx="8">
                  <c:v>8000</c:v>
                </c:pt>
              </c:numCache>
            </c:numRef>
          </c:val>
          <c:extLst>
            <c:ext xmlns:c16="http://schemas.microsoft.com/office/drawing/2014/chart" uri="{C3380CC4-5D6E-409C-BE32-E72D297353CC}">
              <c16:uniqueId val="{00000002-CE0B-463D-888E-C3D299E6D7C6}"/>
            </c:ext>
          </c:extLst>
        </c:ser>
        <c:dLbls>
          <c:showLegendKey val="0"/>
          <c:showVal val="0"/>
          <c:showCatName val="0"/>
          <c:showSerName val="0"/>
          <c:showPercent val="0"/>
          <c:showBubbleSize val="0"/>
        </c:dLbls>
        <c:gapWidth val="100"/>
        <c:overlap val="-24"/>
        <c:axId val="2023344064"/>
        <c:axId val="2023326304"/>
      </c:barChart>
      <c:catAx>
        <c:axId val="202334406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26304"/>
        <c:crosses val="autoZero"/>
        <c:auto val="1"/>
        <c:lblAlgn val="ctr"/>
        <c:lblOffset val="100"/>
        <c:noMultiLvlLbl val="0"/>
      </c:catAx>
      <c:valAx>
        <c:axId val="202332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44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[Project02.P1.Healthcare.PriyanshuKumar.xlsx]9!PivotTable13</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'9'!$C$8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'9'!$B$9:$B$18</c:f>
              <c:strCache>
                <c:ptCount val="9"/>
                <c:pt idx="0">
                  <c:v>Arthritis</c:v>
                </c:pt>
                <c:pt idx="1">
                  <c:v>Asthma</c:v>
                </c:pt>
                <c:pt idx="2">
                  <c:v>Cancer</c:v>
                </c:pt>
                <c:pt idx="3">
                  <c:v>Diabetes</c:v>
                </c:pt>
                <c:pt idx="4">
                  <c:v>Heart Disease</c:v>
                </c:pt>
                <c:pt idx="5">
                  <c:v>High Cholesterol</c:v>
                </c:pt>
                <c:pt idx="6">
                  <c:v>Hypertension</c:v>
                </c:pt>
                <c:pt idx="7">
                  <c:v>Obesity</c:v>
                </c:pt>
                <c:pt idx="8">
                  <c:v>Stroke</c:v>
                </c:pt>
              </c:strCache>
            </c:strRef>
          </c:cat>
          <c:val>
            <c:numRef>
              <c:f>'9'!$C$9:$C$18</c:f>
              <c:numCache>
                <c:formatCode>0</c:formatCode>
                <c:ptCount val="9"/>
                <c:pt idx="0">
                  <c:v>52.222222222222221</c:v>
                </c:pt>
                <c:pt idx="1">
                  <c:v>43.6</c:v>
                </c:pt>
                <c:pt idx="2">
                  <c:v>64.875</c:v>
                </c:pt>
                <c:pt idx="3">
                  <c:v>54.666666666666664</c:v>
                </c:pt>
                <c:pt idx="4">
                  <c:v>54</c:v>
                </c:pt>
                <c:pt idx="5">
                  <c:v>46.666666666666664</c:v>
                </c:pt>
                <c:pt idx="6">
                  <c:v>38.6</c:v>
                </c:pt>
                <c:pt idx="7">
                  <c:v>42.5</c:v>
                </c:pt>
                <c:pt idx="8">
                  <c:v>61.625</c:v>
                </c:pt>
              </c:numCache>
            </c:numRef>
          </c:val>
          <c:extLst>
            <c:ext xmlns:c16="http://schemas.microsoft.com/office/drawing/2014/chart" uri="{C3380CC4-5D6E-409C-BE32-E72D297353CC}">
              <c16:uniqueId val="{00000000-56AE-44A4-9922-58F410426002}"/>
            </c:ext>
          </c:extLst>
        </c:ser>
        <c:dLbls>
          <c:showLegendKey val="0"/>
          <c:showVal val="0"/>
          <c:showCatName val="0"/>
          <c:showSerName val="0"/>
          <c:showPercent val="0"/>
          <c:showBubbleSize val="0"/>
        </c:dLbls>
        <c:gapWidth val="100"/>
        <c:overlap val="-24"/>
        <c:axId val="2023315744"/>
        <c:axId val="2023328224"/>
      </c:barChart>
      <c:catAx>
        <c:axId val="2023315744"/>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28224"/>
        <c:crosses val="autoZero"/>
        <c:auto val="1"/>
        <c:lblAlgn val="ctr"/>
        <c:lblOffset val="100"/>
        <c:noMultiLvlLbl val="0"/>
      </c:catAx>
      <c:valAx>
        <c:axId val="2023328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33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xdr:colOff>
      <xdr:row>7</xdr:row>
      <xdr:rowOff>0</xdr:rowOff>
    </xdr:from>
    <xdr:to>
      <xdr:col>17</xdr:col>
      <xdr:colOff>1</xdr:colOff>
      <xdr:row>32</xdr:row>
      <xdr:rowOff>0</xdr:rowOff>
    </xdr:to>
    <xdr:graphicFrame macro="">
      <xdr:nvGraphicFramePr>
        <xdr:cNvPr id="2" name="Chart 1">
          <a:extLst>
            <a:ext uri="{FF2B5EF4-FFF2-40B4-BE49-F238E27FC236}">
              <a16:creationId xmlns:a16="http://schemas.microsoft.com/office/drawing/2014/main" id="{08C64333-B3E2-E291-9C54-DC0768C08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295275</xdr:colOff>
      <xdr:row>6</xdr:row>
      <xdr:rowOff>80962</xdr:rowOff>
    </xdr:from>
    <xdr:to>
      <xdr:col>21</xdr:col>
      <xdr:colOff>314325</xdr:colOff>
      <xdr:row>26</xdr:row>
      <xdr:rowOff>76200</xdr:rowOff>
    </xdr:to>
    <xdr:graphicFrame macro="">
      <xdr:nvGraphicFramePr>
        <xdr:cNvPr id="3" name="Chart 2">
          <a:extLst>
            <a:ext uri="{FF2B5EF4-FFF2-40B4-BE49-F238E27FC236}">
              <a16:creationId xmlns:a16="http://schemas.microsoft.com/office/drawing/2014/main" id="{B07F3C43-0840-52F1-D6EA-9E674ABB80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xdr:col>
      <xdr:colOff>828674</xdr:colOff>
      <xdr:row>7</xdr:row>
      <xdr:rowOff>33336</xdr:rowOff>
    </xdr:from>
    <xdr:to>
      <xdr:col>18</xdr:col>
      <xdr:colOff>19049</xdr:colOff>
      <xdr:row>31</xdr:row>
      <xdr:rowOff>85725</xdr:rowOff>
    </xdr:to>
    <xdr:graphicFrame macro="">
      <xdr:nvGraphicFramePr>
        <xdr:cNvPr id="2" name="Chart 1">
          <a:extLst>
            <a:ext uri="{FF2B5EF4-FFF2-40B4-BE49-F238E27FC236}">
              <a16:creationId xmlns:a16="http://schemas.microsoft.com/office/drawing/2014/main" id="{5782D5E8-20FA-2383-C3AC-E79061A46B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19049</xdr:colOff>
      <xdr:row>15</xdr:row>
      <xdr:rowOff>152400</xdr:rowOff>
    </xdr:from>
    <xdr:to>
      <xdr:col>21</xdr:col>
      <xdr:colOff>600074</xdr:colOff>
      <xdr:row>29</xdr:row>
      <xdr:rowOff>38099</xdr:rowOff>
    </xdr:to>
    <mc:AlternateContent xmlns:mc="http://schemas.openxmlformats.org/markup-compatibility/2006" xmlns:a14="http://schemas.microsoft.com/office/drawing/2010/main">
      <mc:Choice Requires="a14">
        <xdr:graphicFrame macro="">
          <xdr:nvGraphicFramePr>
            <xdr:cNvPr id="3" name="Treatment_Time">
              <a:extLst>
                <a:ext uri="{FF2B5EF4-FFF2-40B4-BE49-F238E27FC236}">
                  <a16:creationId xmlns:a16="http://schemas.microsoft.com/office/drawing/2014/main" id="{88AB9FB6-A582-0646-179C-DBD93C3E548C}"/>
                </a:ext>
              </a:extLst>
            </xdr:cNvPr>
            <xdr:cNvGraphicFramePr/>
          </xdr:nvGraphicFramePr>
          <xdr:xfrm>
            <a:off x="0" y="0"/>
            <a:ext cx="0" cy="0"/>
          </xdr:xfrm>
          <a:graphic>
            <a:graphicData uri="http://schemas.microsoft.com/office/drawing/2010/slicer">
              <sle:slicer xmlns:sle="http://schemas.microsoft.com/office/drawing/2010/slicer" name="Treatment_Time"/>
            </a:graphicData>
          </a:graphic>
        </xdr:graphicFrame>
      </mc:Choice>
      <mc:Fallback xmlns="">
        <xdr:sp macro="" textlink="">
          <xdr:nvSpPr>
            <xdr:cNvPr id="0" name=""/>
            <xdr:cNvSpPr>
              <a:spLocks noTextEdit="1"/>
            </xdr:cNvSpPr>
          </xdr:nvSpPr>
          <xdr:spPr>
            <a:xfrm>
              <a:off x="14277974" y="3009900"/>
              <a:ext cx="1876425" cy="2552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638175</xdr:colOff>
      <xdr:row>6</xdr:row>
      <xdr:rowOff>19050</xdr:rowOff>
    </xdr:from>
    <xdr:to>
      <xdr:col>21</xdr:col>
      <xdr:colOff>638175</xdr:colOff>
      <xdr:row>14</xdr:row>
      <xdr:rowOff>19049</xdr:rowOff>
    </xdr:to>
    <mc:AlternateContent xmlns:mc="http://schemas.openxmlformats.org/markup-compatibility/2006" xmlns:a14="http://schemas.microsoft.com/office/drawing/2010/main">
      <mc:Choice Requires="a14">
        <xdr:graphicFrame macro="">
          <xdr:nvGraphicFramePr>
            <xdr:cNvPr id="4" name="Insurance_Type">
              <a:extLst>
                <a:ext uri="{FF2B5EF4-FFF2-40B4-BE49-F238E27FC236}">
                  <a16:creationId xmlns:a16="http://schemas.microsoft.com/office/drawing/2014/main" id="{E3C9E7CF-784C-5591-1EC9-5FDE425C096D}"/>
                </a:ext>
              </a:extLst>
            </xdr:cNvPr>
            <xdr:cNvGraphicFramePr/>
          </xdr:nvGraphicFramePr>
          <xdr:xfrm>
            <a:off x="0" y="0"/>
            <a:ext cx="0" cy="0"/>
          </xdr:xfrm>
          <a:graphic>
            <a:graphicData uri="http://schemas.microsoft.com/office/drawing/2010/slicer">
              <sle:slicer xmlns:sle="http://schemas.microsoft.com/office/drawing/2010/slicer" name="Insurance_Type"/>
            </a:graphicData>
          </a:graphic>
        </xdr:graphicFrame>
      </mc:Choice>
      <mc:Fallback xmlns="">
        <xdr:sp macro="" textlink="">
          <xdr:nvSpPr>
            <xdr:cNvPr id="0" name=""/>
            <xdr:cNvSpPr>
              <a:spLocks noTextEdit="1"/>
            </xdr:cNvSpPr>
          </xdr:nvSpPr>
          <xdr:spPr>
            <a:xfrm>
              <a:off x="14249400" y="1162050"/>
              <a:ext cx="1943100" cy="15239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7</xdr:col>
      <xdr:colOff>581024</xdr:colOff>
      <xdr:row>6</xdr:row>
      <xdr:rowOff>0</xdr:rowOff>
    </xdr:from>
    <xdr:to>
      <xdr:col>24</xdr:col>
      <xdr:colOff>0</xdr:colOff>
      <xdr:row>33</xdr:row>
      <xdr:rowOff>0</xdr:rowOff>
    </xdr:to>
    <xdr:graphicFrame macro="">
      <xdr:nvGraphicFramePr>
        <xdr:cNvPr id="2" name="Chart 1">
          <a:extLst>
            <a:ext uri="{FF2B5EF4-FFF2-40B4-BE49-F238E27FC236}">
              <a16:creationId xmlns:a16="http://schemas.microsoft.com/office/drawing/2014/main" id="{AB6E4864-9E26-50A9-09FB-7909AD4E0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6</xdr:row>
      <xdr:rowOff>0</xdr:rowOff>
    </xdr:from>
    <xdr:to>
      <xdr:col>23</xdr:col>
      <xdr:colOff>0</xdr:colOff>
      <xdr:row>33</xdr:row>
      <xdr:rowOff>0</xdr:rowOff>
    </xdr:to>
    <xdr:graphicFrame macro="">
      <xdr:nvGraphicFramePr>
        <xdr:cNvPr id="6" name="Chart 5">
          <a:extLst>
            <a:ext uri="{FF2B5EF4-FFF2-40B4-BE49-F238E27FC236}">
              <a16:creationId xmlns:a16="http://schemas.microsoft.com/office/drawing/2014/main" id="{01DDD81B-5405-D6C6-D91E-B2CCE55D54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6</xdr:row>
      <xdr:rowOff>0</xdr:rowOff>
    </xdr:from>
    <xdr:to>
      <xdr:col>24</xdr:col>
      <xdr:colOff>0</xdr:colOff>
      <xdr:row>33</xdr:row>
      <xdr:rowOff>0</xdr:rowOff>
    </xdr:to>
    <xdr:graphicFrame macro="">
      <xdr:nvGraphicFramePr>
        <xdr:cNvPr id="2" name="Chart 1">
          <a:extLst>
            <a:ext uri="{FF2B5EF4-FFF2-40B4-BE49-F238E27FC236}">
              <a16:creationId xmlns:a16="http://schemas.microsoft.com/office/drawing/2014/main" id="{B84F32D7-80B0-F184-A931-34FDA73CA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5</xdr:row>
      <xdr:rowOff>0</xdr:rowOff>
    </xdr:from>
    <xdr:to>
      <xdr:col>23</xdr:col>
      <xdr:colOff>609599</xdr:colOff>
      <xdr:row>31</xdr:row>
      <xdr:rowOff>0</xdr:rowOff>
    </xdr:to>
    <xdr:graphicFrame macro="">
      <xdr:nvGraphicFramePr>
        <xdr:cNvPr id="2" name="Chart 1">
          <a:extLst>
            <a:ext uri="{FF2B5EF4-FFF2-40B4-BE49-F238E27FC236}">
              <a16:creationId xmlns:a16="http://schemas.microsoft.com/office/drawing/2014/main" id="{E3B1DCF4-0CFE-84EB-2750-27104C703D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7</xdr:row>
      <xdr:rowOff>0</xdr:rowOff>
    </xdr:from>
    <xdr:to>
      <xdr:col>18</xdr:col>
      <xdr:colOff>0</xdr:colOff>
      <xdr:row>34</xdr:row>
      <xdr:rowOff>0</xdr:rowOff>
    </xdr:to>
    <xdr:graphicFrame macro="">
      <xdr:nvGraphicFramePr>
        <xdr:cNvPr id="2" name="Chart 1">
          <a:extLst>
            <a:ext uri="{FF2B5EF4-FFF2-40B4-BE49-F238E27FC236}">
              <a16:creationId xmlns:a16="http://schemas.microsoft.com/office/drawing/2014/main" id="{E88B930F-6524-C554-A4EC-434E8B77AA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7</xdr:row>
      <xdr:rowOff>0</xdr:rowOff>
    </xdr:from>
    <xdr:to>
      <xdr:col>23</xdr:col>
      <xdr:colOff>0</xdr:colOff>
      <xdr:row>20</xdr:row>
      <xdr:rowOff>47625</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0702D380-4E7B-70B6-D83A-5B80FA79B02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5087600" y="14763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6</xdr:col>
      <xdr:colOff>0</xdr:colOff>
      <xdr:row>6</xdr:row>
      <xdr:rowOff>0</xdr:rowOff>
    </xdr:from>
    <xdr:to>
      <xdr:col>24</xdr:col>
      <xdr:colOff>0</xdr:colOff>
      <xdr:row>32</xdr:row>
      <xdr:rowOff>0</xdr:rowOff>
    </xdr:to>
    <xdr:graphicFrame macro="">
      <xdr:nvGraphicFramePr>
        <xdr:cNvPr id="2" name="Chart 1">
          <a:extLst>
            <a:ext uri="{FF2B5EF4-FFF2-40B4-BE49-F238E27FC236}">
              <a16:creationId xmlns:a16="http://schemas.microsoft.com/office/drawing/2014/main" id="{F72AD95D-5E15-9559-BD38-10CCF8C1C2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6</xdr:col>
      <xdr:colOff>0</xdr:colOff>
      <xdr:row>6</xdr:row>
      <xdr:rowOff>123824</xdr:rowOff>
    </xdr:from>
    <xdr:to>
      <xdr:col>25</xdr:col>
      <xdr:colOff>0</xdr:colOff>
      <xdr:row>33</xdr:row>
      <xdr:rowOff>0</xdr:rowOff>
    </xdr:to>
    <xdr:graphicFrame macro="">
      <xdr:nvGraphicFramePr>
        <xdr:cNvPr id="2" name="Chart 1">
          <a:extLst>
            <a:ext uri="{FF2B5EF4-FFF2-40B4-BE49-F238E27FC236}">
              <a16:creationId xmlns:a16="http://schemas.microsoft.com/office/drawing/2014/main" id="{F1845B66-E773-3C54-A52F-A45105D21C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5</xdr:row>
      <xdr:rowOff>180974</xdr:rowOff>
    </xdr:from>
    <xdr:to>
      <xdr:col>23</xdr:col>
      <xdr:colOff>0</xdr:colOff>
      <xdr:row>33</xdr:row>
      <xdr:rowOff>0</xdr:rowOff>
    </xdr:to>
    <xdr:graphicFrame macro="">
      <xdr:nvGraphicFramePr>
        <xdr:cNvPr id="2" name="Chart 1">
          <a:extLst>
            <a:ext uri="{FF2B5EF4-FFF2-40B4-BE49-F238E27FC236}">
              <a16:creationId xmlns:a16="http://schemas.microsoft.com/office/drawing/2014/main" id="{2CDBA6FE-74E6-2B59-4B1D-712D8085F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0</xdr:colOff>
      <xdr:row>6</xdr:row>
      <xdr:rowOff>0</xdr:rowOff>
    </xdr:from>
    <xdr:to>
      <xdr:col>24</xdr:col>
      <xdr:colOff>0</xdr:colOff>
      <xdr:row>32</xdr:row>
      <xdr:rowOff>0</xdr:rowOff>
    </xdr:to>
    <xdr:graphicFrame macro="">
      <xdr:nvGraphicFramePr>
        <xdr:cNvPr id="2" name="Chart 1">
          <a:extLst>
            <a:ext uri="{FF2B5EF4-FFF2-40B4-BE49-F238E27FC236}">
              <a16:creationId xmlns:a16="http://schemas.microsoft.com/office/drawing/2014/main" id="{11EF0152-72B6-D89F-03C4-F6D0E90595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Kumar" refreshedDate="45398.868665162037" createdVersion="8" refreshedVersion="8" minRefreshableVersion="3" recordCount="70" xr:uid="{8983D7A5-5290-4D78-BA2D-93F2DA9B73C2}">
  <cacheSource type="worksheet">
    <worksheetSource name="df"/>
  </cacheSource>
  <cacheFields count="12">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11"/>
    </cacheField>
    <cacheField name="Leaving_Date" numFmtId="14">
      <sharedItems containsSemiMixedTypes="0" containsNonDate="0" containsDate="1" containsString="0" minDate="2021-01-15T00:00:00" maxDate="2024-07-10T00:00:00"/>
    </cacheField>
    <cacheField name="Treatment_Time" numFmtId="1">
      <sharedItems containsSemiMixedTypes="0" containsString="0" containsNumber="1" containsInteger="1" minValue="12" maxValue="168"/>
    </cacheField>
    <cacheField name="Gender" numFmtId="0">
      <sharedItems count="2">
        <s v="Male"/>
        <s v="Female"/>
      </sharedItems>
    </cacheField>
    <cacheField name="Age" numFmtId="0">
      <sharedItems containsSemiMixedTypes="0" containsString="0" containsNumber="1" containsInteger="1" minValue="28" maxValue="80" count="20">
        <n v="45"/>
        <n v="32"/>
        <n v="55"/>
        <n v="68"/>
        <n v="40"/>
        <n v="75"/>
        <n v="28"/>
        <n v="62"/>
        <n v="48"/>
        <n v="50"/>
        <n v="65"/>
        <n v="38"/>
        <n v="72"/>
        <n v="30"/>
        <n v="58"/>
        <n v="42"/>
        <n v="70"/>
        <n v="35"/>
        <n v="80"/>
        <n v="60"/>
      </sharedItems>
      <fieldGroup base="5">
        <rangePr autoStart="0" startNum="20" endNum="80" groupInterval="10"/>
        <groupItems count="8">
          <s v="&lt;20"/>
          <s v="20-29"/>
          <s v="30-39"/>
          <s v="40-49"/>
          <s v="50-59"/>
          <s v="60-69"/>
          <s v="70-80"/>
          <s v="&gt;80"/>
        </groupItems>
      </fieldGroup>
    </cacheField>
    <cacheField name="Insurance_Type" numFmtId="0">
      <sharedItems count="3">
        <s v="Private"/>
        <s v="Medicare"/>
        <s v="Medicaid"/>
      </sharedItems>
    </cacheField>
    <cacheField name="Medical_Condition" numFmtId="0">
      <sharedItems count="9">
        <s v="Hypertension"/>
        <s v="Diabetes"/>
        <s v="Arthritis"/>
        <s v="Heart Disease"/>
        <s v="High Cholesterol"/>
        <s v="Stroke"/>
        <s v="Asthma"/>
        <s v="Cancer"/>
        <s v="Obesity"/>
      </sharedItems>
    </cacheField>
    <cacheField name="Treatment_Cost" numFmtId="0">
      <sharedItems containsSemiMixedTypes="0" containsString="0" containsNumber="1" containsInteger="1" minValue="300" maxValue="2500"/>
    </cacheField>
    <cacheField name="Months (Admission_Date)" numFmtId="0" databaseField="0">
      <fieldGroup base="1">
        <rangePr groupBy="months" startDate="2021-01-01T00:00:00" endDate="2024-05-14T00:00:00"/>
        <groupItems count="14">
          <s v="&lt;1/1/2021"/>
          <s v="Jan"/>
          <s v="Feb"/>
          <s v="Mar"/>
          <s v="Apr"/>
          <s v="May"/>
          <s v="Jun"/>
          <s v="Jul"/>
          <s v="Aug"/>
          <s v="Sep"/>
          <s v="Oct"/>
          <s v="Nov"/>
          <s v="Dec"/>
          <s v="&gt;5/14/2024"/>
        </groupItems>
      </fieldGroup>
    </cacheField>
    <cacheField name="Quarters (Admission_Date)" numFmtId="0" databaseField="0">
      <fieldGroup base="1">
        <rangePr groupBy="quarters" startDate="2021-01-01T00:00:00" endDate="2024-05-14T00:00:00"/>
        <groupItems count="6">
          <s v="&lt;1/1/2021"/>
          <s v="Qtr1"/>
          <s v="Qtr2"/>
          <s v="Qtr3"/>
          <s v="Qtr4"/>
          <s v="&gt;5/14/2024"/>
        </groupItems>
      </fieldGroup>
    </cacheField>
    <cacheField name="Years (Admission_Date)" numFmtId="0" databaseField="0">
      <fieldGroup base="1">
        <rangePr groupBy="years" startDate="2021-01-01T00:00:00" endDate="2024-05-14T00:00:00"/>
        <groupItems count="6">
          <s v="&lt;1/1/2021"/>
          <s v="2021"/>
          <s v="2022"/>
          <s v="2023"/>
          <s v="2024"/>
          <s v="&gt;5/14/2024"/>
        </groupItems>
      </fieldGroup>
    </cacheField>
  </cacheFields>
  <extLst>
    <ext xmlns:x14="http://schemas.microsoft.com/office/spreadsheetml/2009/9/main" uri="{725AE2AE-9491-48be-B2B4-4EB974FC3084}">
      <x14:pivotCacheDefinition pivotCacheId="84692228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iyanshu Kumar" refreshedDate="45398.868666666669" createdVersion="8" refreshedVersion="8" minRefreshableVersion="3" recordCount="70" xr:uid="{E304957D-626B-4E43-A63F-D2A13B933630}">
  <cacheSource type="worksheet">
    <worksheetSource name="dataset"/>
  </cacheSource>
  <cacheFields count="12">
    <cacheField name="Patient_ID" numFmtId="0">
      <sharedItems containsSemiMixedTypes="0" containsString="0" containsNumber="1" containsInteger="1" minValue="1" maxValue="70"/>
    </cacheField>
    <cacheField name="Admission_Date" numFmtId="14">
      <sharedItems containsSemiMixedTypes="0" containsNonDate="0" containsDate="1" containsString="0" minDate="2021-01-01T00:00:00" maxDate="2024-05-14T00:00:00" count="70">
        <d v="2021-01-01T00:00:00"/>
        <d v="2021-01-02T00:00:00"/>
        <d v="2021-01-03T00:00:00"/>
        <d v="2021-01-04T00:00:00"/>
        <d v="2021-01-05T00:00:00"/>
        <d v="2021-01-06T00:00:00"/>
        <d v="2021-01-07T00:00:00"/>
        <d v="2021-01-08T00:00:00"/>
        <d v="2021-01-09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4-05-04T00:00:00"/>
        <d v="2024-05-05T00:00:00"/>
        <d v="2024-05-06T00:00:00"/>
        <d v="2024-05-07T00:00:00"/>
        <d v="2024-05-08T00:00:00"/>
        <d v="2024-05-09T00:00:00"/>
        <d v="2024-05-10T00:00:00"/>
        <d v="2024-05-11T00:00:00"/>
        <d v="2024-05-12T00:00:00"/>
        <d v="2024-05-13T00:00:00"/>
      </sharedItems>
      <fieldGroup par="11"/>
    </cacheField>
    <cacheField name="Leaving_Date" numFmtId="14">
      <sharedItems containsSemiMixedTypes="0" containsNonDate="0" containsDate="1" containsString="0" minDate="2021-01-15T00:00:00" maxDate="2024-07-10T00:00:00"/>
    </cacheField>
    <cacheField name="Treatment_Time" numFmtId="1">
      <sharedItems containsSemiMixedTypes="0" containsString="0" containsNumber="1" containsInteger="1" minValue="12" maxValue="168" count="60">
        <n v="14"/>
        <n v="15"/>
        <n v="17"/>
        <n v="21"/>
        <n v="23"/>
        <n v="24"/>
        <n v="26"/>
        <n v="28"/>
        <n v="30"/>
        <n v="12"/>
        <n v="16"/>
        <n v="19"/>
        <n v="31"/>
        <n v="35"/>
        <n v="38"/>
        <n v="41"/>
        <n v="44"/>
        <n v="47"/>
        <n v="50"/>
        <n v="53"/>
        <n v="56"/>
        <n v="59"/>
        <n v="62"/>
        <n v="65"/>
        <n v="68"/>
        <n v="71"/>
        <n v="74"/>
        <n v="77"/>
        <n v="80"/>
        <n v="83"/>
        <n v="86"/>
        <n v="20"/>
        <n v="37"/>
        <n v="42"/>
        <n v="48"/>
        <n v="54"/>
        <n v="60"/>
        <n v="66"/>
        <n v="72"/>
        <n v="78"/>
        <n v="84"/>
        <n v="90"/>
        <n v="96"/>
        <n v="102"/>
        <n v="108"/>
        <n v="114"/>
        <n v="120"/>
        <n v="126"/>
        <n v="132"/>
        <n v="138"/>
        <n v="144"/>
        <n v="150"/>
        <n v="156"/>
        <n v="162"/>
        <n v="168"/>
        <n v="22"/>
        <n v="27"/>
        <n v="32"/>
        <n v="52"/>
        <n v="57"/>
      </sharedItems>
      <fieldGroup base="3">
        <rangePr autoStart="0" autoEnd="0" startNum="10" endNum="180" groupInterval="50"/>
        <groupItems count="6">
          <s v="&lt;10"/>
          <s v="10-59"/>
          <s v="60-109"/>
          <s v="110-159"/>
          <s v="160-209"/>
          <s v="&gt;210"/>
        </groupItems>
      </fieldGroup>
    </cacheField>
    <cacheField name="Gender" numFmtId="0">
      <sharedItems count="2">
        <s v="Male"/>
        <s v="Female"/>
      </sharedItems>
    </cacheField>
    <cacheField name="Age" numFmtId="0">
      <sharedItems containsSemiMixedTypes="0" containsString="0" containsNumber="1" containsInteger="1" minValue="28" maxValue="80"/>
    </cacheField>
    <cacheField name="Insurance_Type" numFmtId="0">
      <sharedItems count="3">
        <s v="Private"/>
        <s v="Medicare"/>
        <s v="Medicaid"/>
      </sharedItems>
    </cacheField>
    <cacheField name="Medical_Condition" numFmtId="0">
      <sharedItems/>
    </cacheField>
    <cacheField name="Treatment_Cost" numFmtId="0">
      <sharedItems containsSemiMixedTypes="0" containsString="0" containsNumber="1" containsInteger="1" minValue="300" maxValue="2500" count="9">
        <n v="500"/>
        <n v="700"/>
        <n v="1000"/>
        <n v="1500"/>
        <n v="300"/>
        <n v="2000"/>
        <n v="600"/>
        <n v="2500"/>
        <n v="800"/>
      </sharedItems>
    </cacheField>
    <cacheField name="Months (Admission_Date)" numFmtId="0" databaseField="0">
      <fieldGroup base="1">
        <rangePr groupBy="months" startDate="2021-01-01T00:00:00" endDate="2024-05-14T00:00:00"/>
        <groupItems count="14">
          <s v="&lt;1/1/2021"/>
          <s v="Jan"/>
          <s v="Feb"/>
          <s v="Mar"/>
          <s v="Apr"/>
          <s v="May"/>
          <s v="Jun"/>
          <s v="Jul"/>
          <s v="Aug"/>
          <s v="Sep"/>
          <s v="Oct"/>
          <s v="Nov"/>
          <s v="Dec"/>
          <s v="&gt;5/14/2024"/>
        </groupItems>
      </fieldGroup>
    </cacheField>
    <cacheField name="Quarters (Admission_Date)" numFmtId="0" databaseField="0">
      <fieldGroup base="1">
        <rangePr groupBy="quarters" startDate="2021-01-01T00:00:00" endDate="2024-05-14T00:00:00"/>
        <groupItems count="6">
          <s v="&lt;1/1/2021"/>
          <s v="Qtr1"/>
          <s v="Qtr2"/>
          <s v="Qtr3"/>
          <s v="Qtr4"/>
          <s v="&gt;5/14/2024"/>
        </groupItems>
      </fieldGroup>
    </cacheField>
    <cacheField name="Years (Admission_Date)" numFmtId="0" databaseField="0">
      <fieldGroup base="1">
        <rangePr groupBy="years" startDate="2021-01-01T00:00:00" endDate="2024-05-14T00:00:00"/>
        <groupItems count="6">
          <s v="&lt;1/1/2021"/>
          <s v="2021"/>
          <s v="2022"/>
          <s v="2023"/>
          <s v="2024"/>
          <s v="&gt;5/14/2024"/>
        </groupItems>
      </fieldGroup>
    </cacheField>
  </cacheFields>
  <extLst>
    <ext xmlns:x14="http://schemas.microsoft.com/office/spreadsheetml/2009/9/main" uri="{725AE2AE-9491-48be-B2B4-4EB974FC3084}">
      <x14:pivotCacheDefinition pivotCacheId="1146621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d v="2021-01-15T00:00:00"/>
    <n v="14"/>
    <x v="0"/>
    <x v="0"/>
    <x v="0"/>
    <x v="0"/>
    <n v="500"/>
  </r>
  <r>
    <n v="2"/>
    <x v="1"/>
    <d v="2021-01-17T00:00:00"/>
    <n v="15"/>
    <x v="1"/>
    <x v="1"/>
    <x v="1"/>
    <x v="1"/>
    <n v="700"/>
  </r>
  <r>
    <n v="3"/>
    <x v="2"/>
    <d v="2021-01-20T00:00:00"/>
    <n v="17"/>
    <x v="1"/>
    <x v="2"/>
    <x v="0"/>
    <x v="2"/>
    <n v="1000"/>
  </r>
  <r>
    <n v="4"/>
    <x v="3"/>
    <d v="2021-01-25T00:00:00"/>
    <n v="21"/>
    <x v="0"/>
    <x v="3"/>
    <x v="1"/>
    <x v="3"/>
    <n v="1500"/>
  </r>
  <r>
    <n v="5"/>
    <x v="4"/>
    <d v="2021-01-28T00:00:00"/>
    <n v="23"/>
    <x v="1"/>
    <x v="4"/>
    <x v="0"/>
    <x v="4"/>
    <n v="300"/>
  </r>
  <r>
    <n v="6"/>
    <x v="5"/>
    <d v="2021-01-30T00:00:00"/>
    <n v="24"/>
    <x v="0"/>
    <x v="5"/>
    <x v="1"/>
    <x v="5"/>
    <n v="2000"/>
  </r>
  <r>
    <n v="7"/>
    <x v="6"/>
    <d v="2021-02-02T00:00:00"/>
    <n v="26"/>
    <x v="1"/>
    <x v="6"/>
    <x v="2"/>
    <x v="6"/>
    <n v="600"/>
  </r>
  <r>
    <n v="8"/>
    <x v="7"/>
    <d v="2021-02-05T00:00:00"/>
    <n v="28"/>
    <x v="0"/>
    <x v="7"/>
    <x v="0"/>
    <x v="7"/>
    <n v="2500"/>
  </r>
  <r>
    <n v="9"/>
    <x v="8"/>
    <d v="2021-02-08T00:00:00"/>
    <n v="30"/>
    <x v="1"/>
    <x v="8"/>
    <x v="1"/>
    <x v="8"/>
    <n v="800"/>
  </r>
  <r>
    <n v="10"/>
    <x v="9"/>
    <d v="2022-12-05T00:00:00"/>
    <n v="12"/>
    <x v="0"/>
    <x v="9"/>
    <x v="0"/>
    <x v="1"/>
    <n v="700"/>
  </r>
  <r>
    <n v="11"/>
    <x v="10"/>
    <d v="2022-12-10T00:00:00"/>
    <n v="16"/>
    <x v="1"/>
    <x v="10"/>
    <x v="1"/>
    <x v="2"/>
    <n v="1000"/>
  </r>
  <r>
    <n v="12"/>
    <x v="11"/>
    <d v="2022-12-14T00:00:00"/>
    <n v="19"/>
    <x v="0"/>
    <x v="2"/>
    <x v="0"/>
    <x v="3"/>
    <n v="1500"/>
  </r>
  <r>
    <n v="13"/>
    <x v="12"/>
    <d v="2022-12-20T00:00:00"/>
    <n v="24"/>
    <x v="1"/>
    <x v="11"/>
    <x v="2"/>
    <x v="4"/>
    <n v="300"/>
  </r>
  <r>
    <n v="14"/>
    <x v="13"/>
    <d v="2022-12-25T00:00:00"/>
    <n v="28"/>
    <x v="0"/>
    <x v="12"/>
    <x v="0"/>
    <x v="5"/>
    <n v="2000"/>
  </r>
  <r>
    <n v="15"/>
    <x v="14"/>
    <d v="2022-12-29T00:00:00"/>
    <n v="31"/>
    <x v="1"/>
    <x v="13"/>
    <x v="1"/>
    <x v="0"/>
    <n v="500"/>
  </r>
  <r>
    <n v="16"/>
    <x v="15"/>
    <d v="2023-01-03T00:00:00"/>
    <n v="35"/>
    <x v="0"/>
    <x v="14"/>
    <x v="0"/>
    <x v="7"/>
    <n v="2500"/>
  </r>
  <r>
    <n v="17"/>
    <x v="16"/>
    <d v="2023-01-07T00:00:00"/>
    <n v="38"/>
    <x v="1"/>
    <x v="15"/>
    <x v="1"/>
    <x v="1"/>
    <n v="700"/>
  </r>
  <r>
    <n v="18"/>
    <x v="17"/>
    <d v="2023-01-11T00:00:00"/>
    <n v="41"/>
    <x v="0"/>
    <x v="16"/>
    <x v="1"/>
    <x v="2"/>
    <n v="1000"/>
  </r>
  <r>
    <n v="19"/>
    <x v="18"/>
    <d v="2023-01-15T00:00:00"/>
    <n v="44"/>
    <x v="1"/>
    <x v="17"/>
    <x v="0"/>
    <x v="3"/>
    <n v="1500"/>
  </r>
  <r>
    <n v="20"/>
    <x v="19"/>
    <d v="2023-01-19T00:00:00"/>
    <n v="47"/>
    <x v="0"/>
    <x v="18"/>
    <x v="1"/>
    <x v="8"/>
    <n v="800"/>
  </r>
  <r>
    <n v="21"/>
    <x v="20"/>
    <d v="2023-01-23T00:00:00"/>
    <n v="50"/>
    <x v="1"/>
    <x v="0"/>
    <x v="2"/>
    <x v="6"/>
    <n v="600"/>
  </r>
  <r>
    <n v="22"/>
    <x v="21"/>
    <d v="2023-01-27T00:00:00"/>
    <n v="53"/>
    <x v="0"/>
    <x v="19"/>
    <x v="0"/>
    <x v="4"/>
    <n v="300"/>
  </r>
  <r>
    <n v="23"/>
    <x v="22"/>
    <d v="2023-01-31T00:00:00"/>
    <n v="56"/>
    <x v="1"/>
    <x v="9"/>
    <x v="1"/>
    <x v="5"/>
    <n v="2000"/>
  </r>
  <r>
    <n v="24"/>
    <x v="23"/>
    <d v="2023-02-04T00:00:00"/>
    <n v="59"/>
    <x v="0"/>
    <x v="10"/>
    <x v="0"/>
    <x v="7"/>
    <n v="2500"/>
  </r>
  <r>
    <n v="25"/>
    <x v="24"/>
    <d v="2023-02-08T00:00:00"/>
    <n v="62"/>
    <x v="1"/>
    <x v="4"/>
    <x v="1"/>
    <x v="8"/>
    <n v="800"/>
  </r>
  <r>
    <n v="26"/>
    <x v="25"/>
    <d v="2023-02-12T00:00:00"/>
    <n v="65"/>
    <x v="0"/>
    <x v="2"/>
    <x v="0"/>
    <x v="1"/>
    <n v="700"/>
  </r>
  <r>
    <n v="27"/>
    <x v="26"/>
    <d v="2023-02-16T00:00:00"/>
    <n v="68"/>
    <x v="1"/>
    <x v="5"/>
    <x v="1"/>
    <x v="2"/>
    <n v="1000"/>
  </r>
  <r>
    <n v="28"/>
    <x v="27"/>
    <d v="2023-02-20T00:00:00"/>
    <n v="71"/>
    <x v="0"/>
    <x v="14"/>
    <x v="0"/>
    <x v="3"/>
    <n v="1500"/>
  </r>
  <r>
    <n v="29"/>
    <x v="28"/>
    <d v="2023-02-24T00:00:00"/>
    <n v="74"/>
    <x v="1"/>
    <x v="1"/>
    <x v="2"/>
    <x v="4"/>
    <n v="300"/>
  </r>
  <r>
    <n v="30"/>
    <x v="29"/>
    <d v="2023-02-28T00:00:00"/>
    <n v="77"/>
    <x v="0"/>
    <x v="3"/>
    <x v="0"/>
    <x v="5"/>
    <n v="2000"/>
  </r>
  <r>
    <n v="31"/>
    <x v="30"/>
    <d v="2023-03-04T00:00:00"/>
    <n v="80"/>
    <x v="1"/>
    <x v="6"/>
    <x v="1"/>
    <x v="0"/>
    <n v="500"/>
  </r>
  <r>
    <n v="32"/>
    <x v="31"/>
    <d v="2023-03-08T00:00:00"/>
    <n v="83"/>
    <x v="0"/>
    <x v="7"/>
    <x v="0"/>
    <x v="7"/>
    <n v="2500"/>
  </r>
  <r>
    <n v="33"/>
    <x v="32"/>
    <d v="2023-03-12T00:00:00"/>
    <n v="86"/>
    <x v="1"/>
    <x v="8"/>
    <x v="1"/>
    <x v="1"/>
    <n v="700"/>
  </r>
  <r>
    <n v="34"/>
    <x v="33"/>
    <d v="2023-03-25T00:00:00"/>
    <n v="14"/>
    <x v="0"/>
    <x v="9"/>
    <x v="1"/>
    <x v="2"/>
    <n v="1000"/>
  </r>
  <r>
    <n v="35"/>
    <x v="34"/>
    <d v="2023-04-01T00:00:00"/>
    <n v="20"/>
    <x v="1"/>
    <x v="10"/>
    <x v="0"/>
    <x v="3"/>
    <n v="1500"/>
  </r>
  <r>
    <n v="36"/>
    <x v="35"/>
    <d v="2023-04-08T00:00:00"/>
    <n v="26"/>
    <x v="0"/>
    <x v="13"/>
    <x v="1"/>
    <x v="8"/>
    <n v="800"/>
  </r>
  <r>
    <n v="37"/>
    <x v="36"/>
    <d v="2023-04-14T00:00:00"/>
    <n v="31"/>
    <x v="1"/>
    <x v="0"/>
    <x v="2"/>
    <x v="6"/>
    <n v="600"/>
  </r>
  <r>
    <n v="38"/>
    <x v="37"/>
    <d v="2023-04-21T00:00:00"/>
    <n v="37"/>
    <x v="0"/>
    <x v="2"/>
    <x v="0"/>
    <x v="4"/>
    <n v="300"/>
  </r>
  <r>
    <n v="39"/>
    <x v="38"/>
    <d v="2023-04-27T00:00:00"/>
    <n v="42"/>
    <x v="1"/>
    <x v="19"/>
    <x v="1"/>
    <x v="5"/>
    <n v="2000"/>
  </r>
  <r>
    <n v="40"/>
    <x v="39"/>
    <d v="2023-05-04T00:00:00"/>
    <n v="48"/>
    <x v="0"/>
    <x v="16"/>
    <x v="0"/>
    <x v="7"/>
    <n v="2500"/>
  </r>
  <r>
    <n v="41"/>
    <x v="40"/>
    <d v="2023-05-11T00:00:00"/>
    <n v="54"/>
    <x v="1"/>
    <x v="4"/>
    <x v="1"/>
    <x v="8"/>
    <n v="800"/>
  </r>
  <r>
    <n v="42"/>
    <x v="41"/>
    <d v="2023-05-18T00:00:00"/>
    <n v="60"/>
    <x v="0"/>
    <x v="5"/>
    <x v="0"/>
    <x v="1"/>
    <n v="700"/>
  </r>
  <r>
    <n v="43"/>
    <x v="42"/>
    <d v="2023-05-25T00:00:00"/>
    <n v="66"/>
    <x v="1"/>
    <x v="2"/>
    <x v="1"/>
    <x v="2"/>
    <n v="1000"/>
  </r>
  <r>
    <n v="44"/>
    <x v="43"/>
    <d v="2023-06-01T00:00:00"/>
    <n v="72"/>
    <x v="0"/>
    <x v="6"/>
    <x v="0"/>
    <x v="3"/>
    <n v="1500"/>
  </r>
  <r>
    <n v="45"/>
    <x v="44"/>
    <d v="2023-06-08T00:00:00"/>
    <n v="78"/>
    <x v="1"/>
    <x v="1"/>
    <x v="2"/>
    <x v="4"/>
    <n v="300"/>
  </r>
  <r>
    <n v="46"/>
    <x v="45"/>
    <d v="2023-06-15T00:00:00"/>
    <n v="84"/>
    <x v="0"/>
    <x v="14"/>
    <x v="0"/>
    <x v="5"/>
    <n v="2000"/>
  </r>
  <r>
    <n v="47"/>
    <x v="46"/>
    <d v="2023-06-22T00:00:00"/>
    <n v="90"/>
    <x v="1"/>
    <x v="7"/>
    <x v="1"/>
    <x v="7"/>
    <n v="2500"/>
  </r>
  <r>
    <n v="48"/>
    <x v="47"/>
    <d v="2023-06-29T00:00:00"/>
    <n v="96"/>
    <x v="0"/>
    <x v="8"/>
    <x v="0"/>
    <x v="0"/>
    <n v="500"/>
  </r>
  <r>
    <n v="49"/>
    <x v="48"/>
    <d v="2023-07-06T00:00:00"/>
    <n v="102"/>
    <x v="1"/>
    <x v="10"/>
    <x v="1"/>
    <x v="1"/>
    <n v="700"/>
  </r>
  <r>
    <n v="50"/>
    <x v="49"/>
    <d v="2023-07-13T00:00:00"/>
    <n v="108"/>
    <x v="0"/>
    <x v="15"/>
    <x v="1"/>
    <x v="2"/>
    <n v="1000"/>
  </r>
  <r>
    <n v="51"/>
    <x v="50"/>
    <d v="2023-07-20T00:00:00"/>
    <n v="114"/>
    <x v="1"/>
    <x v="16"/>
    <x v="0"/>
    <x v="3"/>
    <n v="1500"/>
  </r>
  <r>
    <n v="52"/>
    <x v="51"/>
    <d v="2023-07-27T00:00:00"/>
    <n v="120"/>
    <x v="0"/>
    <x v="13"/>
    <x v="1"/>
    <x v="8"/>
    <n v="800"/>
  </r>
  <r>
    <n v="53"/>
    <x v="52"/>
    <d v="2023-08-03T00:00:00"/>
    <n v="126"/>
    <x v="1"/>
    <x v="0"/>
    <x v="2"/>
    <x v="6"/>
    <n v="600"/>
  </r>
  <r>
    <n v="54"/>
    <x v="53"/>
    <d v="2023-08-10T00:00:00"/>
    <n v="132"/>
    <x v="0"/>
    <x v="2"/>
    <x v="0"/>
    <x v="4"/>
    <n v="300"/>
  </r>
  <r>
    <n v="55"/>
    <x v="54"/>
    <d v="2023-08-17T00:00:00"/>
    <n v="138"/>
    <x v="1"/>
    <x v="19"/>
    <x v="1"/>
    <x v="5"/>
    <n v="2000"/>
  </r>
  <r>
    <n v="56"/>
    <x v="55"/>
    <d v="2023-08-24T00:00:00"/>
    <n v="144"/>
    <x v="0"/>
    <x v="5"/>
    <x v="0"/>
    <x v="7"/>
    <n v="2500"/>
  </r>
  <r>
    <n v="57"/>
    <x v="56"/>
    <d v="2023-08-31T00:00:00"/>
    <n v="150"/>
    <x v="1"/>
    <x v="4"/>
    <x v="1"/>
    <x v="8"/>
    <n v="800"/>
  </r>
  <r>
    <n v="58"/>
    <x v="57"/>
    <d v="2023-09-07T00:00:00"/>
    <n v="156"/>
    <x v="0"/>
    <x v="2"/>
    <x v="0"/>
    <x v="1"/>
    <n v="700"/>
  </r>
  <r>
    <n v="59"/>
    <x v="58"/>
    <d v="2023-09-14T00:00:00"/>
    <n v="162"/>
    <x v="1"/>
    <x v="6"/>
    <x v="1"/>
    <x v="2"/>
    <n v="1000"/>
  </r>
  <r>
    <n v="60"/>
    <x v="59"/>
    <d v="2023-09-21T00:00:00"/>
    <n v="168"/>
    <x v="0"/>
    <x v="7"/>
    <x v="0"/>
    <x v="3"/>
    <n v="1500"/>
  </r>
  <r>
    <n v="61"/>
    <x v="60"/>
    <d v="2024-05-18T00:00:00"/>
    <n v="14"/>
    <x v="1"/>
    <x v="8"/>
    <x v="2"/>
    <x v="4"/>
    <n v="300"/>
  </r>
  <r>
    <n v="62"/>
    <x v="61"/>
    <d v="2024-05-22T00:00:00"/>
    <n v="17"/>
    <x v="0"/>
    <x v="9"/>
    <x v="0"/>
    <x v="5"/>
    <n v="2000"/>
  </r>
  <r>
    <n v="63"/>
    <x v="62"/>
    <d v="2024-05-28T00:00:00"/>
    <n v="22"/>
    <x v="1"/>
    <x v="10"/>
    <x v="1"/>
    <x v="7"/>
    <n v="2500"/>
  </r>
  <r>
    <n v="64"/>
    <x v="63"/>
    <d v="2024-06-03T00:00:00"/>
    <n v="27"/>
    <x v="0"/>
    <x v="15"/>
    <x v="0"/>
    <x v="0"/>
    <n v="500"/>
  </r>
  <r>
    <n v="65"/>
    <x v="64"/>
    <d v="2024-06-09T00:00:00"/>
    <n v="32"/>
    <x v="1"/>
    <x v="16"/>
    <x v="1"/>
    <x v="1"/>
    <n v="700"/>
  </r>
  <r>
    <n v="66"/>
    <x v="65"/>
    <d v="2024-06-15T00:00:00"/>
    <n v="37"/>
    <x v="0"/>
    <x v="13"/>
    <x v="1"/>
    <x v="2"/>
    <n v="1000"/>
  </r>
  <r>
    <n v="67"/>
    <x v="66"/>
    <d v="2024-06-21T00:00:00"/>
    <n v="42"/>
    <x v="1"/>
    <x v="0"/>
    <x v="0"/>
    <x v="3"/>
    <n v="1500"/>
  </r>
  <r>
    <n v="68"/>
    <x v="67"/>
    <d v="2024-06-27T00:00:00"/>
    <n v="47"/>
    <x v="0"/>
    <x v="1"/>
    <x v="2"/>
    <x v="8"/>
    <n v="800"/>
  </r>
  <r>
    <n v="69"/>
    <x v="68"/>
    <d v="2024-07-03T00:00:00"/>
    <n v="52"/>
    <x v="1"/>
    <x v="2"/>
    <x v="0"/>
    <x v="6"/>
    <n v="600"/>
  </r>
  <r>
    <n v="70"/>
    <x v="69"/>
    <d v="2024-07-09T00:00:00"/>
    <n v="57"/>
    <x v="0"/>
    <x v="19"/>
    <x v="1"/>
    <x v="4"/>
    <n v="3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1"/>
    <x v="0"/>
    <d v="2021-01-15T00:00:00"/>
    <x v="0"/>
    <x v="0"/>
    <n v="45"/>
    <x v="0"/>
    <s v="Hypertension"/>
    <x v="0"/>
  </r>
  <r>
    <n v="2"/>
    <x v="1"/>
    <d v="2021-01-17T00:00:00"/>
    <x v="1"/>
    <x v="1"/>
    <n v="32"/>
    <x v="1"/>
    <s v="Diabetes"/>
    <x v="1"/>
  </r>
  <r>
    <n v="3"/>
    <x v="2"/>
    <d v="2021-01-20T00:00:00"/>
    <x v="2"/>
    <x v="1"/>
    <n v="55"/>
    <x v="0"/>
    <s v="Arthritis"/>
    <x v="2"/>
  </r>
  <r>
    <n v="4"/>
    <x v="3"/>
    <d v="2021-01-25T00:00:00"/>
    <x v="3"/>
    <x v="0"/>
    <n v="68"/>
    <x v="1"/>
    <s v="Heart Disease"/>
    <x v="3"/>
  </r>
  <r>
    <n v="5"/>
    <x v="4"/>
    <d v="2021-01-28T00:00:00"/>
    <x v="4"/>
    <x v="1"/>
    <n v="40"/>
    <x v="0"/>
    <s v="High Cholesterol"/>
    <x v="4"/>
  </r>
  <r>
    <n v="6"/>
    <x v="5"/>
    <d v="2021-01-30T00:00:00"/>
    <x v="5"/>
    <x v="0"/>
    <n v="75"/>
    <x v="1"/>
    <s v="Stroke"/>
    <x v="5"/>
  </r>
  <r>
    <n v="7"/>
    <x v="6"/>
    <d v="2021-02-02T00:00:00"/>
    <x v="6"/>
    <x v="1"/>
    <n v="28"/>
    <x v="2"/>
    <s v="Asthma"/>
    <x v="6"/>
  </r>
  <r>
    <n v="8"/>
    <x v="7"/>
    <d v="2021-02-05T00:00:00"/>
    <x v="7"/>
    <x v="0"/>
    <n v="62"/>
    <x v="0"/>
    <s v="Cancer"/>
    <x v="7"/>
  </r>
  <r>
    <n v="9"/>
    <x v="8"/>
    <d v="2021-02-08T00:00:00"/>
    <x v="8"/>
    <x v="1"/>
    <n v="48"/>
    <x v="1"/>
    <s v="Obesity"/>
    <x v="8"/>
  </r>
  <r>
    <n v="10"/>
    <x v="9"/>
    <d v="2022-12-05T00:00:00"/>
    <x v="9"/>
    <x v="0"/>
    <n v="50"/>
    <x v="0"/>
    <s v="Diabetes"/>
    <x v="1"/>
  </r>
  <r>
    <n v="11"/>
    <x v="10"/>
    <d v="2022-12-10T00:00:00"/>
    <x v="10"/>
    <x v="1"/>
    <n v="65"/>
    <x v="1"/>
    <s v="Arthritis"/>
    <x v="2"/>
  </r>
  <r>
    <n v="12"/>
    <x v="11"/>
    <d v="2022-12-14T00:00:00"/>
    <x v="11"/>
    <x v="0"/>
    <n v="55"/>
    <x v="0"/>
    <s v="Heart Disease"/>
    <x v="3"/>
  </r>
  <r>
    <n v="13"/>
    <x v="12"/>
    <d v="2022-12-20T00:00:00"/>
    <x v="5"/>
    <x v="1"/>
    <n v="38"/>
    <x v="2"/>
    <s v="High Cholesterol"/>
    <x v="4"/>
  </r>
  <r>
    <n v="14"/>
    <x v="13"/>
    <d v="2022-12-25T00:00:00"/>
    <x v="7"/>
    <x v="0"/>
    <n v="72"/>
    <x v="0"/>
    <s v="Stroke"/>
    <x v="5"/>
  </r>
  <r>
    <n v="15"/>
    <x v="14"/>
    <d v="2022-12-29T00:00:00"/>
    <x v="12"/>
    <x v="1"/>
    <n v="30"/>
    <x v="1"/>
    <s v="Hypertension"/>
    <x v="0"/>
  </r>
  <r>
    <n v="16"/>
    <x v="15"/>
    <d v="2023-01-03T00:00:00"/>
    <x v="13"/>
    <x v="0"/>
    <n v="58"/>
    <x v="0"/>
    <s v="Cancer"/>
    <x v="7"/>
  </r>
  <r>
    <n v="17"/>
    <x v="16"/>
    <d v="2023-01-07T00:00:00"/>
    <x v="14"/>
    <x v="1"/>
    <n v="42"/>
    <x v="1"/>
    <s v="Diabetes"/>
    <x v="1"/>
  </r>
  <r>
    <n v="18"/>
    <x v="17"/>
    <d v="2023-01-11T00:00:00"/>
    <x v="15"/>
    <x v="0"/>
    <n v="70"/>
    <x v="1"/>
    <s v="Arthritis"/>
    <x v="2"/>
  </r>
  <r>
    <n v="19"/>
    <x v="18"/>
    <d v="2023-01-15T00:00:00"/>
    <x v="16"/>
    <x v="1"/>
    <n v="35"/>
    <x v="0"/>
    <s v="Heart Disease"/>
    <x v="3"/>
  </r>
  <r>
    <n v="20"/>
    <x v="19"/>
    <d v="2023-01-19T00:00:00"/>
    <x v="17"/>
    <x v="0"/>
    <n v="80"/>
    <x v="1"/>
    <s v="Obesity"/>
    <x v="8"/>
  </r>
  <r>
    <n v="21"/>
    <x v="20"/>
    <d v="2023-01-23T00:00:00"/>
    <x v="18"/>
    <x v="1"/>
    <n v="45"/>
    <x v="2"/>
    <s v="Asthma"/>
    <x v="6"/>
  </r>
  <r>
    <n v="22"/>
    <x v="21"/>
    <d v="2023-01-27T00:00:00"/>
    <x v="19"/>
    <x v="0"/>
    <n v="60"/>
    <x v="0"/>
    <s v="High Cholesterol"/>
    <x v="4"/>
  </r>
  <r>
    <n v="23"/>
    <x v="22"/>
    <d v="2023-01-31T00:00:00"/>
    <x v="20"/>
    <x v="1"/>
    <n v="50"/>
    <x v="1"/>
    <s v="Stroke"/>
    <x v="5"/>
  </r>
  <r>
    <n v="24"/>
    <x v="23"/>
    <d v="2023-02-04T00:00:00"/>
    <x v="21"/>
    <x v="0"/>
    <n v="65"/>
    <x v="0"/>
    <s v="Cancer"/>
    <x v="7"/>
  </r>
  <r>
    <n v="25"/>
    <x v="24"/>
    <d v="2023-02-08T00:00:00"/>
    <x v="22"/>
    <x v="1"/>
    <n v="40"/>
    <x v="1"/>
    <s v="Obesity"/>
    <x v="8"/>
  </r>
  <r>
    <n v="26"/>
    <x v="25"/>
    <d v="2023-02-12T00:00:00"/>
    <x v="23"/>
    <x v="0"/>
    <n v="55"/>
    <x v="0"/>
    <s v="Diabetes"/>
    <x v="1"/>
  </r>
  <r>
    <n v="27"/>
    <x v="26"/>
    <d v="2023-02-16T00:00:00"/>
    <x v="24"/>
    <x v="1"/>
    <n v="75"/>
    <x v="1"/>
    <s v="Arthritis"/>
    <x v="2"/>
  </r>
  <r>
    <n v="28"/>
    <x v="27"/>
    <d v="2023-02-20T00:00:00"/>
    <x v="25"/>
    <x v="0"/>
    <n v="58"/>
    <x v="0"/>
    <s v="Heart Disease"/>
    <x v="3"/>
  </r>
  <r>
    <n v="29"/>
    <x v="28"/>
    <d v="2023-02-24T00:00:00"/>
    <x v="26"/>
    <x v="1"/>
    <n v="32"/>
    <x v="2"/>
    <s v="High Cholesterol"/>
    <x v="4"/>
  </r>
  <r>
    <n v="30"/>
    <x v="29"/>
    <d v="2023-02-28T00:00:00"/>
    <x v="27"/>
    <x v="0"/>
    <n v="68"/>
    <x v="0"/>
    <s v="Stroke"/>
    <x v="5"/>
  </r>
  <r>
    <n v="31"/>
    <x v="30"/>
    <d v="2023-03-04T00:00:00"/>
    <x v="28"/>
    <x v="1"/>
    <n v="28"/>
    <x v="1"/>
    <s v="Hypertension"/>
    <x v="0"/>
  </r>
  <r>
    <n v="32"/>
    <x v="31"/>
    <d v="2023-03-08T00:00:00"/>
    <x v="29"/>
    <x v="0"/>
    <n v="62"/>
    <x v="0"/>
    <s v="Cancer"/>
    <x v="7"/>
  </r>
  <r>
    <n v="33"/>
    <x v="32"/>
    <d v="2023-03-12T00:00:00"/>
    <x v="30"/>
    <x v="1"/>
    <n v="48"/>
    <x v="1"/>
    <s v="Diabetes"/>
    <x v="1"/>
  </r>
  <r>
    <n v="34"/>
    <x v="33"/>
    <d v="2023-03-25T00:00:00"/>
    <x v="0"/>
    <x v="0"/>
    <n v="50"/>
    <x v="1"/>
    <s v="Arthritis"/>
    <x v="2"/>
  </r>
  <r>
    <n v="35"/>
    <x v="34"/>
    <d v="2023-04-01T00:00:00"/>
    <x v="31"/>
    <x v="1"/>
    <n v="65"/>
    <x v="0"/>
    <s v="Heart Disease"/>
    <x v="3"/>
  </r>
  <r>
    <n v="36"/>
    <x v="35"/>
    <d v="2023-04-08T00:00:00"/>
    <x v="6"/>
    <x v="0"/>
    <n v="30"/>
    <x v="1"/>
    <s v="Obesity"/>
    <x v="8"/>
  </r>
  <r>
    <n v="37"/>
    <x v="36"/>
    <d v="2023-04-14T00:00:00"/>
    <x v="12"/>
    <x v="1"/>
    <n v="45"/>
    <x v="2"/>
    <s v="Asthma"/>
    <x v="6"/>
  </r>
  <r>
    <n v="38"/>
    <x v="37"/>
    <d v="2023-04-21T00:00:00"/>
    <x v="32"/>
    <x v="0"/>
    <n v="55"/>
    <x v="0"/>
    <s v="High Cholesterol"/>
    <x v="4"/>
  </r>
  <r>
    <n v="39"/>
    <x v="38"/>
    <d v="2023-04-27T00:00:00"/>
    <x v="33"/>
    <x v="1"/>
    <n v="60"/>
    <x v="1"/>
    <s v="Stroke"/>
    <x v="5"/>
  </r>
  <r>
    <n v="40"/>
    <x v="39"/>
    <d v="2023-05-04T00:00:00"/>
    <x v="34"/>
    <x v="0"/>
    <n v="70"/>
    <x v="0"/>
    <s v="Cancer"/>
    <x v="7"/>
  </r>
  <r>
    <n v="41"/>
    <x v="40"/>
    <d v="2023-05-11T00:00:00"/>
    <x v="35"/>
    <x v="1"/>
    <n v="40"/>
    <x v="1"/>
    <s v="Obesity"/>
    <x v="8"/>
  </r>
  <r>
    <n v="42"/>
    <x v="41"/>
    <d v="2023-05-18T00:00:00"/>
    <x v="36"/>
    <x v="0"/>
    <n v="75"/>
    <x v="0"/>
    <s v="Diabetes"/>
    <x v="1"/>
  </r>
  <r>
    <n v="43"/>
    <x v="42"/>
    <d v="2023-05-25T00:00:00"/>
    <x v="37"/>
    <x v="1"/>
    <n v="55"/>
    <x v="1"/>
    <s v="Arthritis"/>
    <x v="2"/>
  </r>
  <r>
    <n v="44"/>
    <x v="43"/>
    <d v="2023-06-01T00:00:00"/>
    <x v="38"/>
    <x v="0"/>
    <n v="28"/>
    <x v="0"/>
    <s v="Heart Disease"/>
    <x v="3"/>
  </r>
  <r>
    <n v="45"/>
    <x v="44"/>
    <d v="2023-06-08T00:00:00"/>
    <x v="39"/>
    <x v="1"/>
    <n v="32"/>
    <x v="2"/>
    <s v="High Cholesterol"/>
    <x v="4"/>
  </r>
  <r>
    <n v="46"/>
    <x v="45"/>
    <d v="2023-06-15T00:00:00"/>
    <x v="40"/>
    <x v="0"/>
    <n v="58"/>
    <x v="0"/>
    <s v="Stroke"/>
    <x v="5"/>
  </r>
  <r>
    <n v="47"/>
    <x v="46"/>
    <d v="2023-06-22T00:00:00"/>
    <x v="41"/>
    <x v="1"/>
    <n v="62"/>
    <x v="1"/>
    <s v="Cancer"/>
    <x v="7"/>
  </r>
  <r>
    <n v="48"/>
    <x v="47"/>
    <d v="2023-06-29T00:00:00"/>
    <x v="42"/>
    <x v="0"/>
    <n v="48"/>
    <x v="0"/>
    <s v="Hypertension"/>
    <x v="0"/>
  </r>
  <r>
    <n v="49"/>
    <x v="48"/>
    <d v="2023-07-06T00:00:00"/>
    <x v="43"/>
    <x v="1"/>
    <n v="65"/>
    <x v="1"/>
    <s v="Diabetes"/>
    <x v="1"/>
  </r>
  <r>
    <n v="50"/>
    <x v="49"/>
    <d v="2023-07-13T00:00:00"/>
    <x v="44"/>
    <x v="0"/>
    <n v="42"/>
    <x v="1"/>
    <s v="Arthritis"/>
    <x v="2"/>
  </r>
  <r>
    <n v="51"/>
    <x v="50"/>
    <d v="2023-07-20T00:00:00"/>
    <x v="45"/>
    <x v="1"/>
    <n v="70"/>
    <x v="0"/>
    <s v="Heart Disease"/>
    <x v="3"/>
  </r>
  <r>
    <n v="52"/>
    <x v="51"/>
    <d v="2023-07-27T00:00:00"/>
    <x v="46"/>
    <x v="0"/>
    <n v="30"/>
    <x v="1"/>
    <s v="Obesity"/>
    <x v="8"/>
  </r>
  <r>
    <n v="53"/>
    <x v="52"/>
    <d v="2023-08-03T00:00:00"/>
    <x v="47"/>
    <x v="1"/>
    <n v="45"/>
    <x v="2"/>
    <s v="Asthma"/>
    <x v="6"/>
  </r>
  <r>
    <n v="54"/>
    <x v="53"/>
    <d v="2023-08-10T00:00:00"/>
    <x v="48"/>
    <x v="0"/>
    <n v="55"/>
    <x v="0"/>
    <s v="High Cholesterol"/>
    <x v="4"/>
  </r>
  <r>
    <n v="55"/>
    <x v="54"/>
    <d v="2023-08-17T00:00:00"/>
    <x v="49"/>
    <x v="1"/>
    <n v="60"/>
    <x v="1"/>
    <s v="Stroke"/>
    <x v="5"/>
  </r>
  <r>
    <n v="56"/>
    <x v="55"/>
    <d v="2023-08-24T00:00:00"/>
    <x v="50"/>
    <x v="0"/>
    <n v="75"/>
    <x v="0"/>
    <s v="Cancer"/>
    <x v="7"/>
  </r>
  <r>
    <n v="57"/>
    <x v="56"/>
    <d v="2023-08-31T00:00:00"/>
    <x v="51"/>
    <x v="1"/>
    <n v="40"/>
    <x v="1"/>
    <s v="Obesity"/>
    <x v="8"/>
  </r>
  <r>
    <n v="58"/>
    <x v="57"/>
    <d v="2023-09-07T00:00:00"/>
    <x v="52"/>
    <x v="0"/>
    <n v="55"/>
    <x v="0"/>
    <s v="Diabetes"/>
    <x v="1"/>
  </r>
  <r>
    <n v="59"/>
    <x v="58"/>
    <d v="2023-09-14T00:00:00"/>
    <x v="53"/>
    <x v="1"/>
    <n v="28"/>
    <x v="1"/>
    <s v="Arthritis"/>
    <x v="2"/>
  </r>
  <r>
    <n v="60"/>
    <x v="59"/>
    <d v="2023-09-21T00:00:00"/>
    <x v="54"/>
    <x v="0"/>
    <n v="62"/>
    <x v="0"/>
    <s v="Heart Disease"/>
    <x v="3"/>
  </r>
  <r>
    <n v="61"/>
    <x v="60"/>
    <d v="2024-05-18T00:00:00"/>
    <x v="0"/>
    <x v="1"/>
    <n v="48"/>
    <x v="2"/>
    <s v="High Cholesterol"/>
    <x v="4"/>
  </r>
  <r>
    <n v="62"/>
    <x v="61"/>
    <d v="2024-05-22T00:00:00"/>
    <x v="2"/>
    <x v="0"/>
    <n v="50"/>
    <x v="0"/>
    <s v="Stroke"/>
    <x v="5"/>
  </r>
  <r>
    <n v="63"/>
    <x v="62"/>
    <d v="2024-05-28T00:00:00"/>
    <x v="55"/>
    <x v="1"/>
    <n v="65"/>
    <x v="1"/>
    <s v="Cancer"/>
    <x v="7"/>
  </r>
  <r>
    <n v="64"/>
    <x v="63"/>
    <d v="2024-06-03T00:00:00"/>
    <x v="56"/>
    <x v="0"/>
    <n v="42"/>
    <x v="0"/>
    <s v="Hypertension"/>
    <x v="0"/>
  </r>
  <r>
    <n v="65"/>
    <x v="64"/>
    <d v="2024-06-09T00:00:00"/>
    <x v="57"/>
    <x v="1"/>
    <n v="70"/>
    <x v="1"/>
    <s v="Diabetes"/>
    <x v="1"/>
  </r>
  <r>
    <n v="66"/>
    <x v="65"/>
    <d v="2024-06-15T00:00:00"/>
    <x v="32"/>
    <x v="0"/>
    <n v="30"/>
    <x v="1"/>
    <s v="Arthritis"/>
    <x v="2"/>
  </r>
  <r>
    <n v="67"/>
    <x v="66"/>
    <d v="2024-06-21T00:00:00"/>
    <x v="33"/>
    <x v="1"/>
    <n v="45"/>
    <x v="0"/>
    <s v="Heart Disease"/>
    <x v="3"/>
  </r>
  <r>
    <n v="68"/>
    <x v="67"/>
    <d v="2024-06-27T00:00:00"/>
    <x v="17"/>
    <x v="0"/>
    <n v="32"/>
    <x v="2"/>
    <s v="Obesity"/>
    <x v="8"/>
  </r>
  <r>
    <n v="69"/>
    <x v="68"/>
    <d v="2024-07-03T00:00:00"/>
    <x v="58"/>
    <x v="1"/>
    <n v="55"/>
    <x v="0"/>
    <s v="Asthma"/>
    <x v="6"/>
  </r>
  <r>
    <n v="70"/>
    <x v="69"/>
    <d v="2024-07-09T00:00:00"/>
    <x v="59"/>
    <x v="0"/>
    <n v="60"/>
    <x v="1"/>
    <s v="High Cholesterol"/>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26D201-E91A-466F-A22C-54C2C185FC1F}"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Gender">
  <location ref="B8:C11" firstHeaderRow="1"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items count="7">
        <item x="0"/>
        <item x="1"/>
        <item x="2"/>
        <item x="3"/>
        <item x="4"/>
        <item x="5"/>
        <item t="default"/>
      </items>
    </pivotField>
    <pivotField axis="axisRow" showAll="0">
      <items count="3">
        <item x="1"/>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4"/>
  </rowFields>
  <rowItems count="3">
    <i>
      <x/>
    </i>
    <i>
      <x v="1"/>
    </i>
    <i t="grand">
      <x/>
    </i>
  </rowItems>
  <colItems count="1">
    <i/>
  </colItems>
  <dataFields count="1">
    <dataField name="Average of Treatment_Cost" fld="8" subtotal="average" baseField="2"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CC04DA-57EE-4DCD-86A1-A498247264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edical Condition">
  <location ref="C8:D18" firstHeaderRow="1" firstDataRow="1" firstDataCol="1"/>
  <pivotFields count="12">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showAll="0"/>
    <pivotField showAll="0"/>
    <pivotField axis="axisRow" showAll="0" sortType="descending">
      <items count="10">
        <item x="2"/>
        <item x="6"/>
        <item x="7"/>
        <item x="1"/>
        <item x="3"/>
        <item x="4"/>
        <item x="0"/>
        <item x="8"/>
        <item x="5"/>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0">
    <i>
      <x v="5"/>
    </i>
    <i>
      <x v="4"/>
    </i>
    <i>
      <x/>
    </i>
    <i>
      <x v="7"/>
    </i>
    <i>
      <x v="3"/>
    </i>
    <i>
      <x v="2"/>
    </i>
    <i>
      <x v="8"/>
    </i>
    <i>
      <x v="1"/>
    </i>
    <i>
      <x v="6"/>
    </i>
    <i t="grand">
      <x/>
    </i>
  </rowItems>
  <colItems count="1">
    <i/>
  </colItems>
  <dataFields count="1">
    <dataField name="Sum of Patient_ID" fld="0" showDataAs="percentOfTotal" baseField="6" baseItem="0" numFmtId="10"/>
  </dataFields>
  <chartFormats count="11">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 chart="0" format="6">
      <pivotArea type="data" outline="0" fieldPosition="0">
        <references count="2">
          <reference field="4294967294" count="1" selected="0">
            <x v="0"/>
          </reference>
          <reference field="7" count="1" selected="0">
            <x v="5"/>
          </reference>
        </references>
      </pivotArea>
    </chartFormat>
    <chartFormat chart="0" format="7">
      <pivotArea type="data" outline="0" fieldPosition="0">
        <references count="2">
          <reference field="4294967294" count="1" selected="0">
            <x v="0"/>
          </reference>
          <reference field="7" count="1" selected="0">
            <x v="6"/>
          </reference>
        </references>
      </pivotArea>
    </chartFormat>
    <chartFormat chart="0" format="8">
      <pivotArea type="data" outline="0" fieldPosition="0">
        <references count="2">
          <reference field="4294967294" count="1" selected="0">
            <x v="0"/>
          </reference>
          <reference field="7" count="1" selected="0">
            <x v="7"/>
          </reference>
        </references>
      </pivotArea>
    </chartFormat>
    <chartFormat chart="0" format="9">
      <pivotArea type="data" outline="0" fieldPosition="0">
        <references count="2">
          <reference field="4294967294" count="1" selected="0">
            <x v="0"/>
          </reference>
          <reference field="7" count="1" selected="0">
            <x v="8"/>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624B00E-A278-49CD-907C-24CC6BF13EA8}"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8:B24" firstHeaderRow="1" firstDataRow="1" firstDataCol="1"/>
  <pivotFields count="12">
    <pivotField showAll="0"/>
    <pivotField axis="axisRow"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axis="axisRow" numFmtId="1" showAll="0">
      <items count="7">
        <item x="0"/>
        <item x="1"/>
        <item x="2"/>
        <item x="3"/>
        <item x="4"/>
        <item x="5"/>
        <item t="default"/>
      </items>
    </pivotField>
    <pivotField showAll="0"/>
    <pivotField showAll="0"/>
    <pivotField axis="axisRow" showAll="0">
      <items count="4">
        <item x="2"/>
        <item x="1"/>
        <item x="0"/>
        <item t="default"/>
      </items>
    </pivotField>
    <pivotField showAll="0"/>
    <pivotField dataField="1" showAll="0">
      <items count="10">
        <item x="4"/>
        <item x="0"/>
        <item x="6"/>
        <item x="1"/>
        <item x="8"/>
        <item x="2"/>
        <item x="3"/>
        <item x="5"/>
        <item x="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6"/>
    <field x="11"/>
    <field x="3"/>
    <field x="1"/>
  </rowFields>
  <rowItems count="16">
    <i>
      <x/>
    </i>
    <i r="1">
      <x v="1"/>
    </i>
    <i r="1">
      <x v="2"/>
    </i>
    <i r="1">
      <x v="3"/>
    </i>
    <i r="1">
      <x v="4"/>
    </i>
    <i>
      <x v="1"/>
    </i>
    <i r="1">
      <x v="1"/>
    </i>
    <i r="1">
      <x v="2"/>
    </i>
    <i r="1">
      <x v="3"/>
    </i>
    <i r="1">
      <x v="4"/>
    </i>
    <i>
      <x v="2"/>
    </i>
    <i r="1">
      <x v="1"/>
    </i>
    <i r="1">
      <x v="2"/>
    </i>
    <i r="1">
      <x v="3"/>
    </i>
    <i r="1">
      <x v="4"/>
    </i>
    <i t="grand">
      <x/>
    </i>
  </rowItems>
  <colItems count="1">
    <i/>
  </colItems>
  <dataFields count="1">
    <dataField name="Sum of Treatment_Cos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B19E82F-2C02-4B61-A7A9-1213EA603058}"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7:G13" firstHeaderRow="1" firstDataRow="3"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showAll="0"/>
    <pivotField axis="axisRow" showAll="0">
      <items count="4">
        <item x="2"/>
        <item x="1"/>
        <item x="0"/>
        <item t="default"/>
      </items>
    </pivotField>
    <pivotField showAll="0"/>
    <pivotField dataField="1" showAll="0"/>
    <pivotField axis="axisCol"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axis="axisCol" showAll="0" defaultSubtotal="0">
      <items count="6">
        <item sd="0" x="0"/>
        <item sd="0" x="1"/>
        <item sd="0" x="2"/>
        <item sd="0" x="3"/>
        <item sd="0" x="4"/>
        <item sd="0" x="5"/>
      </items>
    </pivotField>
  </pivotFields>
  <rowFields count="1">
    <field x="6"/>
  </rowFields>
  <rowItems count="4">
    <i>
      <x/>
    </i>
    <i>
      <x v="1"/>
    </i>
    <i>
      <x v="2"/>
    </i>
    <i t="grand">
      <x/>
    </i>
  </rowItems>
  <colFields count="2">
    <field x="11"/>
    <field x="9"/>
  </colFields>
  <colItems count="5">
    <i>
      <x v="1"/>
    </i>
    <i>
      <x v="2"/>
    </i>
    <i>
      <x v="3"/>
    </i>
    <i>
      <x v="4"/>
    </i>
    <i t="grand">
      <x/>
    </i>
  </colItems>
  <dataFields count="1">
    <dataField name="Sum of Treatment_Cost" fld="8" baseField="0" baseItem="0"/>
  </dataFields>
  <chartFormats count="4">
    <chartFormat chart="0" format="0" series="1">
      <pivotArea type="data" outline="0" fieldPosition="0">
        <references count="2">
          <reference field="4294967294" count="1" selected="0">
            <x v="0"/>
          </reference>
          <reference field="11" count="1" selected="0">
            <x v="1"/>
          </reference>
        </references>
      </pivotArea>
    </chartFormat>
    <chartFormat chart="0" format="1" series="1">
      <pivotArea type="data" outline="0" fieldPosition="0">
        <references count="2">
          <reference field="4294967294" count="1" selected="0">
            <x v="0"/>
          </reference>
          <reference field="11" count="1" selected="0">
            <x v="2"/>
          </reference>
        </references>
      </pivotArea>
    </chartFormat>
    <chartFormat chart="0" format="2" series="1">
      <pivotArea type="data" outline="0" fieldPosition="0">
        <references count="2">
          <reference field="4294967294" count="1" selected="0">
            <x v="0"/>
          </reference>
          <reference field="11" count="1" selected="0">
            <x v="3"/>
          </reference>
        </references>
      </pivotArea>
    </chartFormat>
    <chartFormat chart="0" format="3"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691712-0188-43FC-865E-57ED4E998011}"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C14" firstHeaderRow="1" firstDataRow="1" firstDataCol="1"/>
  <pivotFields count="12">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axis="axisRow" showAll="0" countASubtotal="1">
      <items count="9">
        <item x="0"/>
        <item x="1"/>
        <item x="2"/>
        <item x="3"/>
        <item x="4"/>
        <item x="5"/>
        <item x="6"/>
        <item x="7"/>
        <item t="countA"/>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5"/>
  </rowFields>
  <rowItems count="7">
    <i>
      <x v="1"/>
    </i>
    <i>
      <x v="2"/>
    </i>
    <i>
      <x v="3"/>
    </i>
    <i>
      <x v="4"/>
    </i>
    <i>
      <x v="5"/>
    </i>
    <i>
      <x v="6"/>
    </i>
    <i t="grand">
      <x/>
    </i>
  </rowItems>
  <colItems count="1">
    <i/>
  </colItems>
  <dataFields count="1">
    <dataField name="Count of Patient_ID" fld="0" subtotal="count"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B308A3-FF91-49B4-8DA0-C18C9F529DB1}"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7:D11" firstHeaderRow="1"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showAll="0"/>
    <pivotField axis="axisRow" showAll="0">
      <items count="4">
        <item x="2"/>
        <item x="1"/>
        <item x="0"/>
        <item t="default"/>
      </items>
    </pivotField>
    <pivotField showAll="0"/>
    <pivotField dataField="1" showAll="0"/>
    <pivotField showAll="0" defaultSubtotal="0"/>
    <pivotField showAll="0" defaultSubtotal="0"/>
    <pivotField showAll="0" defaultSubtotal="0">
      <items count="6">
        <item x="0"/>
        <item x="1"/>
        <item x="2"/>
        <item x="3"/>
        <item x="4"/>
        <item x="5"/>
      </items>
    </pivotField>
  </pivotFields>
  <rowFields count="1">
    <field x="6"/>
  </rowFields>
  <rowItems count="4">
    <i>
      <x/>
    </i>
    <i>
      <x v="1"/>
    </i>
    <i>
      <x v="2"/>
    </i>
    <i t="grand">
      <x/>
    </i>
  </rowItems>
  <colItems count="1">
    <i/>
  </colItems>
  <dataFields count="1">
    <dataField name="Average of Treatment_Cost" fld="8" subtotal="average" baseField="0" baseItem="1629751552"/>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DEC259-FD76-4DB1-B9F7-01062E5A7AEA}"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9:C19" firstHeaderRow="1" firstDataRow="1" firstDataCol="1"/>
  <pivotFields count="12">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showAll="0"/>
    <pivotField showAll="0"/>
    <pivotField axis="axisRow" showAll="0">
      <items count="10">
        <item x="2"/>
        <item x="6"/>
        <item x="7"/>
        <item x="1"/>
        <item x="3"/>
        <item x="4"/>
        <item x="0"/>
        <item x="8"/>
        <item x="5"/>
        <item t="default"/>
      </items>
    </pivotField>
    <pivotField showAll="0"/>
    <pivotField showAll="0" defaultSubtotal="0"/>
    <pivotField showAll="0" defaultSubtotal="0"/>
    <pivotField showAll="0" defaultSubtotal="0">
      <items count="6">
        <item x="0"/>
        <item x="1"/>
        <item x="2"/>
        <item x="3"/>
        <item x="4"/>
        <item x="5"/>
      </items>
    </pivotField>
  </pivotFields>
  <rowFields count="1">
    <field x="7"/>
  </rowFields>
  <rowItems count="10">
    <i>
      <x/>
    </i>
    <i>
      <x v="1"/>
    </i>
    <i>
      <x v="2"/>
    </i>
    <i>
      <x v="3"/>
    </i>
    <i>
      <x v="4"/>
    </i>
    <i>
      <x v="5"/>
    </i>
    <i>
      <x v="6"/>
    </i>
    <i>
      <x v="7"/>
    </i>
    <i>
      <x v="8"/>
    </i>
    <i t="grand">
      <x/>
    </i>
  </rowItems>
  <colItems count="1">
    <i/>
  </colItems>
  <dataFields count="1">
    <dataField name="Count of Patient_ID" fld="0" subtotal="count" baseField="6"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831028-BD61-49DE-B61F-147B3C941A95}"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Medical Condition">
  <location ref="B8:C18" firstHeaderRow="1"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items count="3">
        <item x="1"/>
        <item x="0"/>
        <item t="default"/>
      </items>
    </pivotField>
    <pivotField showAll="0"/>
    <pivotField showAll="0"/>
    <pivotField axis="axisRow" showAll="0">
      <items count="10">
        <item x="2"/>
        <item x="6"/>
        <item x="7"/>
        <item x="1"/>
        <item x="3"/>
        <item x="4"/>
        <item x="0"/>
        <item x="8"/>
        <item x="5"/>
        <item t="default"/>
      </items>
    </pivotField>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10">
    <i>
      <x/>
    </i>
    <i>
      <x v="1"/>
    </i>
    <i>
      <x v="2"/>
    </i>
    <i>
      <x v="3"/>
    </i>
    <i>
      <x v="4"/>
    </i>
    <i>
      <x v="5"/>
    </i>
    <i>
      <x v="6"/>
    </i>
    <i>
      <x v="7"/>
    </i>
    <i>
      <x v="8"/>
    </i>
    <i t="grand">
      <x/>
    </i>
  </rowItems>
  <colItems count="1">
    <i/>
  </colItems>
  <dataFields count="1">
    <dataField name="Sum of Treatment_Cost" fld="8"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41259A-A9EB-4175-905F-C10647D13E62}"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B7:E15" firstHeaderRow="1" firstDataRow="2"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axis="axisCol" multipleItemSelectionAllowed="1" showAll="0">
      <items count="3">
        <item x="1"/>
        <item x="0"/>
        <item t="default"/>
      </items>
    </pivotField>
    <pivotField axis="axisRow" showAll="0">
      <items count="9">
        <item x="0"/>
        <item x="1"/>
        <item x="2"/>
        <item x="3"/>
        <item x="4"/>
        <item x="5"/>
        <item x="6"/>
        <item x="7"/>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7">
    <i>
      <x v="1"/>
    </i>
    <i>
      <x v="2"/>
    </i>
    <i>
      <x v="3"/>
    </i>
    <i>
      <x v="4"/>
    </i>
    <i>
      <x v="5"/>
    </i>
    <i>
      <x v="6"/>
    </i>
    <i t="grand">
      <x/>
    </i>
  </rowItems>
  <colFields count="1">
    <field x="4"/>
  </colFields>
  <colItems count="3">
    <i>
      <x/>
    </i>
    <i>
      <x v="1"/>
    </i>
    <i t="grand">
      <x/>
    </i>
  </colItems>
  <dataFields count="1">
    <dataField name="Average of Treatment_Cost" fld="8" subtotal="average" baseField="0" baseItem="1629751552"/>
  </dataFields>
  <chartFormats count="3">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dateBetween" evalOrder="-1" id="18" name="Admission_Date">
      <autoFilter ref="A1">
        <filterColumn colId="0">
          <customFilters and="1">
            <customFilter operator="greaterThanOrEqual" val="45047"/>
            <customFilter operator="lessThanOrEqual" val="4565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135D7C-4F1C-4A5B-855F-AB5934F99AD4}"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8:E13" firstHeaderRow="1" firstDataRow="2" firstDataCol="1"/>
  <pivotFields count="12">
    <pivotField dataField="1"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axis="axisCol" showAll="0">
      <items count="3">
        <item x="1"/>
        <item x="0"/>
        <item t="default"/>
      </items>
    </pivotField>
    <pivotField showAll="0"/>
    <pivotField axis="axisRow" showAll="0">
      <items count="4">
        <item x="2"/>
        <item x="1"/>
        <item x="0"/>
        <item t="default"/>
      </items>
    </pivotField>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4">
    <i>
      <x/>
    </i>
    <i>
      <x v="1"/>
    </i>
    <i>
      <x v="2"/>
    </i>
    <i t="grand">
      <x/>
    </i>
  </rowItems>
  <colFields count="1">
    <field x="4"/>
  </colFields>
  <colItems count="3">
    <i>
      <x/>
    </i>
    <i>
      <x v="1"/>
    </i>
    <i t="grand">
      <x/>
    </i>
  </colItems>
  <dataFields count="1">
    <dataField name="Count of Patient_ID" fld="0" subtotal="count" baseField="0" baseItem="1629751552"/>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021736-91B5-42E2-B3CA-A95941F2326F}"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B7:F18" firstHeaderRow="1" firstDataRow="2"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showAll="0"/>
    <pivotField axis="axisCol" showAll="0">
      <items count="4">
        <item x="2"/>
        <item x="1"/>
        <item x="0"/>
        <item t="default"/>
      </items>
    </pivotField>
    <pivotField axis="axisRow" showAll="0">
      <items count="10">
        <item x="2"/>
        <item x="6"/>
        <item x="7"/>
        <item x="1"/>
        <item x="3"/>
        <item x="4"/>
        <item x="0"/>
        <item x="8"/>
        <item x="5"/>
        <item t="default"/>
      </items>
    </pivotField>
    <pivotField dataField="1" showAll="0"/>
    <pivotField showAll="0" defaultSubtotal="0"/>
    <pivotField showAll="0" defaultSubtotal="0"/>
    <pivotField showAll="0" defaultSubtotal="0">
      <items count="6">
        <item x="0"/>
        <item x="1"/>
        <item x="2"/>
        <item x="3"/>
        <item x="4"/>
        <item x="5"/>
      </items>
    </pivotField>
  </pivotFields>
  <rowFields count="1">
    <field x="7"/>
  </rowFields>
  <rowItems count="10">
    <i>
      <x/>
    </i>
    <i>
      <x v="1"/>
    </i>
    <i>
      <x v="2"/>
    </i>
    <i>
      <x v="3"/>
    </i>
    <i>
      <x v="4"/>
    </i>
    <i>
      <x v="5"/>
    </i>
    <i>
      <x v="6"/>
    </i>
    <i>
      <x v="7"/>
    </i>
    <i>
      <x v="8"/>
    </i>
    <i t="grand">
      <x/>
    </i>
  </rowItems>
  <colFields count="1">
    <field x="6"/>
  </colFields>
  <colItems count="4">
    <i>
      <x/>
    </i>
    <i>
      <x v="1"/>
    </i>
    <i>
      <x v="2"/>
    </i>
    <i t="grand">
      <x/>
    </i>
  </colItems>
  <dataFields count="1">
    <dataField name="Sum of Treatment_Cost" fld="8" baseField="0" baseItem="0"/>
  </dataFields>
  <chartFormats count="3">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EFD9987-DACE-4803-A657-420F82E1F959}"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edical Condition">
  <location ref="B8:C18" firstHeaderRow="1" firstDataRow="1" firstDataCol="1"/>
  <pivotFields count="12">
    <pivotField showAll="0"/>
    <pivotField numFmtId="14" showAll="0">
      <items count="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t="default"/>
      </items>
    </pivotField>
    <pivotField numFmtId="14" showAll="0"/>
    <pivotField numFmtId="1" showAll="0"/>
    <pivotField showAll="0"/>
    <pivotField dataField="1" showAll="0"/>
    <pivotField showAll="0"/>
    <pivotField axis="axisRow" showAll="0">
      <items count="10">
        <item x="2"/>
        <item x="6"/>
        <item x="7"/>
        <item x="1"/>
        <item x="3"/>
        <item x="4"/>
        <item x="0"/>
        <item x="8"/>
        <item x="5"/>
        <item t="default"/>
      </items>
    </pivotField>
    <pivotField showAll="0"/>
    <pivotField showAll="0" defaultSubtotal="0"/>
    <pivotField showAll="0" defaultSubtotal="0"/>
    <pivotField showAll="0" defaultSubtotal="0">
      <items count="6">
        <item x="0"/>
        <item x="1"/>
        <item x="2"/>
        <item x="3"/>
        <item x="4"/>
        <item x="5"/>
      </items>
    </pivotField>
  </pivotFields>
  <rowFields count="1">
    <field x="7"/>
  </rowFields>
  <rowItems count="10">
    <i>
      <x/>
    </i>
    <i>
      <x v="1"/>
    </i>
    <i>
      <x v="2"/>
    </i>
    <i>
      <x v="3"/>
    </i>
    <i>
      <x v="4"/>
    </i>
    <i>
      <x v="5"/>
    </i>
    <i>
      <x v="6"/>
    </i>
    <i>
      <x v="7"/>
    </i>
    <i>
      <x v="8"/>
    </i>
    <i t="grand">
      <x/>
    </i>
  </rowItems>
  <colItems count="1">
    <i/>
  </colItems>
  <dataFields count="1">
    <dataField name="Average of Age" fld="5" subtotal="average" baseField="6" baseItem="0" numFmtId="1"/>
  </dataFields>
  <formats count="1">
    <format dxfId="0">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1" xr10:uid="{36AA1AE4-5684-4355-A2E1-BCE741554658}" sourceName="Gender">
  <pivotTables>
    <pivotTable tabId="19" name="PivotTable7"/>
  </pivotTables>
  <data>
    <tabular pivotCacheId="84692228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eatment_Time" xr10:uid="{6D817BBC-13EA-489A-9D7D-BB39FCA2B1A2}" sourceName="Treatment_Time">
  <pivotTables>
    <pivotTable tabId="30" name="PivotTable6"/>
  </pivotTables>
  <data>
    <tabular pivotCacheId="114662131">
      <items count="6">
        <i x="1" s="1"/>
        <i x="3" s="1"/>
        <i x="4" s="1"/>
        <i x="2" s="1"/>
        <i x="0" s="1" nd="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urance_Type" xr10:uid="{B8502336-9FAD-4F49-B977-7DB57F397333}" sourceName="Insurance_Type">
  <pivotTables>
    <pivotTable tabId="30" name="PivotTable6"/>
  </pivotTables>
  <data>
    <tabular pivotCacheId="1146621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907D2E0C-91D7-4612-98FA-DC4E7CDCD941}" cache="Slicer_Gender1" caption="Gend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reatment_Time" xr10:uid="{A2F863D3-B8A7-4B75-97D4-A61FAAD71840}" cache="Slicer_Treatment_Time" caption="Treatment_Time" rowHeight="241300"/>
  <slicer name="Insurance_Type" xr10:uid="{1FC327B4-5DF3-4E54-B243-BA4C67C138E0}" cache="Slicer_Insurance_Type" caption="Insurance_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2"/>
  <sheetViews>
    <sheetView zoomScaleNormal="100" workbookViewId="0">
      <selection activeCell="D1" sqref="D1"/>
    </sheetView>
  </sheetViews>
  <sheetFormatPr defaultRowHeight="15" x14ac:dyDescent="0.25"/>
  <cols>
    <col min="1" max="1" width="10.28515625" bestFit="1" customWidth="1"/>
    <col min="2" max="2" width="15.5703125" style="2" bestFit="1" customWidth="1"/>
    <col min="3" max="3" width="15.5703125" style="2" customWidth="1"/>
    <col min="4" max="4" width="15.5703125" style="6" customWidth="1"/>
    <col min="5" max="5" width="7.5703125" bestFit="1" customWidth="1"/>
    <col min="6" max="6" width="4.42578125" bestFit="1" customWidth="1"/>
    <col min="7" max="7" width="15" bestFit="1" customWidth="1"/>
    <col min="8" max="8" width="18" bestFit="1" customWidth="1"/>
    <col min="9" max="9" width="15.28515625" bestFit="1" customWidth="1"/>
    <col min="13" max="13" width="7.5703125" customWidth="1"/>
  </cols>
  <sheetData>
    <row r="1" spans="1:13" x14ac:dyDescent="0.25">
      <c r="A1" s="1" t="s">
        <v>0</v>
      </c>
      <c r="B1" s="9" t="s">
        <v>20</v>
      </c>
      <c r="C1" s="9" t="s">
        <v>48</v>
      </c>
      <c r="D1" s="10" t="s">
        <v>49</v>
      </c>
      <c r="E1" s="1" t="s">
        <v>1</v>
      </c>
      <c r="F1" s="1" t="s">
        <v>2</v>
      </c>
      <c r="G1" s="1" t="s">
        <v>3</v>
      </c>
      <c r="H1" s="1" t="s">
        <v>4</v>
      </c>
      <c r="I1" s="1" t="s">
        <v>5</v>
      </c>
      <c r="K1" s="1"/>
      <c r="M1" s="1"/>
    </row>
    <row r="2" spans="1:13" x14ac:dyDescent="0.25">
      <c r="A2">
        <v>1</v>
      </c>
      <c r="B2" s="2">
        <v>44197</v>
      </c>
      <c r="C2" s="2">
        <v>44211</v>
      </c>
      <c r="D2" s="6">
        <f>C2-B2</f>
        <v>14</v>
      </c>
      <c r="E2" t="s">
        <v>6</v>
      </c>
      <c r="F2">
        <v>45</v>
      </c>
      <c r="G2" t="s">
        <v>7</v>
      </c>
      <c r="H2" t="s">
        <v>8</v>
      </c>
      <c r="I2">
        <v>500</v>
      </c>
    </row>
    <row r="3" spans="1:13" x14ac:dyDescent="0.25">
      <c r="A3">
        <v>2</v>
      </c>
      <c r="B3" s="2">
        <v>44198</v>
      </c>
      <c r="C3" s="2">
        <v>44213</v>
      </c>
      <c r="D3" s="6">
        <f t="shared" ref="D3:D66" si="0">C3-B3</f>
        <v>15</v>
      </c>
      <c r="E3" t="s">
        <v>9</v>
      </c>
      <c r="F3">
        <v>32</v>
      </c>
      <c r="G3" t="s">
        <v>10</v>
      </c>
      <c r="H3" t="s">
        <v>11</v>
      </c>
      <c r="I3">
        <v>700</v>
      </c>
    </row>
    <row r="4" spans="1:13" x14ac:dyDescent="0.25">
      <c r="A4">
        <v>3</v>
      </c>
      <c r="B4" s="2">
        <v>44199</v>
      </c>
      <c r="C4" s="2">
        <v>44216</v>
      </c>
      <c r="D4" s="6">
        <f t="shared" si="0"/>
        <v>17</v>
      </c>
      <c r="E4" t="s">
        <v>9</v>
      </c>
      <c r="F4">
        <v>55</v>
      </c>
      <c r="G4" t="s">
        <v>7</v>
      </c>
      <c r="H4" t="s">
        <v>12</v>
      </c>
      <c r="I4">
        <v>1000</v>
      </c>
    </row>
    <row r="5" spans="1:13" x14ac:dyDescent="0.25">
      <c r="A5">
        <v>4</v>
      </c>
      <c r="B5" s="2">
        <v>44200</v>
      </c>
      <c r="C5" s="2">
        <v>44221</v>
      </c>
      <c r="D5" s="6">
        <f t="shared" si="0"/>
        <v>21</v>
      </c>
      <c r="E5" t="s">
        <v>6</v>
      </c>
      <c r="F5">
        <v>68</v>
      </c>
      <c r="G5" t="s">
        <v>10</v>
      </c>
      <c r="H5" t="s">
        <v>13</v>
      </c>
      <c r="I5">
        <v>1500</v>
      </c>
    </row>
    <row r="6" spans="1:13" x14ac:dyDescent="0.25">
      <c r="A6">
        <v>5</v>
      </c>
      <c r="B6" s="2">
        <v>44201</v>
      </c>
      <c r="C6" s="2">
        <v>44224</v>
      </c>
      <c r="D6" s="6">
        <f t="shared" si="0"/>
        <v>23</v>
      </c>
      <c r="E6" t="s">
        <v>9</v>
      </c>
      <c r="F6">
        <v>40</v>
      </c>
      <c r="G6" t="s">
        <v>7</v>
      </c>
      <c r="H6" t="s">
        <v>14</v>
      </c>
      <c r="I6">
        <v>300</v>
      </c>
    </row>
    <row r="7" spans="1:13" x14ac:dyDescent="0.25">
      <c r="A7">
        <v>6</v>
      </c>
      <c r="B7" s="2">
        <v>44202</v>
      </c>
      <c r="C7" s="2">
        <v>44226</v>
      </c>
      <c r="D7" s="6">
        <f t="shared" si="0"/>
        <v>24</v>
      </c>
      <c r="E7" t="s">
        <v>6</v>
      </c>
      <c r="F7">
        <v>75</v>
      </c>
      <c r="G7" t="s">
        <v>10</v>
      </c>
      <c r="H7" t="s">
        <v>15</v>
      </c>
      <c r="I7">
        <v>2000</v>
      </c>
    </row>
    <row r="8" spans="1:13" x14ac:dyDescent="0.25">
      <c r="A8">
        <v>7</v>
      </c>
      <c r="B8" s="2">
        <v>44203</v>
      </c>
      <c r="C8" s="2">
        <v>44229</v>
      </c>
      <c r="D8" s="6">
        <f t="shared" si="0"/>
        <v>26</v>
      </c>
      <c r="E8" t="s">
        <v>9</v>
      </c>
      <c r="F8">
        <v>28</v>
      </c>
      <c r="G8" t="s">
        <v>16</v>
      </c>
      <c r="H8" t="s">
        <v>17</v>
      </c>
      <c r="I8">
        <v>600</v>
      </c>
    </row>
    <row r="9" spans="1:13" x14ac:dyDescent="0.25">
      <c r="A9">
        <v>8</v>
      </c>
      <c r="B9" s="2">
        <v>44204</v>
      </c>
      <c r="C9" s="2">
        <v>44232</v>
      </c>
      <c r="D9" s="6">
        <f t="shared" si="0"/>
        <v>28</v>
      </c>
      <c r="E9" t="s">
        <v>6</v>
      </c>
      <c r="F9">
        <v>62</v>
      </c>
      <c r="G9" t="s">
        <v>7</v>
      </c>
      <c r="H9" t="s">
        <v>18</v>
      </c>
      <c r="I9">
        <v>2500</v>
      </c>
    </row>
    <row r="10" spans="1:13" x14ac:dyDescent="0.25">
      <c r="A10">
        <v>9</v>
      </c>
      <c r="B10" s="2">
        <v>44205</v>
      </c>
      <c r="C10" s="2">
        <v>44235</v>
      </c>
      <c r="D10" s="6">
        <f t="shared" si="0"/>
        <v>30</v>
      </c>
      <c r="E10" t="s">
        <v>9</v>
      </c>
      <c r="F10">
        <v>48</v>
      </c>
      <c r="G10" t="s">
        <v>10</v>
      </c>
      <c r="H10" t="s">
        <v>19</v>
      </c>
      <c r="I10">
        <v>800</v>
      </c>
    </row>
    <row r="11" spans="1:13" x14ac:dyDescent="0.25">
      <c r="A11">
        <v>10</v>
      </c>
      <c r="B11" s="2">
        <v>44888</v>
      </c>
      <c r="C11" s="2">
        <v>44900</v>
      </c>
      <c r="D11" s="6">
        <f t="shared" si="0"/>
        <v>12</v>
      </c>
      <c r="E11" t="s">
        <v>6</v>
      </c>
      <c r="F11">
        <v>50</v>
      </c>
      <c r="G11" t="s">
        <v>7</v>
      </c>
      <c r="H11" t="s">
        <v>11</v>
      </c>
      <c r="I11">
        <v>700</v>
      </c>
    </row>
    <row r="12" spans="1:13" x14ac:dyDescent="0.25">
      <c r="A12">
        <v>11</v>
      </c>
      <c r="B12" s="2">
        <v>44889</v>
      </c>
      <c r="C12" s="2">
        <v>44905</v>
      </c>
      <c r="D12" s="6">
        <f t="shared" si="0"/>
        <v>16</v>
      </c>
      <c r="E12" t="s">
        <v>9</v>
      </c>
      <c r="F12">
        <v>65</v>
      </c>
      <c r="G12" t="s">
        <v>10</v>
      </c>
      <c r="H12" t="s">
        <v>12</v>
      </c>
      <c r="I12">
        <v>1000</v>
      </c>
    </row>
    <row r="13" spans="1:13" x14ac:dyDescent="0.25">
      <c r="A13">
        <v>12</v>
      </c>
      <c r="B13" s="2">
        <v>44890</v>
      </c>
      <c r="C13" s="2">
        <v>44909</v>
      </c>
      <c r="D13" s="6">
        <f t="shared" si="0"/>
        <v>19</v>
      </c>
      <c r="E13" t="s">
        <v>6</v>
      </c>
      <c r="F13">
        <v>55</v>
      </c>
      <c r="G13" t="s">
        <v>7</v>
      </c>
      <c r="H13" t="s">
        <v>13</v>
      </c>
      <c r="I13">
        <v>1500</v>
      </c>
    </row>
    <row r="14" spans="1:13" x14ac:dyDescent="0.25">
      <c r="A14">
        <v>13</v>
      </c>
      <c r="B14" s="2">
        <v>44891</v>
      </c>
      <c r="C14" s="2">
        <v>44915</v>
      </c>
      <c r="D14" s="6">
        <f t="shared" si="0"/>
        <v>24</v>
      </c>
      <c r="E14" t="s">
        <v>9</v>
      </c>
      <c r="F14">
        <v>38</v>
      </c>
      <c r="G14" t="s">
        <v>16</v>
      </c>
      <c r="H14" t="s">
        <v>14</v>
      </c>
      <c r="I14">
        <v>300</v>
      </c>
    </row>
    <row r="15" spans="1:13" x14ac:dyDescent="0.25">
      <c r="A15">
        <v>14</v>
      </c>
      <c r="B15" s="2">
        <v>44892</v>
      </c>
      <c r="C15" s="2">
        <v>44920</v>
      </c>
      <c r="D15" s="6">
        <f t="shared" si="0"/>
        <v>28</v>
      </c>
      <c r="E15" t="s">
        <v>6</v>
      </c>
      <c r="F15">
        <v>72</v>
      </c>
      <c r="G15" t="s">
        <v>7</v>
      </c>
      <c r="H15" t="s">
        <v>15</v>
      </c>
      <c r="I15">
        <v>2000</v>
      </c>
    </row>
    <row r="16" spans="1:13" x14ac:dyDescent="0.25">
      <c r="A16">
        <v>15</v>
      </c>
      <c r="B16" s="2">
        <v>44893</v>
      </c>
      <c r="C16" s="2">
        <v>44924</v>
      </c>
      <c r="D16" s="6">
        <f t="shared" si="0"/>
        <v>31</v>
      </c>
      <c r="E16" t="s">
        <v>9</v>
      </c>
      <c r="F16">
        <v>30</v>
      </c>
      <c r="G16" t="s">
        <v>10</v>
      </c>
      <c r="H16" t="s">
        <v>8</v>
      </c>
      <c r="I16">
        <v>500</v>
      </c>
    </row>
    <row r="17" spans="1:9" x14ac:dyDescent="0.25">
      <c r="A17">
        <v>16</v>
      </c>
      <c r="B17" s="2">
        <v>44894</v>
      </c>
      <c r="C17" s="2">
        <v>44929</v>
      </c>
      <c r="D17" s="6">
        <f t="shared" si="0"/>
        <v>35</v>
      </c>
      <c r="E17" t="s">
        <v>6</v>
      </c>
      <c r="F17">
        <v>58</v>
      </c>
      <c r="G17" t="s">
        <v>7</v>
      </c>
      <c r="H17" t="s">
        <v>18</v>
      </c>
      <c r="I17">
        <v>2500</v>
      </c>
    </row>
    <row r="18" spans="1:9" x14ac:dyDescent="0.25">
      <c r="A18">
        <v>17</v>
      </c>
      <c r="B18" s="2">
        <v>44895</v>
      </c>
      <c r="C18" s="2">
        <v>44933</v>
      </c>
      <c r="D18" s="6">
        <f t="shared" si="0"/>
        <v>38</v>
      </c>
      <c r="E18" t="s">
        <v>9</v>
      </c>
      <c r="F18">
        <v>42</v>
      </c>
      <c r="G18" t="s">
        <v>10</v>
      </c>
      <c r="H18" t="s">
        <v>11</v>
      </c>
      <c r="I18">
        <v>700</v>
      </c>
    </row>
    <row r="19" spans="1:9" x14ac:dyDescent="0.25">
      <c r="A19">
        <v>18</v>
      </c>
      <c r="B19" s="2">
        <v>44896</v>
      </c>
      <c r="C19" s="2">
        <v>44937</v>
      </c>
      <c r="D19" s="6">
        <f t="shared" si="0"/>
        <v>41</v>
      </c>
      <c r="E19" t="s">
        <v>6</v>
      </c>
      <c r="F19">
        <v>70</v>
      </c>
      <c r="G19" t="s">
        <v>10</v>
      </c>
      <c r="H19" t="s">
        <v>12</v>
      </c>
      <c r="I19">
        <v>1000</v>
      </c>
    </row>
    <row r="20" spans="1:9" x14ac:dyDescent="0.25">
      <c r="A20">
        <v>19</v>
      </c>
      <c r="B20" s="2">
        <v>44897</v>
      </c>
      <c r="C20" s="2">
        <v>44941</v>
      </c>
      <c r="D20" s="6">
        <f t="shared" si="0"/>
        <v>44</v>
      </c>
      <c r="E20" t="s">
        <v>9</v>
      </c>
      <c r="F20">
        <v>35</v>
      </c>
      <c r="G20" t="s">
        <v>7</v>
      </c>
      <c r="H20" t="s">
        <v>13</v>
      </c>
      <c r="I20">
        <v>1500</v>
      </c>
    </row>
    <row r="21" spans="1:9" x14ac:dyDescent="0.25">
      <c r="A21">
        <v>20</v>
      </c>
      <c r="B21" s="2">
        <v>44898</v>
      </c>
      <c r="C21" s="2">
        <v>44945</v>
      </c>
      <c r="D21" s="6">
        <f t="shared" si="0"/>
        <v>47</v>
      </c>
      <c r="E21" t="s">
        <v>6</v>
      </c>
      <c r="F21">
        <v>80</v>
      </c>
      <c r="G21" t="s">
        <v>10</v>
      </c>
      <c r="H21" t="s">
        <v>19</v>
      </c>
      <c r="I21">
        <v>800</v>
      </c>
    </row>
    <row r="22" spans="1:9" x14ac:dyDescent="0.25">
      <c r="A22">
        <v>21</v>
      </c>
      <c r="B22" s="2">
        <v>44899</v>
      </c>
      <c r="C22" s="2">
        <v>44949</v>
      </c>
      <c r="D22" s="6">
        <f t="shared" si="0"/>
        <v>50</v>
      </c>
      <c r="E22" t="s">
        <v>9</v>
      </c>
      <c r="F22">
        <v>45</v>
      </c>
      <c r="G22" t="s">
        <v>16</v>
      </c>
      <c r="H22" t="s">
        <v>17</v>
      </c>
      <c r="I22">
        <v>600</v>
      </c>
    </row>
    <row r="23" spans="1:9" x14ac:dyDescent="0.25">
      <c r="A23">
        <v>22</v>
      </c>
      <c r="B23" s="2">
        <v>44900</v>
      </c>
      <c r="C23" s="2">
        <v>44953</v>
      </c>
      <c r="D23" s="6">
        <f t="shared" si="0"/>
        <v>53</v>
      </c>
      <c r="E23" t="s">
        <v>6</v>
      </c>
      <c r="F23">
        <v>60</v>
      </c>
      <c r="G23" t="s">
        <v>7</v>
      </c>
      <c r="H23" t="s">
        <v>14</v>
      </c>
      <c r="I23">
        <v>300</v>
      </c>
    </row>
    <row r="24" spans="1:9" x14ac:dyDescent="0.25">
      <c r="A24">
        <v>23</v>
      </c>
      <c r="B24" s="2">
        <v>44901</v>
      </c>
      <c r="C24" s="2">
        <v>44957</v>
      </c>
      <c r="D24" s="6">
        <f t="shared" si="0"/>
        <v>56</v>
      </c>
      <c r="E24" t="s">
        <v>9</v>
      </c>
      <c r="F24">
        <v>50</v>
      </c>
      <c r="G24" t="s">
        <v>10</v>
      </c>
      <c r="H24" t="s">
        <v>15</v>
      </c>
      <c r="I24">
        <v>2000</v>
      </c>
    </row>
    <row r="25" spans="1:9" x14ac:dyDescent="0.25">
      <c r="A25">
        <v>24</v>
      </c>
      <c r="B25" s="2">
        <v>44902</v>
      </c>
      <c r="C25" s="2">
        <v>44961</v>
      </c>
      <c r="D25" s="6">
        <f t="shared" si="0"/>
        <v>59</v>
      </c>
      <c r="E25" t="s">
        <v>6</v>
      </c>
      <c r="F25">
        <v>65</v>
      </c>
      <c r="G25" t="s">
        <v>7</v>
      </c>
      <c r="H25" t="s">
        <v>18</v>
      </c>
      <c r="I25">
        <v>2500</v>
      </c>
    </row>
    <row r="26" spans="1:9" x14ac:dyDescent="0.25">
      <c r="A26">
        <v>25</v>
      </c>
      <c r="B26" s="2">
        <v>44903</v>
      </c>
      <c r="C26" s="2">
        <v>44965</v>
      </c>
      <c r="D26" s="6">
        <f t="shared" si="0"/>
        <v>62</v>
      </c>
      <c r="E26" t="s">
        <v>9</v>
      </c>
      <c r="F26">
        <v>40</v>
      </c>
      <c r="G26" t="s">
        <v>10</v>
      </c>
      <c r="H26" t="s">
        <v>19</v>
      </c>
      <c r="I26">
        <v>800</v>
      </c>
    </row>
    <row r="27" spans="1:9" x14ac:dyDescent="0.25">
      <c r="A27">
        <v>26</v>
      </c>
      <c r="B27" s="2">
        <v>44904</v>
      </c>
      <c r="C27" s="2">
        <v>44969</v>
      </c>
      <c r="D27" s="6">
        <f t="shared" si="0"/>
        <v>65</v>
      </c>
      <c r="E27" t="s">
        <v>6</v>
      </c>
      <c r="F27">
        <v>55</v>
      </c>
      <c r="G27" t="s">
        <v>7</v>
      </c>
      <c r="H27" t="s">
        <v>11</v>
      </c>
      <c r="I27">
        <v>700</v>
      </c>
    </row>
    <row r="28" spans="1:9" x14ac:dyDescent="0.25">
      <c r="A28">
        <v>27</v>
      </c>
      <c r="B28" s="2">
        <v>44905</v>
      </c>
      <c r="C28" s="2">
        <v>44973</v>
      </c>
      <c r="D28" s="6">
        <f t="shared" si="0"/>
        <v>68</v>
      </c>
      <c r="E28" t="s">
        <v>9</v>
      </c>
      <c r="F28">
        <v>75</v>
      </c>
      <c r="G28" t="s">
        <v>10</v>
      </c>
      <c r="H28" t="s">
        <v>12</v>
      </c>
      <c r="I28">
        <v>1000</v>
      </c>
    </row>
    <row r="29" spans="1:9" x14ac:dyDescent="0.25">
      <c r="A29">
        <v>28</v>
      </c>
      <c r="B29" s="2">
        <v>44906</v>
      </c>
      <c r="C29" s="2">
        <v>44977</v>
      </c>
      <c r="D29" s="6">
        <f t="shared" si="0"/>
        <v>71</v>
      </c>
      <c r="E29" t="s">
        <v>6</v>
      </c>
      <c r="F29">
        <v>58</v>
      </c>
      <c r="G29" t="s">
        <v>7</v>
      </c>
      <c r="H29" t="s">
        <v>13</v>
      </c>
      <c r="I29">
        <v>1500</v>
      </c>
    </row>
    <row r="30" spans="1:9" x14ac:dyDescent="0.25">
      <c r="A30">
        <v>29</v>
      </c>
      <c r="B30" s="2">
        <v>44907</v>
      </c>
      <c r="C30" s="2">
        <v>44981</v>
      </c>
      <c r="D30" s="6">
        <f t="shared" si="0"/>
        <v>74</v>
      </c>
      <c r="E30" t="s">
        <v>9</v>
      </c>
      <c r="F30">
        <v>32</v>
      </c>
      <c r="G30" t="s">
        <v>16</v>
      </c>
      <c r="H30" t="s">
        <v>14</v>
      </c>
      <c r="I30">
        <v>300</v>
      </c>
    </row>
    <row r="31" spans="1:9" x14ac:dyDescent="0.25">
      <c r="A31">
        <v>30</v>
      </c>
      <c r="B31" s="2">
        <v>44908</v>
      </c>
      <c r="C31" s="2">
        <v>44985</v>
      </c>
      <c r="D31" s="6">
        <f t="shared" si="0"/>
        <v>77</v>
      </c>
      <c r="E31" t="s">
        <v>6</v>
      </c>
      <c r="F31">
        <v>68</v>
      </c>
      <c r="G31" t="s">
        <v>7</v>
      </c>
      <c r="H31" t="s">
        <v>15</v>
      </c>
      <c r="I31">
        <v>2000</v>
      </c>
    </row>
    <row r="32" spans="1:9" x14ac:dyDescent="0.25">
      <c r="A32">
        <v>31</v>
      </c>
      <c r="B32" s="2">
        <v>44909</v>
      </c>
      <c r="C32" s="2">
        <v>44989</v>
      </c>
      <c r="D32" s="6">
        <f t="shared" si="0"/>
        <v>80</v>
      </c>
      <c r="E32" t="s">
        <v>9</v>
      </c>
      <c r="F32">
        <v>28</v>
      </c>
      <c r="G32" t="s">
        <v>10</v>
      </c>
      <c r="H32" t="s">
        <v>8</v>
      </c>
      <c r="I32">
        <v>500</v>
      </c>
    </row>
    <row r="33" spans="1:9" x14ac:dyDescent="0.25">
      <c r="A33">
        <v>32</v>
      </c>
      <c r="B33" s="2">
        <v>44910</v>
      </c>
      <c r="C33" s="2">
        <v>44993</v>
      </c>
      <c r="D33" s="6">
        <f t="shared" si="0"/>
        <v>83</v>
      </c>
      <c r="E33" t="s">
        <v>6</v>
      </c>
      <c r="F33">
        <v>62</v>
      </c>
      <c r="G33" t="s">
        <v>7</v>
      </c>
      <c r="H33" t="s">
        <v>18</v>
      </c>
      <c r="I33">
        <v>2500</v>
      </c>
    </row>
    <row r="34" spans="1:9" x14ac:dyDescent="0.25">
      <c r="A34">
        <v>33</v>
      </c>
      <c r="B34" s="2">
        <v>44911</v>
      </c>
      <c r="C34" s="2">
        <v>44997</v>
      </c>
      <c r="D34" s="6">
        <f t="shared" si="0"/>
        <v>86</v>
      </c>
      <c r="E34" t="s">
        <v>9</v>
      </c>
      <c r="F34">
        <v>48</v>
      </c>
      <c r="G34" t="s">
        <v>10</v>
      </c>
      <c r="H34" t="s">
        <v>11</v>
      </c>
      <c r="I34">
        <v>700</v>
      </c>
    </row>
    <row r="35" spans="1:9" x14ac:dyDescent="0.25">
      <c r="A35">
        <v>34</v>
      </c>
      <c r="B35" s="2">
        <v>44996</v>
      </c>
      <c r="C35" s="2">
        <v>45010</v>
      </c>
      <c r="D35" s="6">
        <f t="shared" si="0"/>
        <v>14</v>
      </c>
      <c r="E35" t="s">
        <v>6</v>
      </c>
      <c r="F35">
        <v>50</v>
      </c>
      <c r="G35" t="s">
        <v>10</v>
      </c>
      <c r="H35" t="s">
        <v>12</v>
      </c>
      <c r="I35">
        <v>1000</v>
      </c>
    </row>
    <row r="36" spans="1:9" x14ac:dyDescent="0.25">
      <c r="A36">
        <v>35</v>
      </c>
      <c r="B36" s="2">
        <v>44997</v>
      </c>
      <c r="C36" s="2">
        <v>45017</v>
      </c>
      <c r="D36" s="6">
        <f t="shared" si="0"/>
        <v>20</v>
      </c>
      <c r="E36" t="s">
        <v>9</v>
      </c>
      <c r="F36">
        <v>65</v>
      </c>
      <c r="G36" t="s">
        <v>7</v>
      </c>
      <c r="H36" t="s">
        <v>13</v>
      </c>
      <c r="I36">
        <v>1500</v>
      </c>
    </row>
    <row r="37" spans="1:9" x14ac:dyDescent="0.25">
      <c r="A37">
        <v>36</v>
      </c>
      <c r="B37" s="2">
        <v>44998</v>
      </c>
      <c r="C37" s="2">
        <v>45024</v>
      </c>
      <c r="D37" s="6">
        <f t="shared" si="0"/>
        <v>26</v>
      </c>
      <c r="E37" t="s">
        <v>6</v>
      </c>
      <c r="F37">
        <v>30</v>
      </c>
      <c r="G37" t="s">
        <v>10</v>
      </c>
      <c r="H37" t="s">
        <v>19</v>
      </c>
      <c r="I37">
        <v>800</v>
      </c>
    </row>
    <row r="38" spans="1:9" x14ac:dyDescent="0.25">
      <c r="A38">
        <v>37</v>
      </c>
      <c r="B38" s="2">
        <v>44999</v>
      </c>
      <c r="C38" s="2">
        <v>45030</v>
      </c>
      <c r="D38" s="6">
        <f t="shared" si="0"/>
        <v>31</v>
      </c>
      <c r="E38" t="s">
        <v>9</v>
      </c>
      <c r="F38">
        <v>45</v>
      </c>
      <c r="G38" t="s">
        <v>16</v>
      </c>
      <c r="H38" t="s">
        <v>17</v>
      </c>
      <c r="I38">
        <v>600</v>
      </c>
    </row>
    <row r="39" spans="1:9" x14ac:dyDescent="0.25">
      <c r="A39">
        <v>38</v>
      </c>
      <c r="B39" s="2">
        <v>45000</v>
      </c>
      <c r="C39" s="2">
        <v>45037</v>
      </c>
      <c r="D39" s="6">
        <f t="shared" si="0"/>
        <v>37</v>
      </c>
      <c r="E39" t="s">
        <v>6</v>
      </c>
      <c r="F39">
        <v>55</v>
      </c>
      <c r="G39" t="s">
        <v>7</v>
      </c>
      <c r="H39" t="s">
        <v>14</v>
      </c>
      <c r="I39">
        <v>300</v>
      </c>
    </row>
    <row r="40" spans="1:9" x14ac:dyDescent="0.25">
      <c r="A40">
        <v>39</v>
      </c>
      <c r="B40" s="2">
        <v>45001</v>
      </c>
      <c r="C40" s="2">
        <v>45043</v>
      </c>
      <c r="D40" s="6">
        <f t="shared" si="0"/>
        <v>42</v>
      </c>
      <c r="E40" t="s">
        <v>9</v>
      </c>
      <c r="F40">
        <v>60</v>
      </c>
      <c r="G40" t="s">
        <v>10</v>
      </c>
      <c r="H40" t="s">
        <v>15</v>
      </c>
      <c r="I40">
        <v>2000</v>
      </c>
    </row>
    <row r="41" spans="1:9" x14ac:dyDescent="0.25">
      <c r="A41">
        <v>40</v>
      </c>
      <c r="B41" s="2">
        <v>45002</v>
      </c>
      <c r="C41" s="2">
        <v>45050</v>
      </c>
      <c r="D41" s="6">
        <f t="shared" si="0"/>
        <v>48</v>
      </c>
      <c r="E41" t="s">
        <v>6</v>
      </c>
      <c r="F41">
        <v>70</v>
      </c>
      <c r="G41" t="s">
        <v>7</v>
      </c>
      <c r="H41" t="s">
        <v>18</v>
      </c>
      <c r="I41">
        <v>2500</v>
      </c>
    </row>
    <row r="42" spans="1:9" x14ac:dyDescent="0.25">
      <c r="A42">
        <v>41</v>
      </c>
      <c r="B42" s="2">
        <v>45003</v>
      </c>
      <c r="C42" s="2">
        <v>45057</v>
      </c>
      <c r="D42" s="6">
        <f t="shared" si="0"/>
        <v>54</v>
      </c>
      <c r="E42" t="s">
        <v>9</v>
      </c>
      <c r="F42">
        <v>40</v>
      </c>
      <c r="G42" t="s">
        <v>10</v>
      </c>
      <c r="H42" t="s">
        <v>19</v>
      </c>
      <c r="I42">
        <v>800</v>
      </c>
    </row>
    <row r="43" spans="1:9" x14ac:dyDescent="0.25">
      <c r="A43">
        <v>42</v>
      </c>
      <c r="B43" s="2">
        <v>45004</v>
      </c>
      <c r="C43" s="2">
        <v>45064</v>
      </c>
      <c r="D43" s="6">
        <f t="shared" si="0"/>
        <v>60</v>
      </c>
      <c r="E43" t="s">
        <v>6</v>
      </c>
      <c r="F43">
        <v>75</v>
      </c>
      <c r="G43" t="s">
        <v>7</v>
      </c>
      <c r="H43" t="s">
        <v>11</v>
      </c>
      <c r="I43">
        <v>700</v>
      </c>
    </row>
    <row r="44" spans="1:9" x14ac:dyDescent="0.25">
      <c r="A44">
        <v>43</v>
      </c>
      <c r="B44" s="2">
        <v>45005</v>
      </c>
      <c r="C44" s="2">
        <v>45071</v>
      </c>
      <c r="D44" s="6">
        <f t="shared" si="0"/>
        <v>66</v>
      </c>
      <c r="E44" t="s">
        <v>9</v>
      </c>
      <c r="F44">
        <v>55</v>
      </c>
      <c r="G44" t="s">
        <v>10</v>
      </c>
      <c r="H44" t="s">
        <v>12</v>
      </c>
      <c r="I44">
        <v>1000</v>
      </c>
    </row>
    <row r="45" spans="1:9" x14ac:dyDescent="0.25">
      <c r="A45">
        <v>44</v>
      </c>
      <c r="B45" s="2">
        <v>45006</v>
      </c>
      <c r="C45" s="2">
        <v>45078</v>
      </c>
      <c r="D45" s="6">
        <f t="shared" si="0"/>
        <v>72</v>
      </c>
      <c r="E45" t="s">
        <v>6</v>
      </c>
      <c r="F45">
        <v>28</v>
      </c>
      <c r="G45" t="s">
        <v>7</v>
      </c>
      <c r="H45" t="s">
        <v>13</v>
      </c>
      <c r="I45">
        <v>1500</v>
      </c>
    </row>
    <row r="46" spans="1:9" x14ac:dyDescent="0.25">
      <c r="A46">
        <v>45</v>
      </c>
      <c r="B46" s="2">
        <v>45007</v>
      </c>
      <c r="C46" s="2">
        <v>45085</v>
      </c>
      <c r="D46" s="6">
        <f t="shared" si="0"/>
        <v>78</v>
      </c>
      <c r="E46" t="s">
        <v>9</v>
      </c>
      <c r="F46">
        <v>32</v>
      </c>
      <c r="G46" t="s">
        <v>16</v>
      </c>
      <c r="H46" t="s">
        <v>14</v>
      </c>
      <c r="I46">
        <v>300</v>
      </c>
    </row>
    <row r="47" spans="1:9" x14ac:dyDescent="0.25">
      <c r="A47">
        <v>46</v>
      </c>
      <c r="B47" s="2">
        <v>45008</v>
      </c>
      <c r="C47" s="2">
        <v>45092</v>
      </c>
      <c r="D47" s="6">
        <f t="shared" si="0"/>
        <v>84</v>
      </c>
      <c r="E47" t="s">
        <v>6</v>
      </c>
      <c r="F47">
        <v>58</v>
      </c>
      <c r="G47" t="s">
        <v>7</v>
      </c>
      <c r="H47" t="s">
        <v>15</v>
      </c>
      <c r="I47">
        <v>2000</v>
      </c>
    </row>
    <row r="48" spans="1:9" x14ac:dyDescent="0.25">
      <c r="A48">
        <v>47</v>
      </c>
      <c r="B48" s="2">
        <v>45009</v>
      </c>
      <c r="C48" s="2">
        <v>45099</v>
      </c>
      <c r="D48" s="6">
        <f t="shared" si="0"/>
        <v>90</v>
      </c>
      <c r="E48" t="s">
        <v>9</v>
      </c>
      <c r="F48">
        <v>62</v>
      </c>
      <c r="G48" t="s">
        <v>10</v>
      </c>
      <c r="H48" t="s">
        <v>18</v>
      </c>
      <c r="I48">
        <v>2500</v>
      </c>
    </row>
    <row r="49" spans="1:9" x14ac:dyDescent="0.25">
      <c r="A49">
        <v>48</v>
      </c>
      <c r="B49" s="2">
        <v>45010</v>
      </c>
      <c r="C49" s="2">
        <v>45106</v>
      </c>
      <c r="D49" s="6">
        <f t="shared" si="0"/>
        <v>96</v>
      </c>
      <c r="E49" t="s">
        <v>6</v>
      </c>
      <c r="F49">
        <v>48</v>
      </c>
      <c r="G49" t="s">
        <v>7</v>
      </c>
      <c r="H49" t="s">
        <v>8</v>
      </c>
      <c r="I49">
        <v>500</v>
      </c>
    </row>
    <row r="50" spans="1:9" x14ac:dyDescent="0.25">
      <c r="A50">
        <v>49</v>
      </c>
      <c r="B50" s="2">
        <v>45011</v>
      </c>
      <c r="C50" s="2">
        <v>45113</v>
      </c>
      <c r="D50" s="6">
        <f t="shared" si="0"/>
        <v>102</v>
      </c>
      <c r="E50" t="s">
        <v>9</v>
      </c>
      <c r="F50">
        <v>65</v>
      </c>
      <c r="G50" t="s">
        <v>10</v>
      </c>
      <c r="H50" t="s">
        <v>11</v>
      </c>
      <c r="I50">
        <v>700</v>
      </c>
    </row>
    <row r="51" spans="1:9" x14ac:dyDescent="0.25">
      <c r="A51">
        <v>50</v>
      </c>
      <c r="B51" s="2">
        <v>45012</v>
      </c>
      <c r="C51" s="2">
        <v>45120</v>
      </c>
      <c r="D51" s="6">
        <f t="shared" si="0"/>
        <v>108</v>
      </c>
      <c r="E51" t="s">
        <v>6</v>
      </c>
      <c r="F51">
        <v>42</v>
      </c>
      <c r="G51" t="s">
        <v>10</v>
      </c>
      <c r="H51" t="s">
        <v>12</v>
      </c>
      <c r="I51">
        <v>1000</v>
      </c>
    </row>
    <row r="52" spans="1:9" x14ac:dyDescent="0.25">
      <c r="A52">
        <v>51</v>
      </c>
      <c r="B52" s="2">
        <v>45013</v>
      </c>
      <c r="C52" s="2">
        <v>45127</v>
      </c>
      <c r="D52" s="6">
        <f t="shared" si="0"/>
        <v>114</v>
      </c>
      <c r="E52" t="s">
        <v>9</v>
      </c>
      <c r="F52">
        <v>70</v>
      </c>
      <c r="G52" t="s">
        <v>7</v>
      </c>
      <c r="H52" t="s">
        <v>13</v>
      </c>
      <c r="I52">
        <v>1500</v>
      </c>
    </row>
    <row r="53" spans="1:9" x14ac:dyDescent="0.25">
      <c r="A53">
        <v>52</v>
      </c>
      <c r="B53" s="2">
        <v>45014</v>
      </c>
      <c r="C53" s="2">
        <v>45134</v>
      </c>
      <c r="D53" s="6">
        <f t="shared" si="0"/>
        <v>120</v>
      </c>
      <c r="E53" t="s">
        <v>6</v>
      </c>
      <c r="F53">
        <v>30</v>
      </c>
      <c r="G53" t="s">
        <v>10</v>
      </c>
      <c r="H53" t="s">
        <v>19</v>
      </c>
      <c r="I53">
        <v>800</v>
      </c>
    </row>
    <row r="54" spans="1:9" x14ac:dyDescent="0.25">
      <c r="A54">
        <v>53</v>
      </c>
      <c r="B54" s="2">
        <v>45015</v>
      </c>
      <c r="C54" s="2">
        <v>45141</v>
      </c>
      <c r="D54" s="6">
        <f t="shared" si="0"/>
        <v>126</v>
      </c>
      <c r="E54" t="s">
        <v>9</v>
      </c>
      <c r="F54">
        <v>45</v>
      </c>
      <c r="G54" t="s">
        <v>16</v>
      </c>
      <c r="H54" t="s">
        <v>17</v>
      </c>
      <c r="I54">
        <v>600</v>
      </c>
    </row>
    <row r="55" spans="1:9" x14ac:dyDescent="0.25">
      <c r="A55">
        <v>54</v>
      </c>
      <c r="B55" s="2">
        <v>45016</v>
      </c>
      <c r="C55" s="2">
        <v>45148</v>
      </c>
      <c r="D55" s="6">
        <f t="shared" si="0"/>
        <v>132</v>
      </c>
      <c r="E55" t="s">
        <v>6</v>
      </c>
      <c r="F55">
        <v>55</v>
      </c>
      <c r="G55" t="s">
        <v>7</v>
      </c>
      <c r="H55" t="s">
        <v>14</v>
      </c>
      <c r="I55">
        <v>300</v>
      </c>
    </row>
    <row r="56" spans="1:9" x14ac:dyDescent="0.25">
      <c r="A56">
        <v>55</v>
      </c>
      <c r="B56" s="2">
        <v>45017</v>
      </c>
      <c r="C56" s="2">
        <v>45155</v>
      </c>
      <c r="D56" s="6">
        <f t="shared" si="0"/>
        <v>138</v>
      </c>
      <c r="E56" t="s">
        <v>9</v>
      </c>
      <c r="F56">
        <v>60</v>
      </c>
      <c r="G56" t="s">
        <v>10</v>
      </c>
      <c r="H56" t="s">
        <v>15</v>
      </c>
      <c r="I56">
        <v>2000</v>
      </c>
    </row>
    <row r="57" spans="1:9" x14ac:dyDescent="0.25">
      <c r="A57">
        <v>56</v>
      </c>
      <c r="B57" s="2">
        <v>45018</v>
      </c>
      <c r="C57" s="2">
        <v>45162</v>
      </c>
      <c r="D57" s="6">
        <f t="shared" si="0"/>
        <v>144</v>
      </c>
      <c r="E57" t="s">
        <v>6</v>
      </c>
      <c r="F57">
        <v>75</v>
      </c>
      <c r="G57" t="s">
        <v>7</v>
      </c>
      <c r="H57" t="s">
        <v>18</v>
      </c>
      <c r="I57">
        <v>2500</v>
      </c>
    </row>
    <row r="58" spans="1:9" x14ac:dyDescent="0.25">
      <c r="A58">
        <v>57</v>
      </c>
      <c r="B58" s="2">
        <v>45019</v>
      </c>
      <c r="C58" s="2">
        <v>45169</v>
      </c>
      <c r="D58" s="6">
        <f t="shared" si="0"/>
        <v>150</v>
      </c>
      <c r="E58" t="s">
        <v>9</v>
      </c>
      <c r="F58">
        <v>40</v>
      </c>
      <c r="G58" t="s">
        <v>10</v>
      </c>
      <c r="H58" t="s">
        <v>19</v>
      </c>
      <c r="I58">
        <v>800</v>
      </c>
    </row>
    <row r="59" spans="1:9" x14ac:dyDescent="0.25">
      <c r="A59">
        <v>58</v>
      </c>
      <c r="B59" s="2">
        <v>45020</v>
      </c>
      <c r="C59" s="2">
        <v>45176</v>
      </c>
      <c r="D59" s="6">
        <f t="shared" si="0"/>
        <v>156</v>
      </c>
      <c r="E59" t="s">
        <v>6</v>
      </c>
      <c r="F59">
        <v>55</v>
      </c>
      <c r="G59" t="s">
        <v>7</v>
      </c>
      <c r="H59" t="s">
        <v>11</v>
      </c>
      <c r="I59">
        <v>700</v>
      </c>
    </row>
    <row r="60" spans="1:9" x14ac:dyDescent="0.25">
      <c r="A60">
        <v>59</v>
      </c>
      <c r="B60" s="2">
        <v>45021</v>
      </c>
      <c r="C60" s="2">
        <v>45183</v>
      </c>
      <c r="D60" s="6">
        <f t="shared" si="0"/>
        <v>162</v>
      </c>
      <c r="E60" t="s">
        <v>9</v>
      </c>
      <c r="F60">
        <v>28</v>
      </c>
      <c r="G60" t="s">
        <v>10</v>
      </c>
      <c r="H60" t="s">
        <v>12</v>
      </c>
      <c r="I60">
        <v>1000</v>
      </c>
    </row>
    <row r="61" spans="1:9" x14ac:dyDescent="0.25">
      <c r="A61">
        <v>60</v>
      </c>
      <c r="B61" s="2">
        <v>45022</v>
      </c>
      <c r="C61" s="2">
        <v>45190</v>
      </c>
      <c r="D61" s="6">
        <f t="shared" si="0"/>
        <v>168</v>
      </c>
      <c r="E61" t="s">
        <v>6</v>
      </c>
      <c r="F61">
        <v>62</v>
      </c>
      <c r="G61" t="s">
        <v>7</v>
      </c>
      <c r="H61" t="s">
        <v>13</v>
      </c>
      <c r="I61">
        <v>1500</v>
      </c>
    </row>
    <row r="62" spans="1:9" x14ac:dyDescent="0.25">
      <c r="A62">
        <v>61</v>
      </c>
      <c r="B62" s="2">
        <v>45416</v>
      </c>
      <c r="C62" s="2">
        <v>45430</v>
      </c>
      <c r="D62" s="6">
        <f t="shared" si="0"/>
        <v>14</v>
      </c>
      <c r="E62" t="s">
        <v>9</v>
      </c>
      <c r="F62">
        <v>48</v>
      </c>
      <c r="G62" t="s">
        <v>16</v>
      </c>
      <c r="H62" t="s">
        <v>14</v>
      </c>
      <c r="I62">
        <v>300</v>
      </c>
    </row>
    <row r="63" spans="1:9" x14ac:dyDescent="0.25">
      <c r="A63">
        <v>62</v>
      </c>
      <c r="B63" s="2">
        <v>45417</v>
      </c>
      <c r="C63" s="2">
        <v>45434</v>
      </c>
      <c r="D63" s="6">
        <f t="shared" si="0"/>
        <v>17</v>
      </c>
      <c r="E63" t="s">
        <v>6</v>
      </c>
      <c r="F63">
        <v>50</v>
      </c>
      <c r="G63" t="s">
        <v>7</v>
      </c>
      <c r="H63" t="s">
        <v>15</v>
      </c>
      <c r="I63">
        <v>2000</v>
      </c>
    </row>
    <row r="64" spans="1:9" x14ac:dyDescent="0.25">
      <c r="A64">
        <v>63</v>
      </c>
      <c r="B64" s="2">
        <v>45418</v>
      </c>
      <c r="C64" s="2">
        <v>45440</v>
      </c>
      <c r="D64" s="6">
        <f t="shared" si="0"/>
        <v>22</v>
      </c>
      <c r="E64" t="s">
        <v>9</v>
      </c>
      <c r="F64">
        <v>65</v>
      </c>
      <c r="G64" t="s">
        <v>10</v>
      </c>
      <c r="H64" t="s">
        <v>18</v>
      </c>
      <c r="I64">
        <v>2500</v>
      </c>
    </row>
    <row r="65" spans="1:9" x14ac:dyDescent="0.25">
      <c r="A65">
        <v>64</v>
      </c>
      <c r="B65" s="2">
        <v>45419</v>
      </c>
      <c r="C65" s="2">
        <v>45446</v>
      </c>
      <c r="D65" s="6">
        <f t="shared" si="0"/>
        <v>27</v>
      </c>
      <c r="E65" t="s">
        <v>6</v>
      </c>
      <c r="F65">
        <v>42</v>
      </c>
      <c r="G65" t="s">
        <v>7</v>
      </c>
      <c r="H65" t="s">
        <v>8</v>
      </c>
      <c r="I65">
        <v>500</v>
      </c>
    </row>
    <row r="66" spans="1:9" x14ac:dyDescent="0.25">
      <c r="A66">
        <v>65</v>
      </c>
      <c r="B66" s="2">
        <v>45420</v>
      </c>
      <c r="C66" s="2">
        <v>45452</v>
      </c>
      <c r="D66" s="6">
        <f t="shared" si="0"/>
        <v>32</v>
      </c>
      <c r="E66" t="s">
        <v>9</v>
      </c>
      <c r="F66">
        <v>70</v>
      </c>
      <c r="G66" t="s">
        <v>10</v>
      </c>
      <c r="H66" t="s">
        <v>11</v>
      </c>
      <c r="I66">
        <v>700</v>
      </c>
    </row>
    <row r="67" spans="1:9" x14ac:dyDescent="0.25">
      <c r="A67">
        <v>66</v>
      </c>
      <c r="B67" s="2">
        <v>45421</v>
      </c>
      <c r="C67" s="2">
        <v>45458</v>
      </c>
      <c r="D67" s="6">
        <f t="shared" ref="D67:D71" si="1">C67-B67</f>
        <v>37</v>
      </c>
      <c r="E67" t="s">
        <v>6</v>
      </c>
      <c r="F67">
        <v>30</v>
      </c>
      <c r="G67" t="s">
        <v>10</v>
      </c>
      <c r="H67" t="s">
        <v>12</v>
      </c>
      <c r="I67">
        <v>1000</v>
      </c>
    </row>
    <row r="68" spans="1:9" x14ac:dyDescent="0.25">
      <c r="A68">
        <v>67</v>
      </c>
      <c r="B68" s="2">
        <v>45422</v>
      </c>
      <c r="C68" s="2">
        <v>45464</v>
      </c>
      <c r="D68" s="6">
        <f t="shared" si="1"/>
        <v>42</v>
      </c>
      <c r="E68" t="s">
        <v>9</v>
      </c>
      <c r="F68">
        <v>45</v>
      </c>
      <c r="G68" t="s">
        <v>7</v>
      </c>
      <c r="H68" t="s">
        <v>13</v>
      </c>
      <c r="I68">
        <v>1500</v>
      </c>
    </row>
    <row r="69" spans="1:9" x14ac:dyDescent="0.25">
      <c r="A69">
        <v>68</v>
      </c>
      <c r="B69" s="2">
        <v>45423</v>
      </c>
      <c r="C69" s="2">
        <v>45470</v>
      </c>
      <c r="D69" s="6">
        <f t="shared" si="1"/>
        <v>47</v>
      </c>
      <c r="E69" t="s">
        <v>6</v>
      </c>
      <c r="F69">
        <v>32</v>
      </c>
      <c r="G69" t="s">
        <v>16</v>
      </c>
      <c r="H69" t="s">
        <v>19</v>
      </c>
      <c r="I69">
        <v>800</v>
      </c>
    </row>
    <row r="70" spans="1:9" x14ac:dyDescent="0.25">
      <c r="A70">
        <v>69</v>
      </c>
      <c r="B70" s="2">
        <v>45424</v>
      </c>
      <c r="C70" s="2">
        <v>45476</v>
      </c>
      <c r="D70" s="6">
        <f t="shared" si="1"/>
        <v>52</v>
      </c>
      <c r="E70" t="s">
        <v>9</v>
      </c>
      <c r="F70">
        <v>55</v>
      </c>
      <c r="G70" t="s">
        <v>7</v>
      </c>
      <c r="H70" t="s">
        <v>17</v>
      </c>
      <c r="I70">
        <v>600</v>
      </c>
    </row>
    <row r="71" spans="1:9" x14ac:dyDescent="0.25">
      <c r="A71">
        <v>70</v>
      </c>
      <c r="B71" s="2">
        <v>45425</v>
      </c>
      <c r="C71" s="2">
        <v>45482</v>
      </c>
      <c r="D71" s="6">
        <f t="shared" si="1"/>
        <v>57</v>
      </c>
      <c r="E71" t="s">
        <v>6</v>
      </c>
      <c r="F71">
        <v>60</v>
      </c>
      <c r="G71" t="s">
        <v>10</v>
      </c>
      <c r="H71" t="s">
        <v>14</v>
      </c>
      <c r="I71">
        <v>300</v>
      </c>
    </row>
    <row r="72" spans="1:9" x14ac:dyDescent="0.25">
      <c r="I72">
        <f>AVERAGE(I2:I71)</f>
        <v>1134.2857142857142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40A90-F027-40C3-BCAD-18B259646E87}">
  <dimension ref="B2:Q18"/>
  <sheetViews>
    <sheetView workbookViewId="0">
      <selection activeCell="G4" sqref="G4"/>
    </sheetView>
  </sheetViews>
  <sheetFormatPr defaultRowHeight="15" x14ac:dyDescent="0.25"/>
  <cols>
    <col min="2" max="2" width="19.85546875" bestFit="1" customWidth="1"/>
    <col min="3" max="4" width="14.5703125" bestFit="1" customWidth="1"/>
  </cols>
  <sheetData>
    <row r="2" spans="2:17" ht="15" customHeight="1" x14ac:dyDescent="0.25">
      <c r="J2" s="11" t="s">
        <v>47</v>
      </c>
      <c r="K2" s="11"/>
      <c r="L2" s="11"/>
      <c r="M2" s="11"/>
      <c r="N2" s="11"/>
      <c r="O2" s="11"/>
      <c r="P2" s="11"/>
      <c r="Q2" s="11"/>
    </row>
    <row r="3" spans="2:17" x14ac:dyDescent="0.25">
      <c r="J3" s="11"/>
      <c r="K3" s="11"/>
      <c r="L3" s="11"/>
      <c r="M3" s="11"/>
      <c r="N3" s="11"/>
      <c r="O3" s="11"/>
      <c r="P3" s="11"/>
      <c r="Q3" s="11"/>
    </row>
    <row r="4" spans="2:17" x14ac:dyDescent="0.25">
      <c r="J4" s="11"/>
      <c r="K4" s="11"/>
      <c r="L4" s="11"/>
      <c r="M4" s="11"/>
      <c r="N4" s="11"/>
      <c r="O4" s="11"/>
      <c r="P4" s="11"/>
      <c r="Q4" s="11"/>
    </row>
    <row r="5" spans="2:17" ht="18.75" x14ac:dyDescent="0.3">
      <c r="B5" s="7"/>
      <c r="C5" s="7"/>
      <c r="D5" s="7"/>
      <c r="E5" s="7"/>
      <c r="F5" s="7"/>
      <c r="G5" s="7"/>
      <c r="H5" s="7"/>
      <c r="I5" s="7"/>
      <c r="J5" s="7"/>
      <c r="K5" s="7"/>
      <c r="L5" s="7"/>
    </row>
    <row r="8" spans="2:17" x14ac:dyDescent="0.25">
      <c r="B8" s="3" t="s">
        <v>34</v>
      </c>
      <c r="C8" t="s">
        <v>39</v>
      </c>
    </row>
    <row r="9" spans="2:17" x14ac:dyDescent="0.25">
      <c r="B9" s="4" t="s">
        <v>12</v>
      </c>
      <c r="C9" s="6">
        <v>52.222222222222221</v>
      </c>
    </row>
    <row r="10" spans="2:17" x14ac:dyDescent="0.25">
      <c r="B10" s="4" t="s">
        <v>17</v>
      </c>
      <c r="C10" s="6">
        <v>43.6</v>
      </c>
    </row>
    <row r="11" spans="2:17" x14ac:dyDescent="0.25">
      <c r="B11" s="4" t="s">
        <v>18</v>
      </c>
      <c r="C11" s="6">
        <v>64.875</v>
      </c>
    </row>
    <row r="12" spans="2:17" x14ac:dyDescent="0.25">
      <c r="B12" s="4" t="s">
        <v>11</v>
      </c>
      <c r="C12" s="6">
        <v>54.666666666666664</v>
      </c>
    </row>
    <row r="13" spans="2:17" x14ac:dyDescent="0.25">
      <c r="B13" s="4" t="s">
        <v>13</v>
      </c>
      <c r="C13" s="6">
        <v>54</v>
      </c>
    </row>
    <row r="14" spans="2:17" x14ac:dyDescent="0.25">
      <c r="B14" s="4" t="s">
        <v>14</v>
      </c>
      <c r="C14" s="6">
        <v>46.666666666666664</v>
      </c>
    </row>
    <row r="15" spans="2:17" x14ac:dyDescent="0.25">
      <c r="B15" s="4" t="s">
        <v>8</v>
      </c>
      <c r="C15" s="6">
        <v>38.6</v>
      </c>
    </row>
    <row r="16" spans="2:17" x14ac:dyDescent="0.25">
      <c r="B16" s="4" t="s">
        <v>19</v>
      </c>
      <c r="C16" s="6">
        <v>42.5</v>
      </c>
    </row>
    <row r="17" spans="2:3" x14ac:dyDescent="0.25">
      <c r="B17" s="4" t="s">
        <v>15</v>
      </c>
      <c r="C17" s="6">
        <v>61.625</v>
      </c>
    </row>
    <row r="18" spans="2:3" x14ac:dyDescent="0.25">
      <c r="B18" s="4" t="s">
        <v>23</v>
      </c>
      <c r="C18" s="6">
        <v>51.871428571428574</v>
      </c>
    </row>
  </sheetData>
  <mergeCells count="1">
    <mergeCell ref="J2:Q4"/>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12034-CC60-4B54-B1C8-B6E08F7B0AEE}">
  <dimension ref="C2:Q18"/>
  <sheetViews>
    <sheetView workbookViewId="0">
      <selection activeCell="C8" sqref="C8:D18"/>
    </sheetView>
  </sheetViews>
  <sheetFormatPr defaultRowHeight="15" x14ac:dyDescent="0.25"/>
  <cols>
    <col min="3" max="3" width="19.85546875" bestFit="1" customWidth="1"/>
    <col min="4" max="4" width="17" bestFit="1" customWidth="1"/>
  </cols>
  <sheetData>
    <row r="2" spans="3:17" ht="15" customHeight="1" x14ac:dyDescent="0.25">
      <c r="J2" s="11" t="s">
        <v>50</v>
      </c>
      <c r="K2" s="11"/>
      <c r="L2" s="11"/>
      <c r="M2" s="11"/>
      <c r="N2" s="11"/>
      <c r="O2" s="11"/>
      <c r="P2" s="11"/>
      <c r="Q2" s="11"/>
    </row>
    <row r="3" spans="3:17" x14ac:dyDescent="0.25">
      <c r="J3" s="11"/>
      <c r="K3" s="11"/>
      <c r="L3" s="11"/>
      <c r="M3" s="11"/>
      <c r="N3" s="11"/>
      <c r="O3" s="11"/>
      <c r="P3" s="11"/>
      <c r="Q3" s="11"/>
    </row>
    <row r="4" spans="3:17" x14ac:dyDescent="0.25">
      <c r="J4" s="11"/>
      <c r="K4" s="11"/>
      <c r="L4" s="11"/>
      <c r="M4" s="11"/>
      <c r="N4" s="11"/>
      <c r="O4" s="11"/>
      <c r="P4" s="11"/>
      <c r="Q4" s="11"/>
    </row>
    <row r="8" spans="3:17" x14ac:dyDescent="0.25">
      <c r="C8" s="3" t="s">
        <v>34</v>
      </c>
      <c r="D8" t="s">
        <v>29</v>
      </c>
    </row>
    <row r="9" spans="3:17" x14ac:dyDescent="0.25">
      <c r="C9" s="4" t="s">
        <v>14</v>
      </c>
      <c r="D9" s="5">
        <v>0.13561368209255534</v>
      </c>
    </row>
    <row r="10" spans="3:17" x14ac:dyDescent="0.25">
      <c r="C10" s="4" t="s">
        <v>13</v>
      </c>
      <c r="D10" s="5">
        <v>0.12877263581488935</v>
      </c>
    </row>
    <row r="11" spans="3:17" x14ac:dyDescent="0.25">
      <c r="C11" s="4" t="s">
        <v>12</v>
      </c>
      <c r="D11" s="5">
        <v>0.12515090543259558</v>
      </c>
    </row>
    <row r="12" spans="3:17" x14ac:dyDescent="0.25">
      <c r="C12" s="4" t="s">
        <v>19</v>
      </c>
      <c r="D12" s="5">
        <v>0.12394366197183099</v>
      </c>
    </row>
    <row r="13" spans="3:17" x14ac:dyDescent="0.25">
      <c r="C13" s="4" t="s">
        <v>11</v>
      </c>
      <c r="D13" s="5">
        <v>0.12152917505030181</v>
      </c>
    </row>
    <row r="14" spans="3:17" x14ac:dyDescent="0.25">
      <c r="C14" s="4" t="s">
        <v>18</v>
      </c>
      <c r="D14" s="5">
        <v>0.11509054325955734</v>
      </c>
    </row>
    <row r="15" spans="3:17" x14ac:dyDescent="0.25">
      <c r="C15" s="4" t="s">
        <v>15</v>
      </c>
      <c r="D15" s="5">
        <v>0.11066398390342053</v>
      </c>
    </row>
    <row r="16" spans="3:17" x14ac:dyDescent="0.25">
      <c r="C16" s="4" t="s">
        <v>17</v>
      </c>
      <c r="D16" s="5">
        <v>7.5251509054325955E-2</v>
      </c>
    </row>
    <row r="17" spans="3:4" x14ac:dyDescent="0.25">
      <c r="C17" s="4" t="s">
        <v>8</v>
      </c>
      <c r="D17" s="5">
        <v>6.3983903420523139E-2</v>
      </c>
    </row>
    <row r="18" spans="3:4" x14ac:dyDescent="0.25">
      <c r="C18" s="4" t="s">
        <v>23</v>
      </c>
      <c r="D18" s="5">
        <v>1</v>
      </c>
    </row>
  </sheetData>
  <mergeCells count="1">
    <mergeCell ref="J2:Q4"/>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30650-AA6D-4DC2-A759-B3229CAAC452}">
  <dimension ref="A2:O24"/>
  <sheetViews>
    <sheetView topLeftCell="C1" workbookViewId="0">
      <selection activeCell="A8" sqref="A8"/>
    </sheetView>
  </sheetViews>
  <sheetFormatPr defaultRowHeight="15" x14ac:dyDescent="0.25"/>
  <cols>
    <col min="1" max="1" width="13.140625" bestFit="1" customWidth="1"/>
    <col min="2" max="3" width="22.140625" bestFit="1" customWidth="1"/>
    <col min="4" max="10" width="8.7109375" bestFit="1" customWidth="1"/>
    <col min="11" max="18" width="10.7109375" bestFit="1" customWidth="1"/>
    <col min="19" max="27" width="9.7109375" bestFit="1" customWidth="1"/>
    <col min="28" max="34" width="10.7109375" bestFit="1" customWidth="1"/>
    <col min="35" max="55" width="9.7109375" bestFit="1" customWidth="1"/>
    <col min="56" max="67" width="8.7109375" bestFit="1" customWidth="1"/>
    <col min="68" max="71" width="9.7109375" bestFit="1" customWidth="1"/>
    <col min="72" max="72" width="11.28515625" bestFit="1" customWidth="1"/>
  </cols>
  <sheetData>
    <row r="2" spans="1:15" x14ac:dyDescent="0.25">
      <c r="H2" s="11" t="s">
        <v>53</v>
      </c>
      <c r="I2" s="11"/>
      <c r="J2" s="11"/>
      <c r="K2" s="11"/>
      <c r="L2" s="11"/>
      <c r="M2" s="11"/>
      <c r="N2" s="11"/>
      <c r="O2" s="11"/>
    </row>
    <row r="3" spans="1:15" x14ac:dyDescent="0.25">
      <c r="H3" s="11"/>
      <c r="I3" s="11"/>
      <c r="J3" s="11"/>
      <c r="K3" s="11"/>
      <c r="L3" s="11"/>
      <c r="M3" s="11"/>
      <c r="N3" s="11"/>
      <c r="O3" s="11"/>
    </row>
    <row r="4" spans="1:15" x14ac:dyDescent="0.25">
      <c r="H4" s="11"/>
      <c r="I4" s="11"/>
      <c r="J4" s="11"/>
      <c r="K4" s="11"/>
      <c r="L4" s="11"/>
      <c r="M4" s="11"/>
      <c r="N4" s="11"/>
      <c r="O4" s="11"/>
    </row>
    <row r="8" spans="1:15" x14ac:dyDescent="0.25">
      <c r="A8" s="3" t="s">
        <v>22</v>
      </c>
      <c r="B8" t="s">
        <v>24</v>
      </c>
    </row>
    <row r="9" spans="1:15" x14ac:dyDescent="0.25">
      <c r="A9" s="4" t="s">
        <v>16</v>
      </c>
      <c r="B9" s="14">
        <v>4400</v>
      </c>
    </row>
    <row r="10" spans="1:15" x14ac:dyDescent="0.25">
      <c r="A10" s="15" t="s">
        <v>35</v>
      </c>
      <c r="B10" s="14">
        <v>600</v>
      </c>
    </row>
    <row r="11" spans="1:15" x14ac:dyDescent="0.25">
      <c r="A11" s="15" t="s">
        <v>36</v>
      </c>
      <c r="B11" s="14">
        <v>1200</v>
      </c>
    </row>
    <row r="12" spans="1:15" x14ac:dyDescent="0.25">
      <c r="A12" s="15" t="s">
        <v>37</v>
      </c>
      <c r="B12" s="14">
        <v>1500</v>
      </c>
    </row>
    <row r="13" spans="1:15" x14ac:dyDescent="0.25">
      <c r="A13" s="15" t="s">
        <v>38</v>
      </c>
      <c r="B13" s="14">
        <v>1100</v>
      </c>
    </row>
    <row r="14" spans="1:15" x14ac:dyDescent="0.25">
      <c r="A14" s="4" t="s">
        <v>10</v>
      </c>
      <c r="B14" s="14">
        <v>32900</v>
      </c>
    </row>
    <row r="15" spans="1:15" x14ac:dyDescent="0.25">
      <c r="A15" s="15" t="s">
        <v>35</v>
      </c>
      <c r="B15" s="14">
        <v>5000</v>
      </c>
    </row>
    <row r="16" spans="1:15" x14ac:dyDescent="0.25">
      <c r="A16" s="15" t="s">
        <v>36</v>
      </c>
      <c r="B16" s="14">
        <v>9000</v>
      </c>
    </row>
    <row r="17" spans="1:2" x14ac:dyDescent="0.25">
      <c r="A17" s="15" t="s">
        <v>37</v>
      </c>
      <c r="B17" s="14">
        <v>14400</v>
      </c>
    </row>
    <row r="18" spans="1:2" x14ac:dyDescent="0.25">
      <c r="A18" s="15" t="s">
        <v>38</v>
      </c>
      <c r="B18" s="14">
        <v>4500</v>
      </c>
    </row>
    <row r="19" spans="1:2" x14ac:dyDescent="0.25">
      <c r="A19" s="4" t="s">
        <v>7</v>
      </c>
      <c r="B19" s="14">
        <v>42100</v>
      </c>
    </row>
    <row r="20" spans="1:2" x14ac:dyDescent="0.25">
      <c r="A20" s="15" t="s">
        <v>35</v>
      </c>
      <c r="B20" s="14">
        <v>4300</v>
      </c>
    </row>
    <row r="21" spans="1:2" x14ac:dyDescent="0.25">
      <c r="A21" s="15" t="s">
        <v>36</v>
      </c>
      <c r="B21" s="14">
        <v>17700</v>
      </c>
    </row>
    <row r="22" spans="1:2" x14ac:dyDescent="0.25">
      <c r="A22" s="15" t="s">
        <v>37</v>
      </c>
      <c r="B22" s="14">
        <v>15500</v>
      </c>
    </row>
    <row r="23" spans="1:2" x14ac:dyDescent="0.25">
      <c r="A23" s="15" t="s">
        <v>38</v>
      </c>
      <c r="B23" s="14">
        <v>4600</v>
      </c>
    </row>
    <row r="24" spans="1:2" x14ac:dyDescent="0.25">
      <c r="A24" s="4" t="s">
        <v>23</v>
      </c>
      <c r="B24" s="14">
        <v>79400</v>
      </c>
    </row>
  </sheetData>
  <mergeCells count="1">
    <mergeCell ref="H2:O4"/>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05A26B-207E-4CE7-B194-574B0101C44A}">
  <dimension ref="B2:Q13"/>
  <sheetViews>
    <sheetView workbookViewId="0">
      <selection activeCell="J2" sqref="J2:Q4"/>
    </sheetView>
  </sheetViews>
  <sheetFormatPr defaultRowHeight="15" x14ac:dyDescent="0.25"/>
  <cols>
    <col min="2" max="2" width="22.140625" bestFit="1" customWidth="1"/>
    <col min="3" max="3" width="16.28515625" bestFit="1" customWidth="1"/>
    <col min="4" max="6" width="6.85546875" bestFit="1" customWidth="1"/>
    <col min="7" max="7" width="11.28515625" bestFit="1" customWidth="1"/>
    <col min="8" max="11" width="8.7109375" bestFit="1" customWidth="1"/>
    <col min="12" max="19" width="10.7109375" bestFit="1" customWidth="1"/>
    <col min="20" max="28" width="9.7109375" bestFit="1" customWidth="1"/>
    <col min="29" max="35" width="10.7109375" bestFit="1" customWidth="1"/>
    <col min="36" max="56" width="9.7109375" bestFit="1" customWidth="1"/>
    <col min="57" max="68" width="8.7109375" bestFit="1" customWidth="1"/>
    <col min="69" max="72" width="9.7109375" bestFit="1" customWidth="1"/>
    <col min="73" max="73" width="11.28515625" bestFit="1" customWidth="1"/>
  </cols>
  <sheetData>
    <row r="2" spans="2:17" ht="15" customHeight="1" x14ac:dyDescent="0.25">
      <c r="J2" s="11" t="s">
        <v>51</v>
      </c>
      <c r="K2" s="11"/>
      <c r="L2" s="11"/>
      <c r="M2" s="11"/>
      <c r="N2" s="11"/>
      <c r="O2" s="11"/>
      <c r="P2" s="11"/>
      <c r="Q2" s="11"/>
    </row>
    <row r="3" spans="2:17" x14ac:dyDescent="0.25">
      <c r="J3" s="11"/>
      <c r="K3" s="11"/>
      <c r="L3" s="11"/>
      <c r="M3" s="11"/>
      <c r="N3" s="11"/>
      <c r="O3" s="11"/>
      <c r="P3" s="11"/>
      <c r="Q3" s="11"/>
    </row>
    <row r="4" spans="2:17" x14ac:dyDescent="0.25">
      <c r="J4" s="11"/>
      <c r="K4" s="11"/>
      <c r="L4" s="11"/>
      <c r="M4" s="11"/>
      <c r="N4" s="11"/>
      <c r="O4" s="11"/>
      <c r="P4" s="11"/>
      <c r="Q4" s="11"/>
    </row>
    <row r="7" spans="2:17" x14ac:dyDescent="0.25">
      <c r="B7" s="3" t="s">
        <v>24</v>
      </c>
      <c r="C7" s="3" t="s">
        <v>25</v>
      </c>
    </row>
    <row r="8" spans="2:17" x14ac:dyDescent="0.25">
      <c r="C8" t="s">
        <v>35</v>
      </c>
      <c r="D8" t="s">
        <v>36</v>
      </c>
      <c r="E8" t="s">
        <v>37</v>
      </c>
      <c r="F8" t="s">
        <v>38</v>
      </c>
      <c r="G8" t="s">
        <v>23</v>
      </c>
    </row>
    <row r="9" spans="2:17" x14ac:dyDescent="0.25">
      <c r="B9" s="3" t="s">
        <v>22</v>
      </c>
    </row>
    <row r="10" spans="2:17" x14ac:dyDescent="0.25">
      <c r="B10" s="4" t="s">
        <v>16</v>
      </c>
      <c r="C10">
        <v>600</v>
      </c>
      <c r="D10">
        <v>1200</v>
      </c>
      <c r="E10">
        <v>1500</v>
      </c>
      <c r="F10">
        <v>1100</v>
      </c>
      <c r="G10">
        <v>4400</v>
      </c>
    </row>
    <row r="11" spans="2:17" x14ac:dyDescent="0.25">
      <c r="B11" s="4" t="s">
        <v>10</v>
      </c>
      <c r="C11">
        <v>5000</v>
      </c>
      <c r="D11">
        <v>9000</v>
      </c>
      <c r="E11">
        <v>14400</v>
      </c>
      <c r="F11">
        <v>4500</v>
      </c>
      <c r="G11">
        <v>32900</v>
      </c>
    </row>
    <row r="12" spans="2:17" x14ac:dyDescent="0.25">
      <c r="B12" s="4" t="s">
        <v>7</v>
      </c>
      <c r="C12">
        <v>4300</v>
      </c>
      <c r="D12">
        <v>17700</v>
      </c>
      <c r="E12">
        <v>15500</v>
      </c>
      <c r="F12">
        <v>4600</v>
      </c>
      <c r="G12">
        <v>42100</v>
      </c>
    </row>
    <row r="13" spans="2:17" x14ac:dyDescent="0.25">
      <c r="B13" s="4" t="s">
        <v>23</v>
      </c>
      <c r="C13">
        <v>9900</v>
      </c>
      <c r="D13">
        <v>27900</v>
      </c>
      <c r="E13">
        <v>31400</v>
      </c>
      <c r="F13">
        <v>10200</v>
      </c>
      <c r="G13">
        <v>79400</v>
      </c>
    </row>
  </sheetData>
  <mergeCells count="1">
    <mergeCell ref="J2:Q4"/>
  </mergeCells>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303E6-A367-4D75-A899-2F72A4676268}">
  <dimension ref="A1"/>
  <sheetViews>
    <sheetView showGridLines="0" showRowColHeaders="0" tabSelected="1" workbookViewId="0">
      <selection activeCell="J2" sqref="J2"/>
    </sheetView>
  </sheetViews>
  <sheetFormatPr defaultRowHeight="15"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1E9AA-C64C-4B09-A13C-855CBC3419E1}">
  <dimension ref="B2:N11"/>
  <sheetViews>
    <sheetView workbookViewId="0">
      <selection activeCell="G2" sqref="G2:N3"/>
    </sheetView>
  </sheetViews>
  <sheetFormatPr defaultColWidth="13" defaultRowHeight="15" x14ac:dyDescent="0.25"/>
  <cols>
    <col min="2" max="2" width="11.28515625" bestFit="1" customWidth="1"/>
    <col min="3" max="3" width="25.7109375" bestFit="1" customWidth="1"/>
    <col min="4" max="4" width="3.7109375" customWidth="1"/>
  </cols>
  <sheetData>
    <row r="2" spans="2:14" ht="15" customHeight="1" x14ac:dyDescent="0.25">
      <c r="G2" s="11" t="s">
        <v>21</v>
      </c>
      <c r="H2" s="11"/>
      <c r="I2" s="11"/>
      <c r="J2" s="11"/>
      <c r="K2" s="11"/>
      <c r="L2" s="11"/>
      <c r="M2" s="11"/>
      <c r="N2" s="11"/>
    </row>
    <row r="3" spans="2:14" ht="18.75" x14ac:dyDescent="0.3">
      <c r="B3" s="7"/>
      <c r="G3" s="11"/>
      <c r="H3" s="11"/>
      <c r="I3" s="11"/>
      <c r="J3" s="11"/>
      <c r="K3" s="11"/>
      <c r="L3" s="11"/>
      <c r="M3" s="11"/>
      <c r="N3" s="11"/>
    </row>
    <row r="4" spans="2:14" ht="15" customHeight="1" x14ac:dyDescent="0.25">
      <c r="G4" s="8"/>
      <c r="H4" s="8"/>
      <c r="I4" s="8"/>
      <c r="J4" s="8"/>
      <c r="K4" s="8"/>
      <c r="L4" s="8"/>
      <c r="M4" s="8"/>
      <c r="N4" s="8"/>
    </row>
    <row r="8" spans="2:14" x14ac:dyDescent="0.25">
      <c r="B8" s="3" t="s">
        <v>1</v>
      </c>
      <c r="C8" t="s">
        <v>27</v>
      </c>
    </row>
    <row r="9" spans="2:14" x14ac:dyDescent="0.25">
      <c r="B9" s="4" t="s">
        <v>9</v>
      </c>
      <c r="C9">
        <v>977.14285714285711</v>
      </c>
    </row>
    <row r="10" spans="2:14" x14ac:dyDescent="0.25">
      <c r="B10" s="4" t="s">
        <v>6</v>
      </c>
      <c r="C10">
        <v>1291.4285714285713</v>
      </c>
    </row>
    <row r="11" spans="2:14" x14ac:dyDescent="0.25">
      <c r="B11" s="4" t="s">
        <v>23</v>
      </c>
      <c r="C11">
        <v>1134.2857142857142</v>
      </c>
    </row>
  </sheetData>
  <mergeCells count="1">
    <mergeCell ref="G2:N3"/>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4686D-0377-46B8-8BF7-D6145B87CDAB}">
  <dimension ref="B2:I14"/>
  <sheetViews>
    <sheetView workbookViewId="0">
      <selection activeCell="C20" sqref="C20"/>
    </sheetView>
  </sheetViews>
  <sheetFormatPr defaultRowHeight="15" x14ac:dyDescent="0.25"/>
  <cols>
    <col min="1" max="1" width="12.5703125" bestFit="1" customWidth="1"/>
    <col min="2" max="2" width="13.140625" bestFit="1" customWidth="1"/>
    <col min="3" max="3" width="18.5703125" bestFit="1" customWidth="1"/>
  </cols>
  <sheetData>
    <row r="2" spans="2:9" ht="15" customHeight="1" x14ac:dyDescent="0.25">
      <c r="B2" s="11" t="s">
        <v>28</v>
      </c>
      <c r="C2" s="11"/>
      <c r="D2" s="11"/>
      <c r="E2" s="11"/>
      <c r="F2" s="11"/>
      <c r="G2" s="11"/>
      <c r="H2" s="11"/>
      <c r="I2" s="11"/>
    </row>
    <row r="3" spans="2:9" x14ac:dyDescent="0.25">
      <c r="B3" s="11"/>
      <c r="C3" s="11"/>
      <c r="D3" s="11"/>
      <c r="E3" s="11"/>
      <c r="F3" s="11"/>
      <c r="G3" s="11"/>
      <c r="H3" s="11"/>
      <c r="I3" s="11"/>
    </row>
    <row r="4" spans="2:9" ht="18.75" x14ac:dyDescent="0.3">
      <c r="B4" s="7"/>
      <c r="C4" s="7"/>
      <c r="D4" s="7"/>
      <c r="E4" s="7"/>
    </row>
    <row r="5" spans="2:9" ht="18.75" x14ac:dyDescent="0.3">
      <c r="B5" s="7"/>
      <c r="C5" s="7"/>
      <c r="D5" s="7"/>
      <c r="E5" s="7"/>
    </row>
    <row r="7" spans="2:9" x14ac:dyDescent="0.25">
      <c r="B7" s="3" t="s">
        <v>22</v>
      </c>
      <c r="C7" t="s">
        <v>26</v>
      </c>
    </row>
    <row r="8" spans="2:9" x14ac:dyDescent="0.25">
      <c r="B8" s="4" t="s">
        <v>40</v>
      </c>
      <c r="C8">
        <v>4</v>
      </c>
    </row>
    <row r="9" spans="2:9" x14ac:dyDescent="0.25">
      <c r="B9" s="4" t="s">
        <v>41</v>
      </c>
      <c r="C9">
        <v>10</v>
      </c>
    </row>
    <row r="10" spans="2:9" x14ac:dyDescent="0.25">
      <c r="B10" s="4" t="s">
        <v>42</v>
      </c>
      <c r="C10">
        <v>16</v>
      </c>
    </row>
    <row r="11" spans="2:9" x14ac:dyDescent="0.25">
      <c r="B11" s="4" t="s">
        <v>43</v>
      </c>
      <c r="C11">
        <v>15</v>
      </c>
    </row>
    <row r="12" spans="2:9" x14ac:dyDescent="0.25">
      <c r="B12" s="4" t="s">
        <v>44</v>
      </c>
      <c r="C12">
        <v>15</v>
      </c>
    </row>
    <row r="13" spans="2:9" x14ac:dyDescent="0.25">
      <c r="B13" s="4" t="s">
        <v>52</v>
      </c>
      <c r="C13">
        <v>10</v>
      </c>
    </row>
    <row r="14" spans="2:9" x14ac:dyDescent="0.25">
      <c r="B14" s="4" t="s">
        <v>23</v>
      </c>
      <c r="C14">
        <v>70</v>
      </c>
    </row>
  </sheetData>
  <mergeCells count="1">
    <mergeCell ref="B2:I3"/>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FD8774-A261-4227-A387-F97C1BCF715B}">
  <dimension ref="B3:Q11"/>
  <sheetViews>
    <sheetView workbookViewId="0">
      <selection activeCell="H3" sqref="H3"/>
    </sheetView>
  </sheetViews>
  <sheetFormatPr defaultRowHeight="15" x14ac:dyDescent="0.25"/>
  <cols>
    <col min="3" max="3" width="13.140625" bestFit="1" customWidth="1"/>
    <col min="4" max="4" width="25.7109375" bestFit="1" customWidth="1"/>
  </cols>
  <sheetData>
    <row r="3" spans="2:17" ht="15" customHeight="1" x14ac:dyDescent="0.25">
      <c r="J3" s="12" t="s">
        <v>30</v>
      </c>
      <c r="K3" s="12"/>
      <c r="L3" s="12"/>
      <c r="M3" s="12"/>
      <c r="N3" s="12"/>
      <c r="O3" s="12"/>
      <c r="P3" s="12"/>
      <c r="Q3" s="12"/>
    </row>
    <row r="4" spans="2:17" x14ac:dyDescent="0.25">
      <c r="J4" s="12"/>
      <c r="K4" s="12"/>
      <c r="L4" s="12"/>
      <c r="M4" s="12"/>
      <c r="N4" s="12"/>
      <c r="O4" s="12"/>
      <c r="P4" s="12"/>
      <c r="Q4" s="12"/>
    </row>
    <row r="5" spans="2:17" ht="18.75" x14ac:dyDescent="0.3">
      <c r="B5" s="7"/>
      <c r="C5" s="7"/>
      <c r="D5" s="7"/>
      <c r="E5" s="7"/>
      <c r="F5" s="7"/>
      <c r="G5" s="7"/>
      <c r="H5" s="7"/>
      <c r="J5" s="12"/>
      <c r="K5" s="12"/>
      <c r="L5" s="12"/>
      <c r="M5" s="12"/>
      <c r="N5" s="12"/>
      <c r="O5" s="12"/>
      <c r="P5" s="12"/>
      <c r="Q5" s="12"/>
    </row>
    <row r="6" spans="2:17" ht="18.75" x14ac:dyDescent="0.3">
      <c r="B6" s="7"/>
      <c r="C6" s="7"/>
      <c r="D6" s="7"/>
      <c r="E6" s="7"/>
      <c r="F6" s="7"/>
      <c r="G6" s="7"/>
      <c r="H6" s="7"/>
    </row>
    <row r="7" spans="2:17" x14ac:dyDescent="0.25">
      <c r="C7" s="3" t="s">
        <v>22</v>
      </c>
      <c r="D7" t="s">
        <v>27</v>
      </c>
    </row>
    <row r="8" spans="2:17" x14ac:dyDescent="0.25">
      <c r="C8" s="4" t="s">
        <v>16</v>
      </c>
      <c r="D8">
        <v>488.88888888888891</v>
      </c>
    </row>
    <row r="9" spans="2:17" x14ac:dyDescent="0.25">
      <c r="C9" s="4" t="s">
        <v>10</v>
      </c>
      <c r="D9">
        <v>1096.6666666666667</v>
      </c>
    </row>
    <row r="10" spans="2:17" x14ac:dyDescent="0.25">
      <c r="C10" s="4" t="s">
        <v>7</v>
      </c>
      <c r="D10">
        <v>1358.0645161290322</v>
      </c>
    </row>
    <row r="11" spans="2:17" x14ac:dyDescent="0.25">
      <c r="C11" s="4" t="s">
        <v>23</v>
      </c>
      <c r="D11">
        <v>1134.2857142857142</v>
      </c>
    </row>
  </sheetData>
  <mergeCells count="1">
    <mergeCell ref="J3:Q5"/>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A4308-CA89-4085-9EEA-80BED72759AB}">
  <dimension ref="B2:Q19"/>
  <sheetViews>
    <sheetView workbookViewId="0">
      <selection activeCell="J2" sqref="J2:Q3"/>
    </sheetView>
  </sheetViews>
  <sheetFormatPr defaultRowHeight="15" x14ac:dyDescent="0.25"/>
  <cols>
    <col min="2" max="2" width="15.85546875" bestFit="1" customWidth="1"/>
    <col min="3" max="3" width="18.5703125" bestFit="1" customWidth="1"/>
    <col min="4" max="4" width="7.140625" customWidth="1"/>
    <col min="5" max="5" width="9.85546875" customWidth="1"/>
  </cols>
  <sheetData>
    <row r="2" spans="2:17" x14ac:dyDescent="0.25">
      <c r="J2" s="11" t="s">
        <v>31</v>
      </c>
      <c r="K2" s="11"/>
      <c r="L2" s="11"/>
      <c r="M2" s="11"/>
      <c r="N2" s="11"/>
      <c r="O2" s="11"/>
      <c r="P2" s="11"/>
      <c r="Q2" s="11"/>
    </row>
    <row r="3" spans="2:17" ht="15" customHeight="1" x14ac:dyDescent="0.25">
      <c r="J3" s="11"/>
      <c r="K3" s="11"/>
      <c r="L3" s="11"/>
      <c r="M3" s="11"/>
      <c r="N3" s="11"/>
      <c r="O3" s="11"/>
      <c r="P3" s="11"/>
      <c r="Q3" s="11"/>
    </row>
    <row r="5" spans="2:17" ht="18.75" x14ac:dyDescent="0.3">
      <c r="B5" s="7"/>
      <c r="C5" s="7"/>
      <c r="D5" s="7"/>
      <c r="E5" s="7"/>
      <c r="F5" s="7"/>
    </row>
    <row r="6" spans="2:17" ht="18.75" x14ac:dyDescent="0.3">
      <c r="B6" s="7"/>
      <c r="C6" s="7"/>
      <c r="D6" s="7"/>
      <c r="E6" s="7"/>
      <c r="F6" s="7"/>
    </row>
    <row r="9" spans="2:17" x14ac:dyDescent="0.25">
      <c r="B9" s="3" t="s">
        <v>22</v>
      </c>
      <c r="C9" t="s">
        <v>26</v>
      </c>
    </row>
    <row r="10" spans="2:17" x14ac:dyDescent="0.25">
      <c r="B10" s="4" t="s">
        <v>12</v>
      </c>
      <c r="C10">
        <v>9</v>
      </c>
    </row>
    <row r="11" spans="2:17" x14ac:dyDescent="0.25">
      <c r="B11" s="4" t="s">
        <v>17</v>
      </c>
      <c r="C11">
        <v>5</v>
      </c>
    </row>
    <row r="12" spans="2:17" x14ac:dyDescent="0.25">
      <c r="B12" s="4" t="s">
        <v>18</v>
      </c>
      <c r="C12">
        <v>8</v>
      </c>
    </row>
    <row r="13" spans="2:17" x14ac:dyDescent="0.25">
      <c r="B13" s="4" t="s">
        <v>11</v>
      </c>
      <c r="C13">
        <v>9</v>
      </c>
    </row>
    <row r="14" spans="2:17" x14ac:dyDescent="0.25">
      <c r="B14" s="4" t="s">
        <v>13</v>
      </c>
      <c r="C14">
        <v>9</v>
      </c>
    </row>
    <row r="15" spans="2:17" x14ac:dyDescent="0.25">
      <c r="B15" s="4" t="s">
        <v>14</v>
      </c>
      <c r="C15">
        <v>9</v>
      </c>
    </row>
    <row r="16" spans="2:17" x14ac:dyDescent="0.25">
      <c r="B16" s="4" t="s">
        <v>8</v>
      </c>
      <c r="C16">
        <v>5</v>
      </c>
    </row>
    <row r="17" spans="2:3" x14ac:dyDescent="0.25">
      <c r="B17" s="4" t="s">
        <v>19</v>
      </c>
      <c r="C17">
        <v>8</v>
      </c>
    </row>
    <row r="18" spans="2:3" x14ac:dyDescent="0.25">
      <c r="B18" s="4" t="s">
        <v>15</v>
      </c>
      <c r="C18">
        <v>8</v>
      </c>
    </row>
    <row r="19" spans="2:3" x14ac:dyDescent="0.25">
      <c r="B19" s="4" t="s">
        <v>23</v>
      </c>
      <c r="C19">
        <v>70</v>
      </c>
    </row>
  </sheetData>
  <mergeCells count="1">
    <mergeCell ref="J2:Q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69AD0-CF61-4AE7-B0F5-5B658C2F151A}">
  <dimension ref="A3:N18"/>
  <sheetViews>
    <sheetView workbookViewId="0">
      <selection activeCell="G3" sqref="G3:N5"/>
    </sheetView>
  </sheetViews>
  <sheetFormatPr defaultRowHeight="15" x14ac:dyDescent="0.25"/>
  <cols>
    <col min="2" max="2" width="19.85546875" bestFit="1" customWidth="1"/>
    <col min="3" max="3" width="22.140625" bestFit="1" customWidth="1"/>
    <col min="6" max="6" width="15.85546875" bestFit="1" customWidth="1"/>
    <col min="7" max="7" width="22.140625" bestFit="1" customWidth="1"/>
  </cols>
  <sheetData>
    <row r="3" spans="1:14" ht="15" customHeight="1" x14ac:dyDescent="0.3">
      <c r="A3" s="7"/>
      <c r="G3" s="11" t="s">
        <v>32</v>
      </c>
      <c r="H3" s="11"/>
      <c r="I3" s="11"/>
      <c r="J3" s="11"/>
      <c r="K3" s="11"/>
      <c r="L3" s="11"/>
      <c r="M3" s="11"/>
      <c r="N3" s="11"/>
    </row>
    <row r="4" spans="1:14" ht="18.75" x14ac:dyDescent="0.3">
      <c r="A4" s="7"/>
      <c r="G4" s="11"/>
      <c r="H4" s="11"/>
      <c r="I4" s="11"/>
      <c r="J4" s="11"/>
      <c r="K4" s="11"/>
      <c r="L4" s="11"/>
      <c r="M4" s="11"/>
      <c r="N4" s="11"/>
    </row>
    <row r="5" spans="1:14" ht="18.75" x14ac:dyDescent="0.3">
      <c r="A5" s="7"/>
      <c r="B5" s="7"/>
      <c r="C5" s="7"/>
      <c r="D5" s="7"/>
      <c r="E5" s="7"/>
      <c r="F5" s="7"/>
      <c r="G5" s="11"/>
      <c r="H5" s="11"/>
      <c r="I5" s="11"/>
      <c r="J5" s="11"/>
      <c r="K5" s="11"/>
      <c r="L5" s="11"/>
      <c r="M5" s="11"/>
      <c r="N5" s="11"/>
    </row>
    <row r="6" spans="1:14" ht="18.75" x14ac:dyDescent="0.3">
      <c r="A6" s="7"/>
      <c r="B6" s="7"/>
      <c r="C6" s="7"/>
      <c r="D6" s="7"/>
      <c r="E6" s="7"/>
      <c r="F6" s="7"/>
      <c r="G6" s="7"/>
    </row>
    <row r="8" spans="1:14" x14ac:dyDescent="0.25">
      <c r="B8" s="3" t="s">
        <v>34</v>
      </c>
      <c r="C8" t="s">
        <v>24</v>
      </c>
    </row>
    <row r="9" spans="1:14" x14ac:dyDescent="0.25">
      <c r="B9" s="4" t="s">
        <v>12</v>
      </c>
      <c r="C9">
        <v>9000</v>
      </c>
    </row>
    <row r="10" spans="1:14" x14ac:dyDescent="0.25">
      <c r="B10" s="4" t="s">
        <v>17</v>
      </c>
      <c r="C10">
        <v>3000</v>
      </c>
    </row>
    <row r="11" spans="1:14" x14ac:dyDescent="0.25">
      <c r="B11" s="4" t="s">
        <v>18</v>
      </c>
      <c r="C11">
        <v>20000</v>
      </c>
    </row>
    <row r="12" spans="1:14" x14ac:dyDescent="0.25">
      <c r="B12" s="4" t="s">
        <v>11</v>
      </c>
      <c r="C12">
        <v>6300</v>
      </c>
    </row>
    <row r="13" spans="1:14" x14ac:dyDescent="0.25">
      <c r="B13" s="4" t="s">
        <v>13</v>
      </c>
      <c r="C13">
        <v>13500</v>
      </c>
    </row>
    <row r="14" spans="1:14" x14ac:dyDescent="0.25">
      <c r="B14" s="4" t="s">
        <v>14</v>
      </c>
      <c r="C14">
        <v>2700</v>
      </c>
    </row>
    <row r="15" spans="1:14" x14ac:dyDescent="0.25">
      <c r="B15" s="4" t="s">
        <v>8</v>
      </c>
      <c r="C15">
        <v>2500</v>
      </c>
    </row>
    <row r="16" spans="1:14" x14ac:dyDescent="0.25">
      <c r="B16" s="4" t="s">
        <v>19</v>
      </c>
      <c r="C16">
        <v>6400</v>
      </c>
    </row>
    <row r="17" spans="2:3" x14ac:dyDescent="0.25">
      <c r="B17" s="4" t="s">
        <v>15</v>
      </c>
      <c r="C17">
        <v>16000</v>
      </c>
    </row>
    <row r="18" spans="2:3" x14ac:dyDescent="0.25">
      <c r="B18" s="4" t="s">
        <v>23</v>
      </c>
      <c r="C18">
        <v>79400</v>
      </c>
    </row>
  </sheetData>
  <mergeCells count="1">
    <mergeCell ref="G3:N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5FECC-FD31-4A7E-953B-27B98C00CA19}">
  <dimension ref="B2:P15"/>
  <sheetViews>
    <sheetView workbookViewId="0">
      <selection activeCell="C9" sqref="C9"/>
    </sheetView>
  </sheetViews>
  <sheetFormatPr defaultRowHeight="15" x14ac:dyDescent="0.25"/>
  <cols>
    <col min="2" max="2" width="25.7109375" bestFit="1" customWidth="1"/>
    <col min="3" max="3" width="16.28515625" bestFit="1" customWidth="1"/>
    <col min="4" max="5" width="12" bestFit="1" customWidth="1"/>
  </cols>
  <sheetData>
    <row r="2" spans="2:16" x14ac:dyDescent="0.25">
      <c r="I2" s="11" t="s">
        <v>33</v>
      </c>
      <c r="J2" s="11"/>
      <c r="K2" s="11"/>
      <c r="L2" s="11"/>
      <c r="M2" s="11"/>
      <c r="N2" s="11"/>
      <c r="O2" s="11"/>
      <c r="P2" s="11"/>
    </row>
    <row r="3" spans="2:16" ht="15" customHeight="1" x14ac:dyDescent="0.25">
      <c r="I3" s="11"/>
      <c r="J3" s="11"/>
      <c r="K3" s="11"/>
      <c r="L3" s="11"/>
      <c r="M3" s="11"/>
      <c r="N3" s="11"/>
      <c r="O3" s="11"/>
      <c r="P3" s="11"/>
    </row>
    <row r="4" spans="2:16" ht="15" customHeight="1" x14ac:dyDescent="0.25">
      <c r="I4" s="11"/>
      <c r="J4" s="11"/>
      <c r="K4" s="11"/>
      <c r="L4" s="11"/>
      <c r="M4" s="11"/>
      <c r="N4" s="11"/>
      <c r="O4" s="11"/>
      <c r="P4" s="11"/>
    </row>
    <row r="5" spans="2:16" ht="15" customHeight="1" x14ac:dyDescent="0.25"/>
    <row r="6" spans="2:16" ht="18.75" x14ac:dyDescent="0.3">
      <c r="B6" s="7"/>
      <c r="C6" s="7"/>
      <c r="D6" s="7"/>
      <c r="E6" s="7"/>
      <c r="F6" s="7"/>
      <c r="G6" s="7"/>
      <c r="H6" s="7"/>
      <c r="I6" s="7"/>
    </row>
    <row r="7" spans="2:16" ht="18.75" x14ac:dyDescent="0.3">
      <c r="B7" s="3" t="s">
        <v>27</v>
      </c>
      <c r="C7" s="3" t="s">
        <v>25</v>
      </c>
      <c r="F7" s="7"/>
      <c r="G7" s="7"/>
      <c r="H7" s="7"/>
      <c r="I7" s="7"/>
    </row>
    <row r="8" spans="2:16" x14ac:dyDescent="0.25">
      <c r="B8" s="3" t="s">
        <v>22</v>
      </c>
      <c r="C8" t="s">
        <v>9</v>
      </c>
      <c r="D8" t="s">
        <v>6</v>
      </c>
      <c r="E8" t="s">
        <v>23</v>
      </c>
    </row>
    <row r="9" spans="2:16" x14ac:dyDescent="0.25">
      <c r="B9" s="4" t="s">
        <v>40</v>
      </c>
      <c r="C9" s="14">
        <v>700</v>
      </c>
      <c r="D9" s="14">
        <v>1500</v>
      </c>
      <c r="E9" s="14">
        <v>900</v>
      </c>
    </row>
    <row r="10" spans="2:16" x14ac:dyDescent="0.25">
      <c r="B10" s="4" t="s">
        <v>41</v>
      </c>
      <c r="C10" s="14">
        <v>600</v>
      </c>
      <c r="D10" s="14">
        <v>850</v>
      </c>
      <c r="E10" s="14">
        <v>700</v>
      </c>
    </row>
    <row r="11" spans="2:16" x14ac:dyDescent="0.25">
      <c r="B11" s="4" t="s">
        <v>42</v>
      </c>
      <c r="C11" s="14">
        <v>708.33333333333337</v>
      </c>
      <c r="D11" s="14">
        <v>625</v>
      </c>
      <c r="E11" s="14">
        <v>687.5</v>
      </c>
    </row>
    <row r="12" spans="2:16" x14ac:dyDescent="0.25">
      <c r="B12" s="4" t="s">
        <v>43</v>
      </c>
      <c r="C12" s="14">
        <v>1150</v>
      </c>
      <c r="D12" s="14">
        <v>1200</v>
      </c>
      <c r="E12" s="14">
        <v>1186.6666666666667</v>
      </c>
    </row>
    <row r="13" spans="2:16" x14ac:dyDescent="0.25">
      <c r="B13" s="4" t="s">
        <v>44</v>
      </c>
      <c r="C13" s="14">
        <v>1742.8571428571429</v>
      </c>
      <c r="D13" s="14">
        <v>1637.5</v>
      </c>
      <c r="E13" s="14">
        <v>1686.6666666666667</v>
      </c>
    </row>
    <row r="14" spans="2:16" x14ac:dyDescent="0.25">
      <c r="B14" s="4" t="s">
        <v>52</v>
      </c>
      <c r="C14" s="14">
        <v>1066.6666666666667</v>
      </c>
      <c r="D14" s="14">
        <v>1642.8571428571429</v>
      </c>
      <c r="E14" s="14">
        <v>1470</v>
      </c>
    </row>
    <row r="15" spans="2:16" x14ac:dyDescent="0.25">
      <c r="B15" s="4" t="s">
        <v>23</v>
      </c>
      <c r="C15" s="14">
        <v>977.14285714285711</v>
      </c>
      <c r="D15" s="14">
        <v>1291.4285714285713</v>
      </c>
      <c r="E15" s="14">
        <v>1134.2857142857142</v>
      </c>
    </row>
  </sheetData>
  <mergeCells count="1">
    <mergeCell ref="I2:P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7E3DD-3949-42D8-9C57-E5A6ABE586D3}">
  <dimension ref="B3:R13"/>
  <sheetViews>
    <sheetView workbookViewId="0">
      <selection activeCell="J3" sqref="J3:R4"/>
    </sheetView>
  </sheetViews>
  <sheetFormatPr defaultRowHeight="15" x14ac:dyDescent="0.25"/>
  <cols>
    <col min="2" max="2" width="18.5703125" bestFit="1" customWidth="1"/>
    <col min="3" max="3" width="16.28515625" bestFit="1" customWidth="1"/>
    <col min="4" max="4" width="5.5703125" bestFit="1" customWidth="1"/>
    <col min="5" max="5" width="11.28515625" bestFit="1" customWidth="1"/>
  </cols>
  <sheetData>
    <row r="3" spans="2:18" ht="15" customHeight="1" x14ac:dyDescent="0.25">
      <c r="J3" s="12" t="s">
        <v>45</v>
      </c>
      <c r="K3" s="12"/>
      <c r="L3" s="12"/>
      <c r="M3" s="12"/>
      <c r="N3" s="12"/>
      <c r="O3" s="12"/>
      <c r="P3" s="12"/>
      <c r="Q3" s="12"/>
      <c r="R3" s="12"/>
    </row>
    <row r="4" spans="2:18" ht="15" customHeight="1" x14ac:dyDescent="0.25">
      <c r="J4" s="12"/>
      <c r="K4" s="12"/>
      <c r="L4" s="12"/>
      <c r="M4" s="12"/>
      <c r="N4" s="12"/>
      <c r="O4" s="12"/>
      <c r="P4" s="12"/>
      <c r="Q4" s="12"/>
      <c r="R4" s="12"/>
    </row>
    <row r="5" spans="2:18" ht="18.75" x14ac:dyDescent="0.3">
      <c r="B5" s="7"/>
      <c r="C5" s="7"/>
      <c r="D5" s="7"/>
      <c r="E5" s="7"/>
      <c r="F5" s="7"/>
      <c r="G5" s="7"/>
      <c r="H5" s="7"/>
      <c r="I5" s="7"/>
      <c r="J5" s="7"/>
    </row>
    <row r="8" spans="2:18" x14ac:dyDescent="0.25">
      <c r="B8" s="3" t="s">
        <v>26</v>
      </c>
      <c r="C8" s="3" t="s">
        <v>25</v>
      </c>
    </row>
    <row r="9" spans="2:18" x14ac:dyDescent="0.25">
      <c r="B9" s="3" t="s">
        <v>22</v>
      </c>
      <c r="C9" t="s">
        <v>9</v>
      </c>
      <c r="D9" t="s">
        <v>6</v>
      </c>
      <c r="E9" t="s">
        <v>23</v>
      </c>
    </row>
    <row r="10" spans="2:18" x14ac:dyDescent="0.25">
      <c r="B10" s="4" t="s">
        <v>16</v>
      </c>
      <c r="C10">
        <v>8</v>
      </c>
      <c r="D10">
        <v>1</v>
      </c>
      <c r="E10">
        <v>9</v>
      </c>
    </row>
    <row r="11" spans="2:18" x14ac:dyDescent="0.25">
      <c r="B11" s="4" t="s">
        <v>10</v>
      </c>
      <c r="C11">
        <v>20</v>
      </c>
      <c r="D11">
        <v>10</v>
      </c>
      <c r="E11">
        <v>30</v>
      </c>
    </row>
    <row r="12" spans="2:18" x14ac:dyDescent="0.25">
      <c r="B12" s="4" t="s">
        <v>7</v>
      </c>
      <c r="C12">
        <v>7</v>
      </c>
      <c r="D12">
        <v>24</v>
      </c>
      <c r="E12">
        <v>31</v>
      </c>
    </row>
    <row r="13" spans="2:18" x14ac:dyDescent="0.25">
      <c r="B13" s="4" t="s">
        <v>23</v>
      </c>
      <c r="C13">
        <v>35</v>
      </c>
      <c r="D13">
        <v>35</v>
      </c>
      <c r="E13">
        <v>70</v>
      </c>
    </row>
  </sheetData>
  <mergeCells count="1">
    <mergeCell ref="J3:R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7527A-C7B2-42F9-B2DC-ED4FCD7CA65F}">
  <dimension ref="B2:P18"/>
  <sheetViews>
    <sheetView workbookViewId="0">
      <selection activeCell="H2" sqref="H2:P4"/>
    </sheetView>
  </sheetViews>
  <sheetFormatPr defaultRowHeight="15" x14ac:dyDescent="0.25"/>
  <cols>
    <col min="2" max="2" width="22.140625" bestFit="1" customWidth="1"/>
    <col min="3" max="3" width="16.28515625" bestFit="1" customWidth="1"/>
    <col min="4" max="4" width="9.42578125" bestFit="1" customWidth="1"/>
    <col min="5" max="5" width="7.28515625" bestFit="1" customWidth="1"/>
    <col min="6" max="6" width="11.28515625" bestFit="1" customWidth="1"/>
    <col min="7" max="7" width="13.28515625" bestFit="1" customWidth="1"/>
    <col min="8" max="8" width="15.85546875" bestFit="1" customWidth="1"/>
    <col min="9" max="9" width="13.140625" bestFit="1" customWidth="1"/>
    <col min="10" max="10" width="7.85546875" bestFit="1" customWidth="1"/>
    <col min="11" max="11" width="6.7109375" bestFit="1" customWidth="1"/>
    <col min="12" max="12" width="11.28515625" bestFit="1" customWidth="1"/>
  </cols>
  <sheetData>
    <row r="2" spans="2:16" ht="15" customHeight="1" x14ac:dyDescent="0.25">
      <c r="H2" s="13" t="s">
        <v>46</v>
      </c>
      <c r="I2" s="13"/>
      <c r="J2" s="13"/>
      <c r="K2" s="13"/>
      <c r="L2" s="13"/>
      <c r="M2" s="13"/>
      <c r="N2" s="13"/>
      <c r="O2" s="13"/>
      <c r="P2" s="13"/>
    </row>
    <row r="3" spans="2:16" ht="15" customHeight="1" x14ac:dyDescent="0.25">
      <c r="H3" s="13"/>
      <c r="I3" s="13"/>
      <c r="J3" s="13"/>
      <c r="K3" s="13"/>
      <c r="L3" s="13"/>
      <c r="M3" s="13"/>
      <c r="N3" s="13"/>
      <c r="O3" s="13"/>
      <c r="P3" s="13"/>
    </row>
    <row r="4" spans="2:16" x14ac:dyDescent="0.25">
      <c r="H4" s="13"/>
      <c r="I4" s="13"/>
      <c r="J4" s="13"/>
      <c r="K4" s="13"/>
      <c r="L4" s="13"/>
      <c r="M4" s="13"/>
      <c r="N4" s="13"/>
      <c r="O4" s="13"/>
      <c r="P4" s="13"/>
    </row>
    <row r="5" spans="2:16" ht="18.75" x14ac:dyDescent="0.3">
      <c r="J5" s="7"/>
      <c r="K5" s="7"/>
    </row>
    <row r="7" spans="2:16" x14ac:dyDescent="0.25">
      <c r="B7" s="3" t="s">
        <v>24</v>
      </c>
      <c r="C7" s="3" t="s">
        <v>25</v>
      </c>
    </row>
    <row r="8" spans="2:16" x14ac:dyDescent="0.25">
      <c r="B8" s="3" t="s">
        <v>22</v>
      </c>
      <c r="C8" t="s">
        <v>16</v>
      </c>
      <c r="D8" t="s">
        <v>10</v>
      </c>
      <c r="E8" t="s">
        <v>7</v>
      </c>
      <c r="F8" t="s">
        <v>23</v>
      </c>
    </row>
    <row r="9" spans="2:16" x14ac:dyDescent="0.25">
      <c r="B9" s="4" t="s">
        <v>12</v>
      </c>
      <c r="D9">
        <v>8000</v>
      </c>
      <c r="E9">
        <v>1000</v>
      </c>
      <c r="F9">
        <v>9000</v>
      </c>
    </row>
    <row r="10" spans="2:16" x14ac:dyDescent="0.25">
      <c r="B10" s="4" t="s">
        <v>17</v>
      </c>
      <c r="C10">
        <v>2400</v>
      </c>
      <c r="E10">
        <v>600</v>
      </c>
      <c r="F10">
        <v>3000</v>
      </c>
    </row>
    <row r="11" spans="2:16" x14ac:dyDescent="0.25">
      <c r="B11" s="4" t="s">
        <v>18</v>
      </c>
      <c r="D11">
        <v>5000</v>
      </c>
      <c r="E11">
        <v>15000</v>
      </c>
      <c r="F11">
        <v>20000</v>
      </c>
    </row>
    <row r="12" spans="2:16" x14ac:dyDescent="0.25">
      <c r="B12" s="4" t="s">
        <v>11</v>
      </c>
      <c r="D12">
        <v>3500</v>
      </c>
      <c r="E12">
        <v>2800</v>
      </c>
      <c r="F12">
        <v>6300</v>
      </c>
    </row>
    <row r="13" spans="2:16" x14ac:dyDescent="0.25">
      <c r="B13" s="4" t="s">
        <v>13</v>
      </c>
      <c r="D13">
        <v>1500</v>
      </c>
      <c r="E13">
        <v>12000</v>
      </c>
      <c r="F13">
        <v>13500</v>
      </c>
    </row>
    <row r="14" spans="2:16" x14ac:dyDescent="0.25">
      <c r="B14" s="4" t="s">
        <v>14</v>
      </c>
      <c r="C14">
        <v>1200</v>
      </c>
      <c r="D14">
        <v>300</v>
      </c>
      <c r="E14">
        <v>1200</v>
      </c>
      <c r="F14">
        <v>2700</v>
      </c>
    </row>
    <row r="15" spans="2:16" x14ac:dyDescent="0.25">
      <c r="B15" s="4" t="s">
        <v>8</v>
      </c>
      <c r="D15">
        <v>1000</v>
      </c>
      <c r="E15">
        <v>1500</v>
      </c>
      <c r="F15">
        <v>2500</v>
      </c>
    </row>
    <row r="16" spans="2:16" x14ac:dyDescent="0.25">
      <c r="B16" s="4" t="s">
        <v>19</v>
      </c>
      <c r="C16">
        <v>800</v>
      </c>
      <c r="D16">
        <v>5600</v>
      </c>
      <c r="F16">
        <v>6400</v>
      </c>
    </row>
    <row r="17" spans="2:6" x14ac:dyDescent="0.25">
      <c r="B17" s="4" t="s">
        <v>15</v>
      </c>
      <c r="D17">
        <v>8000</v>
      </c>
      <c r="E17">
        <v>8000</v>
      </c>
      <c r="F17">
        <v>16000</v>
      </c>
    </row>
    <row r="18" spans="2:6" x14ac:dyDescent="0.25">
      <c r="B18" s="4" t="s">
        <v>23</v>
      </c>
      <c r="C18">
        <v>4400</v>
      </c>
      <c r="D18">
        <v>32900</v>
      </c>
      <c r="E18">
        <v>42100</v>
      </c>
      <c r="F18">
        <v>79400</v>
      </c>
    </row>
  </sheetData>
  <mergeCells count="1">
    <mergeCell ref="H2:P4"/>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DataSet</vt:lpstr>
      <vt:lpstr>1</vt:lpstr>
      <vt:lpstr>2</vt:lpstr>
      <vt:lpstr>3</vt:lpstr>
      <vt:lpstr>4</vt:lpstr>
      <vt:lpstr>5</vt:lpstr>
      <vt:lpstr>6</vt:lpstr>
      <vt:lpstr>7</vt:lpstr>
      <vt:lpstr>8</vt:lpstr>
      <vt:lpstr>9</vt:lpstr>
      <vt:lpstr>10</vt:lpstr>
      <vt:lpstr>11</vt:lpstr>
      <vt:lpstr>12</vt:lpstr>
      <vt:lpstr>DashBoard</vt:lpstr>
      <vt:lpstr>dataset</vt:lpstr>
      <vt:lpstr>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Priyanshu Kumar</dc:creator>
  <cp:lastModifiedBy>Priyanshu Kumar</cp:lastModifiedBy>
  <dcterms:created xsi:type="dcterms:W3CDTF">2024-04-13T11:04:28Z</dcterms:created>
  <dcterms:modified xsi:type="dcterms:W3CDTF">2024-04-17T05:35:00Z</dcterms:modified>
</cp:coreProperties>
</file>