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\structjour\src\"/>
    </mc:Choice>
  </mc:AlternateContent>
  <xr:revisionPtr revIDLastSave="0" documentId="13_ncr:1_{5191EBA8-DF5B-425F-BFE3-A7F32812721B}" xr6:coauthVersionLast="44" xr6:coauthVersionMax="44" xr10:uidLastSave="{00000000-0000-0000-0000-000000000000}"/>
  <bookViews>
    <workbookView xWindow="-108" yWindow="-108" windowWidth="46296" windowHeight="26136" xr2:uid="{00000000-000D-0000-FFFF-FFFF00000000}"/>
  </bookViews>
  <sheets>
    <sheet name="Trade Log" sheetId="1" r:id="rId1"/>
    <sheet name="Trade Summary" sheetId="2" r:id="rId2"/>
  </sheets>
  <definedNames>
    <definedName name="beginningyear">'Trade Summary'!$AF$3</definedName>
    <definedName name="Jan16_bal">'Trade Log'!$AI$11</definedName>
    <definedName name="Jan16_pl">'Trade Log'!$AI$8</definedName>
    <definedName name="theyear">'Trade Summary'!$H$3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501" i="1" l="1"/>
  <c r="AH5001" i="1"/>
  <c r="AG5001" i="1"/>
  <c r="AF5001" i="1"/>
  <c r="AE5001" i="1"/>
  <c r="AD5001" i="1"/>
  <c r="AH5000" i="1"/>
  <c r="AG5000" i="1"/>
  <c r="AF5000" i="1"/>
  <c r="AE5000" i="1"/>
  <c r="AD5000" i="1"/>
  <c r="AH4999" i="1"/>
  <c r="AG4999" i="1"/>
  <c r="AF4999" i="1"/>
  <c r="AE4999" i="1"/>
  <c r="AD4999" i="1"/>
  <c r="AH4998" i="1"/>
  <c r="AG4998" i="1"/>
  <c r="AF4998" i="1"/>
  <c r="AE4998" i="1"/>
  <c r="AD4998" i="1"/>
  <c r="AH4997" i="1"/>
  <c r="AG4997" i="1"/>
  <c r="AF4997" i="1"/>
  <c r="AE4997" i="1"/>
  <c r="AD4997" i="1"/>
  <c r="AH4996" i="1"/>
  <c r="AG4996" i="1"/>
  <c r="AF4996" i="1"/>
  <c r="AE4996" i="1"/>
  <c r="AD4996" i="1"/>
  <c r="AH4995" i="1"/>
  <c r="AG4995" i="1"/>
  <c r="AF4995" i="1"/>
  <c r="AE4995" i="1"/>
  <c r="AD4995" i="1"/>
  <c r="AH4994" i="1"/>
  <c r="AG4994" i="1"/>
  <c r="AF4994" i="1"/>
  <c r="AE4994" i="1"/>
  <c r="AD4994" i="1"/>
  <c r="AH4993" i="1"/>
  <c r="AG4993" i="1"/>
  <c r="AF4993" i="1"/>
  <c r="AE4993" i="1"/>
  <c r="AD4993" i="1"/>
  <c r="AH4992" i="1"/>
  <c r="AG4992" i="1"/>
  <c r="AF4992" i="1"/>
  <c r="AE4992" i="1"/>
  <c r="AD4992" i="1"/>
  <c r="AH4991" i="1"/>
  <c r="AG4991" i="1"/>
  <c r="AF4991" i="1"/>
  <c r="AE4991" i="1"/>
  <c r="AD4991" i="1"/>
  <c r="AH4990" i="1"/>
  <c r="AG4990" i="1"/>
  <c r="AF4990" i="1"/>
  <c r="AE4990" i="1"/>
  <c r="AD4990" i="1"/>
  <c r="AH4989" i="1"/>
  <c r="AG4989" i="1"/>
  <c r="AF4989" i="1"/>
  <c r="AE4989" i="1"/>
  <c r="AD4989" i="1"/>
  <c r="AH4988" i="1"/>
  <c r="AG4988" i="1"/>
  <c r="AF4988" i="1"/>
  <c r="AE4988" i="1"/>
  <c r="AD4988" i="1"/>
  <c r="AH4987" i="1"/>
  <c r="AG4987" i="1"/>
  <c r="AF4987" i="1"/>
  <c r="AE4987" i="1"/>
  <c r="AD4987" i="1"/>
  <c r="AH4986" i="1"/>
  <c r="AG4986" i="1"/>
  <c r="AF4986" i="1"/>
  <c r="AE4986" i="1"/>
  <c r="AD4986" i="1"/>
  <c r="AH4985" i="1"/>
  <c r="AG4985" i="1"/>
  <c r="AF4985" i="1"/>
  <c r="AE4985" i="1"/>
  <c r="AD4985" i="1"/>
  <c r="AH4984" i="1"/>
  <c r="AG4984" i="1"/>
  <c r="AF4984" i="1"/>
  <c r="AE4984" i="1"/>
  <c r="AD4984" i="1"/>
  <c r="AH4983" i="1"/>
  <c r="AG4983" i="1"/>
  <c r="AF4983" i="1"/>
  <c r="AE4983" i="1"/>
  <c r="AD4983" i="1"/>
  <c r="AH4982" i="1"/>
  <c r="AG4982" i="1"/>
  <c r="AF4982" i="1"/>
  <c r="AE4982" i="1"/>
  <c r="AD4982" i="1"/>
  <c r="AH4981" i="1"/>
  <c r="AG4981" i="1"/>
  <c r="AF4981" i="1"/>
  <c r="AE4981" i="1"/>
  <c r="AD4981" i="1"/>
  <c r="AH4980" i="1"/>
  <c r="AG4980" i="1"/>
  <c r="AF4980" i="1"/>
  <c r="AE4980" i="1"/>
  <c r="AD4980" i="1"/>
  <c r="AH4979" i="1"/>
  <c r="AG4979" i="1"/>
  <c r="AF4979" i="1"/>
  <c r="AE4979" i="1"/>
  <c r="AD4979" i="1"/>
  <c r="AH4978" i="1"/>
  <c r="AG4978" i="1"/>
  <c r="AF4978" i="1"/>
  <c r="AE4978" i="1"/>
  <c r="AD4978" i="1"/>
  <c r="AH4977" i="1"/>
  <c r="AG4977" i="1"/>
  <c r="AF4977" i="1"/>
  <c r="AE4977" i="1"/>
  <c r="AD4977" i="1"/>
  <c r="AH4976" i="1"/>
  <c r="AG4976" i="1"/>
  <c r="AF4976" i="1"/>
  <c r="AE4976" i="1"/>
  <c r="AD4976" i="1"/>
  <c r="AH4975" i="1"/>
  <c r="AG4975" i="1"/>
  <c r="AF4975" i="1"/>
  <c r="AE4975" i="1"/>
  <c r="AD4975" i="1"/>
  <c r="AH4974" i="1"/>
  <c r="AG4974" i="1"/>
  <c r="AF4974" i="1"/>
  <c r="AE4974" i="1"/>
  <c r="AD4974" i="1"/>
  <c r="AH4973" i="1"/>
  <c r="AG4973" i="1"/>
  <c r="AF4973" i="1"/>
  <c r="AE4973" i="1"/>
  <c r="AD4973" i="1"/>
  <c r="AH4972" i="1"/>
  <c r="AG4972" i="1"/>
  <c r="AF4972" i="1"/>
  <c r="AE4972" i="1"/>
  <c r="AD4972" i="1"/>
  <c r="AH4971" i="1"/>
  <c r="AG4971" i="1"/>
  <c r="AF4971" i="1"/>
  <c r="AE4971" i="1"/>
  <c r="AD4971" i="1"/>
  <c r="AH4970" i="1"/>
  <c r="AG4970" i="1"/>
  <c r="AF4970" i="1"/>
  <c r="AE4970" i="1"/>
  <c r="AD4970" i="1"/>
  <c r="AH4969" i="1"/>
  <c r="AG4969" i="1"/>
  <c r="AF4969" i="1"/>
  <c r="AE4969" i="1"/>
  <c r="AD4969" i="1"/>
  <c r="AH4968" i="1"/>
  <c r="AG4968" i="1"/>
  <c r="AF4968" i="1"/>
  <c r="AE4968" i="1"/>
  <c r="AD4968" i="1"/>
  <c r="AH4967" i="1"/>
  <c r="AG4967" i="1"/>
  <c r="AF4967" i="1"/>
  <c r="AE4967" i="1"/>
  <c r="AD4967" i="1"/>
  <c r="AH4966" i="1"/>
  <c r="AG4966" i="1"/>
  <c r="AF4966" i="1"/>
  <c r="AE4966" i="1"/>
  <c r="AD4966" i="1"/>
  <c r="AH4965" i="1"/>
  <c r="AG4965" i="1"/>
  <c r="AF4965" i="1"/>
  <c r="AE4965" i="1"/>
  <c r="AD4965" i="1"/>
  <c r="AH4964" i="1"/>
  <c r="AG4964" i="1"/>
  <c r="AF4964" i="1"/>
  <c r="AE4964" i="1"/>
  <c r="AD4964" i="1"/>
  <c r="AH4963" i="1"/>
  <c r="AG4963" i="1"/>
  <c r="AF4963" i="1"/>
  <c r="AE4963" i="1"/>
  <c r="AD4963" i="1"/>
  <c r="AH4962" i="1"/>
  <c r="AG4962" i="1"/>
  <c r="AF4962" i="1"/>
  <c r="AE4962" i="1"/>
  <c r="AD4962" i="1"/>
  <c r="AH4961" i="1"/>
  <c r="AG4961" i="1"/>
  <c r="AF4961" i="1"/>
  <c r="AE4961" i="1"/>
  <c r="AD4961" i="1"/>
  <c r="AH4960" i="1"/>
  <c r="AG4960" i="1"/>
  <c r="AF4960" i="1"/>
  <c r="AE4960" i="1"/>
  <c r="AD4960" i="1"/>
  <c r="AH4959" i="1"/>
  <c r="AG4959" i="1"/>
  <c r="AF4959" i="1"/>
  <c r="AE4959" i="1"/>
  <c r="AD4959" i="1"/>
  <c r="AH4958" i="1"/>
  <c r="AG4958" i="1"/>
  <c r="AF4958" i="1"/>
  <c r="AE4958" i="1"/>
  <c r="AD4958" i="1"/>
  <c r="AH4957" i="1"/>
  <c r="AG4957" i="1"/>
  <c r="AF4957" i="1"/>
  <c r="AE4957" i="1"/>
  <c r="AD4957" i="1"/>
  <c r="AH4956" i="1"/>
  <c r="AG4956" i="1"/>
  <c r="AF4956" i="1"/>
  <c r="AE4956" i="1"/>
  <c r="AD4956" i="1"/>
  <c r="AH4955" i="1"/>
  <c r="AG4955" i="1"/>
  <c r="AF4955" i="1"/>
  <c r="AE4955" i="1"/>
  <c r="AD4955" i="1"/>
  <c r="AH4954" i="1"/>
  <c r="AG4954" i="1"/>
  <c r="AF4954" i="1"/>
  <c r="AE4954" i="1"/>
  <c r="AD4954" i="1"/>
  <c r="AH4953" i="1"/>
  <c r="AG4953" i="1"/>
  <c r="AF4953" i="1"/>
  <c r="AE4953" i="1"/>
  <c r="AD4953" i="1"/>
  <c r="AH4952" i="1"/>
  <c r="AG4952" i="1"/>
  <c r="AF4952" i="1"/>
  <c r="AE4952" i="1"/>
  <c r="AD4952" i="1"/>
  <c r="AH4951" i="1"/>
  <c r="AG4951" i="1"/>
  <c r="AF4951" i="1"/>
  <c r="AE4951" i="1"/>
  <c r="AD4951" i="1"/>
  <c r="AH4950" i="1"/>
  <c r="AG4950" i="1"/>
  <c r="AF4950" i="1"/>
  <c r="AE4950" i="1"/>
  <c r="AD4950" i="1"/>
  <c r="AH4949" i="1"/>
  <c r="AG4949" i="1"/>
  <c r="AF4949" i="1"/>
  <c r="AE4949" i="1"/>
  <c r="AD4949" i="1"/>
  <c r="AH4948" i="1"/>
  <c r="AG4948" i="1"/>
  <c r="AF4948" i="1"/>
  <c r="AE4948" i="1"/>
  <c r="AD4948" i="1"/>
  <c r="AH4947" i="1"/>
  <c r="AG4947" i="1"/>
  <c r="AF4947" i="1"/>
  <c r="AE4947" i="1"/>
  <c r="AD4947" i="1"/>
  <c r="AH4946" i="1"/>
  <c r="AG4946" i="1"/>
  <c r="AF4946" i="1"/>
  <c r="AE4946" i="1"/>
  <c r="AD4946" i="1"/>
  <c r="AH4945" i="1"/>
  <c r="AG4945" i="1"/>
  <c r="AF4945" i="1"/>
  <c r="AE4945" i="1"/>
  <c r="AD4945" i="1"/>
  <c r="AH4944" i="1"/>
  <c r="AG4944" i="1"/>
  <c r="AF4944" i="1"/>
  <c r="AE4944" i="1"/>
  <c r="AD4944" i="1"/>
  <c r="AH4943" i="1"/>
  <c r="AG4943" i="1"/>
  <c r="AF4943" i="1"/>
  <c r="AE4943" i="1"/>
  <c r="AD4943" i="1"/>
  <c r="AH4942" i="1"/>
  <c r="AG4942" i="1"/>
  <c r="AF4942" i="1"/>
  <c r="AE4942" i="1"/>
  <c r="AD4942" i="1"/>
  <c r="AH4941" i="1"/>
  <c r="AG4941" i="1"/>
  <c r="AF4941" i="1"/>
  <c r="AE4941" i="1"/>
  <c r="AD4941" i="1"/>
  <c r="AH4940" i="1"/>
  <c r="AG4940" i="1"/>
  <c r="AF4940" i="1"/>
  <c r="AE4940" i="1"/>
  <c r="AD4940" i="1"/>
  <c r="AH4939" i="1"/>
  <c r="AG4939" i="1"/>
  <c r="AF4939" i="1"/>
  <c r="AE4939" i="1"/>
  <c r="AD4939" i="1"/>
  <c r="AH4938" i="1"/>
  <c r="AG4938" i="1"/>
  <c r="AF4938" i="1"/>
  <c r="AE4938" i="1"/>
  <c r="AD4938" i="1"/>
  <c r="AH4937" i="1"/>
  <c r="AG4937" i="1"/>
  <c r="AF4937" i="1"/>
  <c r="AE4937" i="1"/>
  <c r="AD4937" i="1"/>
  <c r="AH4936" i="1"/>
  <c r="AG4936" i="1"/>
  <c r="AF4936" i="1"/>
  <c r="AE4936" i="1"/>
  <c r="AD4936" i="1"/>
  <c r="AH4935" i="1"/>
  <c r="AG4935" i="1"/>
  <c r="AF4935" i="1"/>
  <c r="AE4935" i="1"/>
  <c r="AD4935" i="1"/>
  <c r="AH4934" i="1"/>
  <c r="AG4934" i="1"/>
  <c r="AF4934" i="1"/>
  <c r="AE4934" i="1"/>
  <c r="AD4934" i="1"/>
  <c r="AH4933" i="1"/>
  <c r="AG4933" i="1"/>
  <c r="AF4933" i="1"/>
  <c r="AE4933" i="1"/>
  <c r="AD4933" i="1"/>
  <c r="AH4932" i="1"/>
  <c r="AG4932" i="1"/>
  <c r="AF4932" i="1"/>
  <c r="AE4932" i="1"/>
  <c r="AD4932" i="1"/>
  <c r="AH4931" i="1"/>
  <c r="AG4931" i="1"/>
  <c r="AF4931" i="1"/>
  <c r="AE4931" i="1"/>
  <c r="AD4931" i="1"/>
  <c r="AH4930" i="1"/>
  <c r="AG4930" i="1"/>
  <c r="AF4930" i="1"/>
  <c r="AE4930" i="1"/>
  <c r="AD4930" i="1"/>
  <c r="AH4929" i="1"/>
  <c r="AG4929" i="1"/>
  <c r="AF4929" i="1"/>
  <c r="AE4929" i="1"/>
  <c r="AD4929" i="1"/>
  <c r="AH4928" i="1"/>
  <c r="AG4928" i="1"/>
  <c r="AF4928" i="1"/>
  <c r="AE4928" i="1"/>
  <c r="AD4928" i="1"/>
  <c r="AH4927" i="1"/>
  <c r="AG4927" i="1"/>
  <c r="AF4927" i="1"/>
  <c r="AE4927" i="1"/>
  <c r="AD4927" i="1"/>
  <c r="AH4926" i="1"/>
  <c r="AG4926" i="1"/>
  <c r="AF4926" i="1"/>
  <c r="AE4926" i="1"/>
  <c r="AD4926" i="1"/>
  <c r="AH4925" i="1"/>
  <c r="AG4925" i="1"/>
  <c r="AF4925" i="1"/>
  <c r="AE4925" i="1"/>
  <c r="AD4925" i="1"/>
  <c r="AH4924" i="1"/>
  <c r="AG4924" i="1"/>
  <c r="AF4924" i="1"/>
  <c r="AE4924" i="1"/>
  <c r="AD4924" i="1"/>
  <c r="AH4923" i="1"/>
  <c r="AG4923" i="1"/>
  <c r="AF4923" i="1"/>
  <c r="AE4923" i="1"/>
  <c r="AD4923" i="1"/>
  <c r="AH4922" i="1"/>
  <c r="AG4922" i="1"/>
  <c r="AF4922" i="1"/>
  <c r="AE4922" i="1"/>
  <c r="AD4922" i="1"/>
  <c r="AH4921" i="1"/>
  <c r="AG4921" i="1"/>
  <c r="AF4921" i="1"/>
  <c r="AE4921" i="1"/>
  <c r="AD4921" i="1"/>
  <c r="AH4920" i="1"/>
  <c r="AG4920" i="1"/>
  <c r="AF4920" i="1"/>
  <c r="AE4920" i="1"/>
  <c r="AD4920" i="1"/>
  <c r="AH4919" i="1"/>
  <c r="AG4919" i="1"/>
  <c r="AF4919" i="1"/>
  <c r="AE4919" i="1"/>
  <c r="AD4919" i="1"/>
  <c r="AH4918" i="1"/>
  <c r="AG4918" i="1"/>
  <c r="AF4918" i="1"/>
  <c r="AE4918" i="1"/>
  <c r="AD4918" i="1"/>
  <c r="AH4917" i="1"/>
  <c r="AG4917" i="1"/>
  <c r="AF4917" i="1"/>
  <c r="AE4917" i="1"/>
  <c r="AD4917" i="1"/>
  <c r="AH4916" i="1"/>
  <c r="AG4916" i="1"/>
  <c r="AF4916" i="1"/>
  <c r="AE4916" i="1"/>
  <c r="AD4916" i="1"/>
  <c r="AH4915" i="1"/>
  <c r="AG4915" i="1"/>
  <c r="AF4915" i="1"/>
  <c r="AE4915" i="1"/>
  <c r="AD4915" i="1"/>
  <c r="AH4914" i="1"/>
  <c r="AG4914" i="1"/>
  <c r="AF4914" i="1"/>
  <c r="AE4914" i="1"/>
  <c r="AD4914" i="1"/>
  <c r="AH4913" i="1"/>
  <c r="AG4913" i="1"/>
  <c r="AF4913" i="1"/>
  <c r="AE4913" i="1"/>
  <c r="AD4913" i="1"/>
  <c r="AH4912" i="1"/>
  <c r="AG4912" i="1"/>
  <c r="AF4912" i="1"/>
  <c r="AE4912" i="1"/>
  <c r="AD4912" i="1"/>
  <c r="AH4911" i="1"/>
  <c r="AG4911" i="1"/>
  <c r="AF4911" i="1"/>
  <c r="AE4911" i="1"/>
  <c r="AD4911" i="1"/>
  <c r="AH4910" i="1"/>
  <c r="AG4910" i="1"/>
  <c r="AF4910" i="1"/>
  <c r="AE4910" i="1"/>
  <c r="AD4910" i="1"/>
  <c r="AH4909" i="1"/>
  <c r="AG4909" i="1"/>
  <c r="AF4909" i="1"/>
  <c r="AE4909" i="1"/>
  <c r="AD4909" i="1"/>
  <c r="AH4908" i="1"/>
  <c r="AG4908" i="1"/>
  <c r="AF4908" i="1"/>
  <c r="AE4908" i="1"/>
  <c r="AD4908" i="1"/>
  <c r="AH4907" i="1"/>
  <c r="AG4907" i="1"/>
  <c r="AF4907" i="1"/>
  <c r="AE4907" i="1"/>
  <c r="AD4907" i="1"/>
  <c r="AH4906" i="1"/>
  <c r="AG4906" i="1"/>
  <c r="AF4906" i="1"/>
  <c r="AE4906" i="1"/>
  <c r="AD4906" i="1"/>
  <c r="AH4905" i="1"/>
  <c r="AG4905" i="1"/>
  <c r="AF4905" i="1"/>
  <c r="AE4905" i="1"/>
  <c r="AD4905" i="1"/>
  <c r="AH4904" i="1"/>
  <c r="AG4904" i="1"/>
  <c r="AF4904" i="1"/>
  <c r="AE4904" i="1"/>
  <c r="AD4904" i="1"/>
  <c r="AH4903" i="1"/>
  <c r="AG4903" i="1"/>
  <c r="AF4903" i="1"/>
  <c r="AE4903" i="1"/>
  <c r="AD4903" i="1"/>
  <c r="AH4902" i="1"/>
  <c r="AG4902" i="1"/>
  <c r="AF4902" i="1"/>
  <c r="AE4902" i="1"/>
  <c r="AD4902" i="1"/>
  <c r="AH4901" i="1"/>
  <c r="AG4901" i="1"/>
  <c r="AF4901" i="1"/>
  <c r="AE4901" i="1"/>
  <c r="AD4901" i="1"/>
  <c r="AH4900" i="1"/>
  <c r="AG4900" i="1"/>
  <c r="AF4900" i="1"/>
  <c r="AE4900" i="1"/>
  <c r="AD4900" i="1"/>
  <c r="AH4899" i="1"/>
  <c r="AG4899" i="1"/>
  <c r="AF4899" i="1"/>
  <c r="AE4899" i="1"/>
  <c r="AD4899" i="1"/>
  <c r="AH4898" i="1"/>
  <c r="AG4898" i="1"/>
  <c r="AF4898" i="1"/>
  <c r="AE4898" i="1"/>
  <c r="AD4898" i="1"/>
  <c r="AH4897" i="1"/>
  <c r="AG4897" i="1"/>
  <c r="AF4897" i="1"/>
  <c r="AE4897" i="1"/>
  <c r="AD4897" i="1"/>
  <c r="AH4896" i="1"/>
  <c r="AG4896" i="1"/>
  <c r="AF4896" i="1"/>
  <c r="AE4896" i="1"/>
  <c r="AD4896" i="1"/>
  <c r="AH4895" i="1"/>
  <c r="AG4895" i="1"/>
  <c r="AF4895" i="1"/>
  <c r="AE4895" i="1"/>
  <c r="AD4895" i="1"/>
  <c r="AH4894" i="1"/>
  <c r="AG4894" i="1"/>
  <c r="AF4894" i="1"/>
  <c r="AE4894" i="1"/>
  <c r="AD4894" i="1"/>
  <c r="AH4893" i="1"/>
  <c r="AG4893" i="1"/>
  <c r="AF4893" i="1"/>
  <c r="AE4893" i="1"/>
  <c r="AD4893" i="1"/>
  <c r="AH4892" i="1"/>
  <c r="AG4892" i="1"/>
  <c r="AF4892" i="1"/>
  <c r="AE4892" i="1"/>
  <c r="AD4892" i="1"/>
  <c r="AH4891" i="1"/>
  <c r="AG4891" i="1"/>
  <c r="AF4891" i="1"/>
  <c r="AE4891" i="1"/>
  <c r="AD4891" i="1"/>
  <c r="AH4890" i="1"/>
  <c r="AG4890" i="1"/>
  <c r="AF4890" i="1"/>
  <c r="AE4890" i="1"/>
  <c r="AD4890" i="1"/>
  <c r="AH4889" i="1"/>
  <c r="AG4889" i="1"/>
  <c r="AF4889" i="1"/>
  <c r="AE4889" i="1"/>
  <c r="AD4889" i="1"/>
  <c r="AH4888" i="1"/>
  <c r="AG4888" i="1"/>
  <c r="AF4888" i="1"/>
  <c r="AE4888" i="1"/>
  <c r="AD4888" i="1"/>
  <c r="AH4887" i="1"/>
  <c r="AG4887" i="1"/>
  <c r="AF4887" i="1"/>
  <c r="AE4887" i="1"/>
  <c r="AD4887" i="1"/>
  <c r="AH4886" i="1"/>
  <c r="AG4886" i="1"/>
  <c r="AF4886" i="1"/>
  <c r="AE4886" i="1"/>
  <c r="AD4886" i="1"/>
  <c r="AH4885" i="1"/>
  <c r="AG4885" i="1"/>
  <c r="AF4885" i="1"/>
  <c r="AE4885" i="1"/>
  <c r="AD4885" i="1"/>
  <c r="AH4884" i="1"/>
  <c r="AG4884" i="1"/>
  <c r="AF4884" i="1"/>
  <c r="AE4884" i="1"/>
  <c r="AD4884" i="1"/>
  <c r="AH4883" i="1"/>
  <c r="AG4883" i="1"/>
  <c r="AF4883" i="1"/>
  <c r="AE4883" i="1"/>
  <c r="AD4883" i="1"/>
  <c r="AH4882" i="1"/>
  <c r="AG4882" i="1"/>
  <c r="AF4882" i="1"/>
  <c r="AE4882" i="1"/>
  <c r="AD4882" i="1"/>
  <c r="AH4881" i="1"/>
  <c r="AG4881" i="1"/>
  <c r="AF4881" i="1"/>
  <c r="AE4881" i="1"/>
  <c r="AD4881" i="1"/>
  <c r="AH4880" i="1"/>
  <c r="AG4880" i="1"/>
  <c r="AF4880" i="1"/>
  <c r="AE4880" i="1"/>
  <c r="AD4880" i="1"/>
  <c r="AH4879" i="1"/>
  <c r="AG4879" i="1"/>
  <c r="AF4879" i="1"/>
  <c r="AE4879" i="1"/>
  <c r="AD4879" i="1"/>
  <c r="AH4878" i="1"/>
  <c r="AG4878" i="1"/>
  <c r="AF4878" i="1"/>
  <c r="AE4878" i="1"/>
  <c r="AD4878" i="1"/>
  <c r="AH4877" i="1"/>
  <c r="AG4877" i="1"/>
  <c r="AF4877" i="1"/>
  <c r="AE4877" i="1"/>
  <c r="AD4877" i="1"/>
  <c r="AH4876" i="1"/>
  <c r="AG4876" i="1"/>
  <c r="AF4876" i="1"/>
  <c r="AE4876" i="1"/>
  <c r="AD4876" i="1"/>
  <c r="AH4875" i="1"/>
  <c r="AG4875" i="1"/>
  <c r="AF4875" i="1"/>
  <c r="AE4875" i="1"/>
  <c r="AD4875" i="1"/>
  <c r="AH4874" i="1"/>
  <c r="AG4874" i="1"/>
  <c r="AF4874" i="1"/>
  <c r="AE4874" i="1"/>
  <c r="AD4874" i="1"/>
  <c r="AH4873" i="1"/>
  <c r="AG4873" i="1"/>
  <c r="AF4873" i="1"/>
  <c r="AE4873" i="1"/>
  <c r="AD4873" i="1"/>
  <c r="AH4872" i="1"/>
  <c r="AG4872" i="1"/>
  <c r="AF4872" i="1"/>
  <c r="AE4872" i="1"/>
  <c r="AD4872" i="1"/>
  <c r="AH4871" i="1"/>
  <c r="AG4871" i="1"/>
  <c r="AF4871" i="1"/>
  <c r="AE4871" i="1"/>
  <c r="AD4871" i="1"/>
  <c r="AH4870" i="1"/>
  <c r="AG4870" i="1"/>
  <c r="AF4870" i="1"/>
  <c r="AE4870" i="1"/>
  <c r="AD4870" i="1"/>
  <c r="AH4869" i="1"/>
  <c r="AG4869" i="1"/>
  <c r="AF4869" i="1"/>
  <c r="AE4869" i="1"/>
  <c r="AD4869" i="1"/>
  <c r="AH4868" i="1"/>
  <c r="AG4868" i="1"/>
  <c r="AF4868" i="1"/>
  <c r="AE4868" i="1"/>
  <c r="AD4868" i="1"/>
  <c r="AH4867" i="1"/>
  <c r="AG4867" i="1"/>
  <c r="AF4867" i="1"/>
  <c r="AE4867" i="1"/>
  <c r="AD4867" i="1"/>
  <c r="AH4866" i="1"/>
  <c r="AG4866" i="1"/>
  <c r="AF4866" i="1"/>
  <c r="AE4866" i="1"/>
  <c r="AD4866" i="1"/>
  <c r="AH4865" i="1"/>
  <c r="AG4865" i="1"/>
  <c r="AF4865" i="1"/>
  <c r="AE4865" i="1"/>
  <c r="AD4865" i="1"/>
  <c r="AH4864" i="1"/>
  <c r="AG4864" i="1"/>
  <c r="AF4864" i="1"/>
  <c r="AE4864" i="1"/>
  <c r="AD4864" i="1"/>
  <c r="AH4863" i="1"/>
  <c r="AG4863" i="1"/>
  <c r="AF4863" i="1"/>
  <c r="AE4863" i="1"/>
  <c r="AD4863" i="1"/>
  <c r="AH4862" i="1"/>
  <c r="AG4862" i="1"/>
  <c r="AF4862" i="1"/>
  <c r="AE4862" i="1"/>
  <c r="AD4862" i="1"/>
  <c r="AH4861" i="1"/>
  <c r="AG4861" i="1"/>
  <c r="AF4861" i="1"/>
  <c r="AE4861" i="1"/>
  <c r="AD4861" i="1"/>
  <c r="AH4860" i="1"/>
  <c r="AG4860" i="1"/>
  <c r="AF4860" i="1"/>
  <c r="AE4860" i="1"/>
  <c r="AD4860" i="1"/>
  <c r="AH4859" i="1"/>
  <c r="AG4859" i="1"/>
  <c r="AF4859" i="1"/>
  <c r="AE4859" i="1"/>
  <c r="AD4859" i="1"/>
  <c r="AH4858" i="1"/>
  <c r="AG4858" i="1"/>
  <c r="AF4858" i="1"/>
  <c r="AE4858" i="1"/>
  <c r="AD4858" i="1"/>
  <c r="AH4857" i="1"/>
  <c r="AG4857" i="1"/>
  <c r="AF4857" i="1"/>
  <c r="AE4857" i="1"/>
  <c r="AD4857" i="1"/>
  <c r="AH4856" i="1"/>
  <c r="AG4856" i="1"/>
  <c r="AF4856" i="1"/>
  <c r="AE4856" i="1"/>
  <c r="AD4856" i="1"/>
  <c r="AH4855" i="1"/>
  <c r="AG4855" i="1"/>
  <c r="AF4855" i="1"/>
  <c r="AE4855" i="1"/>
  <c r="AD4855" i="1"/>
  <c r="AH4854" i="1"/>
  <c r="AG4854" i="1"/>
  <c r="AF4854" i="1"/>
  <c r="AE4854" i="1"/>
  <c r="AD4854" i="1"/>
  <c r="AH4853" i="1"/>
  <c r="AG4853" i="1"/>
  <c r="AF4853" i="1"/>
  <c r="AE4853" i="1"/>
  <c r="AD4853" i="1"/>
  <c r="AH4852" i="1"/>
  <c r="AG4852" i="1"/>
  <c r="AF4852" i="1"/>
  <c r="AE4852" i="1"/>
  <c r="AD4852" i="1"/>
  <c r="AH4851" i="1"/>
  <c r="AG4851" i="1"/>
  <c r="AF4851" i="1"/>
  <c r="AE4851" i="1"/>
  <c r="AD4851" i="1"/>
  <c r="AH4850" i="1"/>
  <c r="AG4850" i="1"/>
  <c r="AF4850" i="1"/>
  <c r="AE4850" i="1"/>
  <c r="AD4850" i="1"/>
  <c r="AH4849" i="1"/>
  <c r="AG4849" i="1"/>
  <c r="AF4849" i="1"/>
  <c r="AE4849" i="1"/>
  <c r="AD4849" i="1"/>
  <c r="AH4848" i="1"/>
  <c r="AG4848" i="1"/>
  <c r="AF4848" i="1"/>
  <c r="AE4848" i="1"/>
  <c r="AD4848" i="1"/>
  <c r="AH4847" i="1"/>
  <c r="AG4847" i="1"/>
  <c r="AF4847" i="1"/>
  <c r="AE4847" i="1"/>
  <c r="AD4847" i="1"/>
  <c r="AH4846" i="1"/>
  <c r="AG4846" i="1"/>
  <c r="AF4846" i="1"/>
  <c r="AE4846" i="1"/>
  <c r="AD4846" i="1"/>
  <c r="AH4845" i="1"/>
  <c r="AG4845" i="1"/>
  <c r="AF4845" i="1"/>
  <c r="AE4845" i="1"/>
  <c r="AD4845" i="1"/>
  <c r="AH4844" i="1"/>
  <c r="AG4844" i="1"/>
  <c r="AF4844" i="1"/>
  <c r="AE4844" i="1"/>
  <c r="AD4844" i="1"/>
  <c r="AH4843" i="1"/>
  <c r="AG4843" i="1"/>
  <c r="AF4843" i="1"/>
  <c r="AE4843" i="1"/>
  <c r="AD4843" i="1"/>
  <c r="AH4842" i="1"/>
  <c r="AG4842" i="1"/>
  <c r="AF4842" i="1"/>
  <c r="AE4842" i="1"/>
  <c r="AD4842" i="1"/>
  <c r="AH4841" i="1"/>
  <c r="AG4841" i="1"/>
  <c r="AF4841" i="1"/>
  <c r="AE4841" i="1"/>
  <c r="AD4841" i="1"/>
  <c r="AH4840" i="1"/>
  <c r="AG4840" i="1"/>
  <c r="AF4840" i="1"/>
  <c r="AE4840" i="1"/>
  <c r="AD4840" i="1"/>
  <c r="AH4839" i="1"/>
  <c r="AG4839" i="1"/>
  <c r="AF4839" i="1"/>
  <c r="AE4839" i="1"/>
  <c r="AD4839" i="1"/>
  <c r="AH4838" i="1"/>
  <c r="AG4838" i="1"/>
  <c r="AF4838" i="1"/>
  <c r="AE4838" i="1"/>
  <c r="AD4838" i="1"/>
  <c r="AH4837" i="1"/>
  <c r="AG4837" i="1"/>
  <c r="AF4837" i="1"/>
  <c r="AE4837" i="1"/>
  <c r="AD4837" i="1"/>
  <c r="AH4836" i="1"/>
  <c r="AG4836" i="1"/>
  <c r="AF4836" i="1"/>
  <c r="AE4836" i="1"/>
  <c r="AD4836" i="1"/>
  <c r="AH4835" i="1"/>
  <c r="AG4835" i="1"/>
  <c r="AF4835" i="1"/>
  <c r="AE4835" i="1"/>
  <c r="AD4835" i="1"/>
  <c r="AH4834" i="1"/>
  <c r="AG4834" i="1"/>
  <c r="AF4834" i="1"/>
  <c r="AE4834" i="1"/>
  <c r="AD4834" i="1"/>
  <c r="AH4833" i="1"/>
  <c r="AG4833" i="1"/>
  <c r="AF4833" i="1"/>
  <c r="AE4833" i="1"/>
  <c r="AD4833" i="1"/>
  <c r="AH4832" i="1"/>
  <c r="AG4832" i="1"/>
  <c r="AF4832" i="1"/>
  <c r="AE4832" i="1"/>
  <c r="AD4832" i="1"/>
  <c r="AH4831" i="1"/>
  <c r="AG4831" i="1"/>
  <c r="AF4831" i="1"/>
  <c r="AE4831" i="1"/>
  <c r="AD4831" i="1"/>
  <c r="AH4830" i="1"/>
  <c r="AG4830" i="1"/>
  <c r="AF4830" i="1"/>
  <c r="AE4830" i="1"/>
  <c r="AD4830" i="1"/>
  <c r="AH4829" i="1"/>
  <c r="AG4829" i="1"/>
  <c r="AF4829" i="1"/>
  <c r="AE4829" i="1"/>
  <c r="AD4829" i="1"/>
  <c r="AH4828" i="1"/>
  <c r="AG4828" i="1"/>
  <c r="AF4828" i="1"/>
  <c r="AE4828" i="1"/>
  <c r="AD4828" i="1"/>
  <c r="AH4827" i="1"/>
  <c r="AG4827" i="1"/>
  <c r="AF4827" i="1"/>
  <c r="AE4827" i="1"/>
  <c r="AD4827" i="1"/>
  <c r="AH4826" i="1"/>
  <c r="AG4826" i="1"/>
  <c r="AF4826" i="1"/>
  <c r="AE4826" i="1"/>
  <c r="AD4826" i="1"/>
  <c r="AH4825" i="1"/>
  <c r="AG4825" i="1"/>
  <c r="AF4825" i="1"/>
  <c r="AE4825" i="1"/>
  <c r="AD4825" i="1"/>
  <c r="AH4824" i="1"/>
  <c r="AG4824" i="1"/>
  <c r="AF4824" i="1"/>
  <c r="AE4824" i="1"/>
  <c r="AD4824" i="1"/>
  <c r="AH4823" i="1"/>
  <c r="AG4823" i="1"/>
  <c r="AF4823" i="1"/>
  <c r="AE4823" i="1"/>
  <c r="AD4823" i="1"/>
  <c r="AH4822" i="1"/>
  <c r="AG4822" i="1"/>
  <c r="AF4822" i="1"/>
  <c r="AE4822" i="1"/>
  <c r="AD4822" i="1"/>
  <c r="AH4821" i="1"/>
  <c r="AG4821" i="1"/>
  <c r="AF4821" i="1"/>
  <c r="AE4821" i="1"/>
  <c r="AD4821" i="1"/>
  <c r="AH4820" i="1"/>
  <c r="AG4820" i="1"/>
  <c r="AF4820" i="1"/>
  <c r="AE4820" i="1"/>
  <c r="AD4820" i="1"/>
  <c r="AH4819" i="1"/>
  <c r="AG4819" i="1"/>
  <c r="AF4819" i="1"/>
  <c r="AE4819" i="1"/>
  <c r="AD4819" i="1"/>
  <c r="AH4818" i="1"/>
  <c r="AG4818" i="1"/>
  <c r="AF4818" i="1"/>
  <c r="AE4818" i="1"/>
  <c r="AD4818" i="1"/>
  <c r="AH4817" i="1"/>
  <c r="AG4817" i="1"/>
  <c r="AF4817" i="1"/>
  <c r="AE4817" i="1"/>
  <c r="AD4817" i="1"/>
  <c r="AH4816" i="1"/>
  <c r="AG4816" i="1"/>
  <c r="AF4816" i="1"/>
  <c r="AE4816" i="1"/>
  <c r="AD4816" i="1"/>
  <c r="AH4815" i="1"/>
  <c r="AG4815" i="1"/>
  <c r="AF4815" i="1"/>
  <c r="AE4815" i="1"/>
  <c r="AD4815" i="1"/>
  <c r="AH4814" i="1"/>
  <c r="AG4814" i="1"/>
  <c r="AF4814" i="1"/>
  <c r="AE4814" i="1"/>
  <c r="AD4814" i="1"/>
  <c r="AH4813" i="1"/>
  <c r="AG4813" i="1"/>
  <c r="AF4813" i="1"/>
  <c r="AE4813" i="1"/>
  <c r="AD4813" i="1"/>
  <c r="AH4812" i="1"/>
  <c r="AG4812" i="1"/>
  <c r="AF4812" i="1"/>
  <c r="AE4812" i="1"/>
  <c r="AD4812" i="1"/>
  <c r="AH4811" i="1"/>
  <c r="AG4811" i="1"/>
  <c r="AF4811" i="1"/>
  <c r="AE4811" i="1"/>
  <c r="AD4811" i="1"/>
  <c r="AH4810" i="1"/>
  <c r="AG4810" i="1"/>
  <c r="AF4810" i="1"/>
  <c r="AE4810" i="1"/>
  <c r="AD4810" i="1"/>
  <c r="AH4809" i="1"/>
  <c r="AG4809" i="1"/>
  <c r="AF4809" i="1"/>
  <c r="AE4809" i="1"/>
  <c r="AD4809" i="1"/>
  <c r="AH4808" i="1"/>
  <c r="AG4808" i="1"/>
  <c r="AF4808" i="1"/>
  <c r="AE4808" i="1"/>
  <c r="AD4808" i="1"/>
  <c r="AH4807" i="1"/>
  <c r="AG4807" i="1"/>
  <c r="AF4807" i="1"/>
  <c r="AE4807" i="1"/>
  <c r="AD4807" i="1"/>
  <c r="AH4806" i="1"/>
  <c r="AG4806" i="1"/>
  <c r="AF4806" i="1"/>
  <c r="AE4806" i="1"/>
  <c r="AD4806" i="1"/>
  <c r="AH4805" i="1"/>
  <c r="AG4805" i="1"/>
  <c r="AF4805" i="1"/>
  <c r="AE4805" i="1"/>
  <c r="AD4805" i="1"/>
  <c r="AH4804" i="1"/>
  <c r="AG4804" i="1"/>
  <c r="AF4804" i="1"/>
  <c r="AE4804" i="1"/>
  <c r="AD4804" i="1"/>
  <c r="AH4803" i="1"/>
  <c r="AG4803" i="1"/>
  <c r="AF4803" i="1"/>
  <c r="AE4803" i="1"/>
  <c r="AD4803" i="1"/>
  <c r="AH4802" i="1"/>
  <c r="AG4802" i="1"/>
  <c r="AF4802" i="1"/>
  <c r="AE4802" i="1"/>
  <c r="AD4802" i="1"/>
  <c r="AH4801" i="1"/>
  <c r="AG4801" i="1"/>
  <c r="AF4801" i="1"/>
  <c r="AE4801" i="1"/>
  <c r="AD4801" i="1"/>
  <c r="AH4800" i="1"/>
  <c r="AG4800" i="1"/>
  <c r="AF4800" i="1"/>
  <c r="AE4800" i="1"/>
  <c r="AD4800" i="1"/>
  <c r="AH4799" i="1"/>
  <c r="AG4799" i="1"/>
  <c r="AF4799" i="1"/>
  <c r="AE4799" i="1"/>
  <c r="AD4799" i="1"/>
  <c r="AH4798" i="1"/>
  <c r="AG4798" i="1"/>
  <c r="AF4798" i="1"/>
  <c r="AE4798" i="1"/>
  <c r="AD4798" i="1"/>
  <c r="AH4797" i="1"/>
  <c r="AG4797" i="1"/>
  <c r="AF4797" i="1"/>
  <c r="AE4797" i="1"/>
  <c r="AD4797" i="1"/>
  <c r="AH4796" i="1"/>
  <c r="AG4796" i="1"/>
  <c r="AF4796" i="1"/>
  <c r="AE4796" i="1"/>
  <c r="AD4796" i="1"/>
  <c r="AH4795" i="1"/>
  <c r="AG4795" i="1"/>
  <c r="AF4795" i="1"/>
  <c r="AE4795" i="1"/>
  <c r="AD4795" i="1"/>
  <c r="AH4794" i="1"/>
  <c r="AG4794" i="1"/>
  <c r="AF4794" i="1"/>
  <c r="AE4794" i="1"/>
  <c r="AD4794" i="1"/>
  <c r="AH4793" i="1"/>
  <c r="AG4793" i="1"/>
  <c r="AF4793" i="1"/>
  <c r="AE4793" i="1"/>
  <c r="AD4793" i="1"/>
  <c r="AH4792" i="1"/>
  <c r="AG4792" i="1"/>
  <c r="AF4792" i="1"/>
  <c r="AE4792" i="1"/>
  <c r="AD4792" i="1"/>
  <c r="AH4791" i="1"/>
  <c r="AG4791" i="1"/>
  <c r="AF4791" i="1"/>
  <c r="AE4791" i="1"/>
  <c r="AD4791" i="1"/>
  <c r="AH4790" i="1"/>
  <c r="AG4790" i="1"/>
  <c r="AF4790" i="1"/>
  <c r="AE4790" i="1"/>
  <c r="AD4790" i="1"/>
  <c r="AH4789" i="1"/>
  <c r="AG4789" i="1"/>
  <c r="AF4789" i="1"/>
  <c r="AE4789" i="1"/>
  <c r="AD4789" i="1"/>
  <c r="AH4788" i="1"/>
  <c r="AG4788" i="1"/>
  <c r="AF4788" i="1"/>
  <c r="AE4788" i="1"/>
  <c r="AD4788" i="1"/>
  <c r="AH4787" i="1"/>
  <c r="AG4787" i="1"/>
  <c r="AF4787" i="1"/>
  <c r="AE4787" i="1"/>
  <c r="AD4787" i="1"/>
  <c r="AH4786" i="1"/>
  <c r="AG4786" i="1"/>
  <c r="AF4786" i="1"/>
  <c r="AE4786" i="1"/>
  <c r="AD4786" i="1"/>
  <c r="AH4785" i="1"/>
  <c r="AG4785" i="1"/>
  <c r="AF4785" i="1"/>
  <c r="AE4785" i="1"/>
  <c r="AD4785" i="1"/>
  <c r="AH4784" i="1"/>
  <c r="AG4784" i="1"/>
  <c r="AF4784" i="1"/>
  <c r="AE4784" i="1"/>
  <c r="AD4784" i="1"/>
  <c r="AH4783" i="1"/>
  <c r="AG4783" i="1"/>
  <c r="AF4783" i="1"/>
  <c r="AE4783" i="1"/>
  <c r="AD4783" i="1"/>
  <c r="AH4782" i="1"/>
  <c r="AG4782" i="1"/>
  <c r="AF4782" i="1"/>
  <c r="AE4782" i="1"/>
  <c r="AD4782" i="1"/>
  <c r="AH4781" i="1"/>
  <c r="AG4781" i="1"/>
  <c r="AF4781" i="1"/>
  <c r="AE4781" i="1"/>
  <c r="AD4781" i="1"/>
  <c r="AH4780" i="1"/>
  <c r="AG4780" i="1"/>
  <c r="AF4780" i="1"/>
  <c r="AE4780" i="1"/>
  <c r="AD4780" i="1"/>
  <c r="AH4779" i="1"/>
  <c r="AG4779" i="1"/>
  <c r="AF4779" i="1"/>
  <c r="AE4779" i="1"/>
  <c r="AD4779" i="1"/>
  <c r="AH4778" i="1"/>
  <c r="AG4778" i="1"/>
  <c r="AF4778" i="1"/>
  <c r="AE4778" i="1"/>
  <c r="AD4778" i="1"/>
  <c r="AH4777" i="1"/>
  <c r="AG4777" i="1"/>
  <c r="AF4777" i="1"/>
  <c r="AE4777" i="1"/>
  <c r="AD4777" i="1"/>
  <c r="AH4776" i="1"/>
  <c r="AG4776" i="1"/>
  <c r="AF4776" i="1"/>
  <c r="AE4776" i="1"/>
  <c r="AD4776" i="1"/>
  <c r="AH4775" i="1"/>
  <c r="AG4775" i="1"/>
  <c r="AF4775" i="1"/>
  <c r="AE4775" i="1"/>
  <c r="AD4775" i="1"/>
  <c r="AH4774" i="1"/>
  <c r="AG4774" i="1"/>
  <c r="AF4774" i="1"/>
  <c r="AE4774" i="1"/>
  <c r="AD4774" i="1"/>
  <c r="AH4773" i="1"/>
  <c r="AG4773" i="1"/>
  <c r="AF4773" i="1"/>
  <c r="AE4773" i="1"/>
  <c r="AD4773" i="1"/>
  <c r="AH4772" i="1"/>
  <c r="AG4772" i="1"/>
  <c r="AF4772" i="1"/>
  <c r="AE4772" i="1"/>
  <c r="AD4772" i="1"/>
  <c r="AH4771" i="1"/>
  <c r="AG4771" i="1"/>
  <c r="AF4771" i="1"/>
  <c r="AE4771" i="1"/>
  <c r="AD4771" i="1"/>
  <c r="AH4770" i="1"/>
  <c r="AG4770" i="1"/>
  <c r="AF4770" i="1"/>
  <c r="AE4770" i="1"/>
  <c r="AD4770" i="1"/>
  <c r="AH4769" i="1"/>
  <c r="AG4769" i="1"/>
  <c r="AF4769" i="1"/>
  <c r="AE4769" i="1"/>
  <c r="AD4769" i="1"/>
  <c r="AH4768" i="1"/>
  <c r="AG4768" i="1"/>
  <c r="AF4768" i="1"/>
  <c r="AE4768" i="1"/>
  <c r="AD4768" i="1"/>
  <c r="AH4767" i="1"/>
  <c r="AG4767" i="1"/>
  <c r="AF4767" i="1"/>
  <c r="AE4767" i="1"/>
  <c r="AD4767" i="1"/>
  <c r="AH4766" i="1"/>
  <c r="AG4766" i="1"/>
  <c r="AF4766" i="1"/>
  <c r="AE4766" i="1"/>
  <c r="AD4766" i="1"/>
  <c r="AH4765" i="1"/>
  <c r="AG4765" i="1"/>
  <c r="AF4765" i="1"/>
  <c r="AE4765" i="1"/>
  <c r="AD4765" i="1"/>
  <c r="AH4764" i="1"/>
  <c r="AG4764" i="1"/>
  <c r="AF4764" i="1"/>
  <c r="AE4764" i="1"/>
  <c r="AD4764" i="1"/>
  <c r="AH4763" i="1"/>
  <c r="AG4763" i="1"/>
  <c r="AF4763" i="1"/>
  <c r="AE4763" i="1"/>
  <c r="AD4763" i="1"/>
  <c r="AH4762" i="1"/>
  <c r="AG4762" i="1"/>
  <c r="AF4762" i="1"/>
  <c r="AE4762" i="1"/>
  <c r="AD4762" i="1"/>
  <c r="AH4761" i="1"/>
  <c r="AG4761" i="1"/>
  <c r="AF4761" i="1"/>
  <c r="AE4761" i="1"/>
  <c r="AD4761" i="1"/>
  <c r="AH4760" i="1"/>
  <c r="AG4760" i="1"/>
  <c r="AF4760" i="1"/>
  <c r="AE4760" i="1"/>
  <c r="AD4760" i="1"/>
  <c r="AH4759" i="1"/>
  <c r="AG4759" i="1"/>
  <c r="AF4759" i="1"/>
  <c r="AE4759" i="1"/>
  <c r="AD4759" i="1"/>
  <c r="AH4758" i="1"/>
  <c r="AG4758" i="1"/>
  <c r="AF4758" i="1"/>
  <c r="AE4758" i="1"/>
  <c r="AD4758" i="1"/>
  <c r="AH4757" i="1"/>
  <c r="AG4757" i="1"/>
  <c r="AF4757" i="1"/>
  <c r="AE4757" i="1"/>
  <c r="AD4757" i="1"/>
  <c r="AH4756" i="1"/>
  <c r="AG4756" i="1"/>
  <c r="AF4756" i="1"/>
  <c r="AE4756" i="1"/>
  <c r="AD4756" i="1"/>
  <c r="AH4755" i="1"/>
  <c r="AG4755" i="1"/>
  <c r="AF4755" i="1"/>
  <c r="AE4755" i="1"/>
  <c r="AD4755" i="1"/>
  <c r="AH4754" i="1"/>
  <c r="AG4754" i="1"/>
  <c r="AF4754" i="1"/>
  <c r="AE4754" i="1"/>
  <c r="AD4754" i="1"/>
  <c r="AH4753" i="1"/>
  <c r="AG4753" i="1"/>
  <c r="AF4753" i="1"/>
  <c r="AE4753" i="1"/>
  <c r="AD4753" i="1"/>
  <c r="AH4752" i="1"/>
  <c r="AG4752" i="1"/>
  <c r="AF4752" i="1"/>
  <c r="AE4752" i="1"/>
  <c r="AD4752" i="1"/>
  <c r="AH4751" i="1"/>
  <c r="AG4751" i="1"/>
  <c r="AF4751" i="1"/>
  <c r="AE4751" i="1"/>
  <c r="AD4751" i="1"/>
  <c r="AH4750" i="1"/>
  <c r="AG4750" i="1"/>
  <c r="AF4750" i="1"/>
  <c r="AE4750" i="1"/>
  <c r="AD4750" i="1"/>
  <c r="AH4749" i="1"/>
  <c r="AG4749" i="1"/>
  <c r="AF4749" i="1"/>
  <c r="AE4749" i="1"/>
  <c r="AD4749" i="1"/>
  <c r="AH4748" i="1"/>
  <c r="AG4748" i="1"/>
  <c r="AF4748" i="1"/>
  <c r="AE4748" i="1"/>
  <c r="AD4748" i="1"/>
  <c r="AH4747" i="1"/>
  <c r="AG4747" i="1"/>
  <c r="AF4747" i="1"/>
  <c r="AE4747" i="1"/>
  <c r="AD4747" i="1"/>
  <c r="AH4746" i="1"/>
  <c r="AG4746" i="1"/>
  <c r="AF4746" i="1"/>
  <c r="AE4746" i="1"/>
  <c r="AD4746" i="1"/>
  <c r="AH4745" i="1"/>
  <c r="AG4745" i="1"/>
  <c r="AF4745" i="1"/>
  <c r="AE4745" i="1"/>
  <c r="AD4745" i="1"/>
  <c r="AH4744" i="1"/>
  <c r="AG4744" i="1"/>
  <c r="AF4744" i="1"/>
  <c r="AE4744" i="1"/>
  <c r="AD4744" i="1"/>
  <c r="AH4743" i="1"/>
  <c r="AG4743" i="1"/>
  <c r="AF4743" i="1"/>
  <c r="AE4743" i="1"/>
  <c r="AD4743" i="1"/>
  <c r="AH4742" i="1"/>
  <c r="AG4742" i="1"/>
  <c r="AF4742" i="1"/>
  <c r="AE4742" i="1"/>
  <c r="AD4742" i="1"/>
  <c r="AH4741" i="1"/>
  <c r="AG4741" i="1"/>
  <c r="AF4741" i="1"/>
  <c r="AE4741" i="1"/>
  <c r="AD4741" i="1"/>
  <c r="AH4740" i="1"/>
  <c r="AG4740" i="1"/>
  <c r="AF4740" i="1"/>
  <c r="AE4740" i="1"/>
  <c r="AD4740" i="1"/>
  <c r="AH4739" i="1"/>
  <c r="AG4739" i="1"/>
  <c r="AF4739" i="1"/>
  <c r="AE4739" i="1"/>
  <c r="AD4739" i="1"/>
  <c r="AH4738" i="1"/>
  <c r="AG4738" i="1"/>
  <c r="AF4738" i="1"/>
  <c r="AE4738" i="1"/>
  <c r="AD4738" i="1"/>
  <c r="AH4737" i="1"/>
  <c r="AG4737" i="1"/>
  <c r="AF4737" i="1"/>
  <c r="AE4737" i="1"/>
  <c r="AD4737" i="1"/>
  <c r="AH4736" i="1"/>
  <c r="AG4736" i="1"/>
  <c r="AF4736" i="1"/>
  <c r="AE4736" i="1"/>
  <c r="AD4736" i="1"/>
  <c r="AH4735" i="1"/>
  <c r="AG4735" i="1"/>
  <c r="AF4735" i="1"/>
  <c r="AE4735" i="1"/>
  <c r="AD4735" i="1"/>
  <c r="AH4734" i="1"/>
  <c r="AG4734" i="1"/>
  <c r="AF4734" i="1"/>
  <c r="AE4734" i="1"/>
  <c r="AD4734" i="1"/>
  <c r="AH4733" i="1"/>
  <c r="AG4733" i="1"/>
  <c r="AF4733" i="1"/>
  <c r="AE4733" i="1"/>
  <c r="AD4733" i="1"/>
  <c r="AH4732" i="1"/>
  <c r="AG4732" i="1"/>
  <c r="AF4732" i="1"/>
  <c r="AE4732" i="1"/>
  <c r="AD4732" i="1"/>
  <c r="AH4731" i="1"/>
  <c r="AG4731" i="1"/>
  <c r="AF4731" i="1"/>
  <c r="AE4731" i="1"/>
  <c r="AD4731" i="1"/>
  <c r="AH4730" i="1"/>
  <c r="AG4730" i="1"/>
  <c r="AF4730" i="1"/>
  <c r="AE4730" i="1"/>
  <c r="AD4730" i="1"/>
  <c r="AH4729" i="1"/>
  <c r="AG4729" i="1"/>
  <c r="AF4729" i="1"/>
  <c r="AE4729" i="1"/>
  <c r="AD4729" i="1"/>
  <c r="AH4728" i="1"/>
  <c r="AG4728" i="1"/>
  <c r="AF4728" i="1"/>
  <c r="AE4728" i="1"/>
  <c r="AD4728" i="1"/>
  <c r="AH4727" i="1"/>
  <c r="AG4727" i="1"/>
  <c r="AF4727" i="1"/>
  <c r="AE4727" i="1"/>
  <c r="AD4727" i="1"/>
  <c r="AH4726" i="1"/>
  <c r="AG4726" i="1"/>
  <c r="AF4726" i="1"/>
  <c r="AE4726" i="1"/>
  <c r="AD4726" i="1"/>
  <c r="AH4725" i="1"/>
  <c r="AG4725" i="1"/>
  <c r="AF4725" i="1"/>
  <c r="AE4725" i="1"/>
  <c r="AD4725" i="1"/>
  <c r="AH4724" i="1"/>
  <c r="AG4724" i="1"/>
  <c r="AF4724" i="1"/>
  <c r="AE4724" i="1"/>
  <c r="AD4724" i="1"/>
  <c r="AH4723" i="1"/>
  <c r="AG4723" i="1"/>
  <c r="AF4723" i="1"/>
  <c r="AE4723" i="1"/>
  <c r="AD4723" i="1"/>
  <c r="AH4722" i="1"/>
  <c r="AG4722" i="1"/>
  <c r="AF4722" i="1"/>
  <c r="AE4722" i="1"/>
  <c r="AD4722" i="1"/>
  <c r="AH4721" i="1"/>
  <c r="AG4721" i="1"/>
  <c r="AF4721" i="1"/>
  <c r="AE4721" i="1"/>
  <c r="AD4721" i="1"/>
  <c r="AH4720" i="1"/>
  <c r="AG4720" i="1"/>
  <c r="AF4720" i="1"/>
  <c r="AE4720" i="1"/>
  <c r="AD4720" i="1"/>
  <c r="AH4719" i="1"/>
  <c r="AG4719" i="1"/>
  <c r="AF4719" i="1"/>
  <c r="AE4719" i="1"/>
  <c r="AD4719" i="1"/>
  <c r="AH4718" i="1"/>
  <c r="AG4718" i="1"/>
  <c r="AF4718" i="1"/>
  <c r="AE4718" i="1"/>
  <c r="AD4718" i="1"/>
  <c r="AH4717" i="1"/>
  <c r="AG4717" i="1"/>
  <c r="AF4717" i="1"/>
  <c r="AE4717" i="1"/>
  <c r="AD4717" i="1"/>
  <c r="AH4716" i="1"/>
  <c r="AG4716" i="1"/>
  <c r="AF4716" i="1"/>
  <c r="AE4716" i="1"/>
  <c r="AD4716" i="1"/>
  <c r="AH4715" i="1"/>
  <c r="AG4715" i="1"/>
  <c r="AF4715" i="1"/>
  <c r="AE4715" i="1"/>
  <c r="AD4715" i="1"/>
  <c r="AH4714" i="1"/>
  <c r="AG4714" i="1"/>
  <c r="AF4714" i="1"/>
  <c r="AE4714" i="1"/>
  <c r="AD4714" i="1"/>
  <c r="AH4713" i="1"/>
  <c r="AG4713" i="1"/>
  <c r="AF4713" i="1"/>
  <c r="AE4713" i="1"/>
  <c r="AD4713" i="1"/>
  <c r="AH4712" i="1"/>
  <c r="AG4712" i="1"/>
  <c r="AF4712" i="1"/>
  <c r="AE4712" i="1"/>
  <c r="AD4712" i="1"/>
  <c r="AH4711" i="1"/>
  <c r="AG4711" i="1"/>
  <c r="AF4711" i="1"/>
  <c r="AE4711" i="1"/>
  <c r="AD4711" i="1"/>
  <c r="AH4710" i="1"/>
  <c r="AG4710" i="1"/>
  <c r="AF4710" i="1"/>
  <c r="AE4710" i="1"/>
  <c r="AD4710" i="1"/>
  <c r="AH4709" i="1"/>
  <c r="AG4709" i="1"/>
  <c r="AF4709" i="1"/>
  <c r="AE4709" i="1"/>
  <c r="AD4709" i="1"/>
  <c r="AH4708" i="1"/>
  <c r="AG4708" i="1"/>
  <c r="AF4708" i="1"/>
  <c r="AE4708" i="1"/>
  <c r="AD4708" i="1"/>
  <c r="AH4707" i="1"/>
  <c r="AG4707" i="1"/>
  <c r="AF4707" i="1"/>
  <c r="AE4707" i="1"/>
  <c r="AD4707" i="1"/>
  <c r="AH4706" i="1"/>
  <c r="AG4706" i="1"/>
  <c r="AF4706" i="1"/>
  <c r="AE4706" i="1"/>
  <c r="AD4706" i="1"/>
  <c r="AH4705" i="1"/>
  <c r="AG4705" i="1"/>
  <c r="AF4705" i="1"/>
  <c r="AE4705" i="1"/>
  <c r="AD4705" i="1"/>
  <c r="AH4704" i="1"/>
  <c r="AG4704" i="1"/>
  <c r="AF4704" i="1"/>
  <c r="AE4704" i="1"/>
  <c r="AD4704" i="1"/>
  <c r="AH4703" i="1"/>
  <c r="AG4703" i="1"/>
  <c r="AF4703" i="1"/>
  <c r="AE4703" i="1"/>
  <c r="AD4703" i="1"/>
  <c r="AH4702" i="1"/>
  <c r="AG4702" i="1"/>
  <c r="AF4702" i="1"/>
  <c r="AE4702" i="1"/>
  <c r="AD4702" i="1"/>
  <c r="AH4701" i="1"/>
  <c r="AG4701" i="1"/>
  <c r="AF4701" i="1"/>
  <c r="AE4701" i="1"/>
  <c r="AD4701" i="1"/>
  <c r="AH4700" i="1"/>
  <c r="AG4700" i="1"/>
  <c r="AF4700" i="1"/>
  <c r="AE4700" i="1"/>
  <c r="AD4700" i="1"/>
  <c r="AH4699" i="1"/>
  <c r="AG4699" i="1"/>
  <c r="AF4699" i="1"/>
  <c r="AE4699" i="1"/>
  <c r="AD4699" i="1"/>
  <c r="AH4698" i="1"/>
  <c r="AG4698" i="1"/>
  <c r="AF4698" i="1"/>
  <c r="AE4698" i="1"/>
  <c r="AD4698" i="1"/>
  <c r="AH4697" i="1"/>
  <c r="AG4697" i="1"/>
  <c r="AF4697" i="1"/>
  <c r="AE4697" i="1"/>
  <c r="AD4697" i="1"/>
  <c r="AH4696" i="1"/>
  <c r="AG4696" i="1"/>
  <c r="AF4696" i="1"/>
  <c r="AE4696" i="1"/>
  <c r="AD4696" i="1"/>
  <c r="AH4695" i="1"/>
  <c r="AG4695" i="1"/>
  <c r="AF4695" i="1"/>
  <c r="AE4695" i="1"/>
  <c r="AD4695" i="1"/>
  <c r="AH4694" i="1"/>
  <c r="AG4694" i="1"/>
  <c r="AF4694" i="1"/>
  <c r="AE4694" i="1"/>
  <c r="AD4694" i="1"/>
  <c r="AH4693" i="1"/>
  <c r="AG4693" i="1"/>
  <c r="AF4693" i="1"/>
  <c r="AE4693" i="1"/>
  <c r="AD4693" i="1"/>
  <c r="AH4692" i="1"/>
  <c r="AG4692" i="1"/>
  <c r="AF4692" i="1"/>
  <c r="AE4692" i="1"/>
  <c r="AD4692" i="1"/>
  <c r="AH4691" i="1"/>
  <c r="AG4691" i="1"/>
  <c r="AF4691" i="1"/>
  <c r="AE4691" i="1"/>
  <c r="AD4691" i="1"/>
  <c r="AH4690" i="1"/>
  <c r="AG4690" i="1"/>
  <c r="AF4690" i="1"/>
  <c r="AE4690" i="1"/>
  <c r="AD4690" i="1"/>
  <c r="AH4689" i="1"/>
  <c r="AG4689" i="1"/>
  <c r="AF4689" i="1"/>
  <c r="AE4689" i="1"/>
  <c r="AD4689" i="1"/>
  <c r="AH4688" i="1"/>
  <c r="AG4688" i="1"/>
  <c r="AF4688" i="1"/>
  <c r="AE4688" i="1"/>
  <c r="AD4688" i="1"/>
  <c r="AH4687" i="1"/>
  <c r="AG4687" i="1"/>
  <c r="AF4687" i="1"/>
  <c r="AE4687" i="1"/>
  <c r="AD4687" i="1"/>
  <c r="AH4686" i="1"/>
  <c r="AG4686" i="1"/>
  <c r="AF4686" i="1"/>
  <c r="AE4686" i="1"/>
  <c r="AD4686" i="1"/>
  <c r="AH4685" i="1"/>
  <c r="AG4685" i="1"/>
  <c r="AF4685" i="1"/>
  <c r="AE4685" i="1"/>
  <c r="AD4685" i="1"/>
  <c r="AH4684" i="1"/>
  <c r="AG4684" i="1"/>
  <c r="AF4684" i="1"/>
  <c r="AE4684" i="1"/>
  <c r="AD4684" i="1"/>
  <c r="AH4683" i="1"/>
  <c r="AG4683" i="1"/>
  <c r="AF4683" i="1"/>
  <c r="AE4683" i="1"/>
  <c r="AD4683" i="1"/>
  <c r="AH4682" i="1"/>
  <c r="AG4682" i="1"/>
  <c r="AF4682" i="1"/>
  <c r="AE4682" i="1"/>
  <c r="AD4682" i="1"/>
  <c r="AH4681" i="1"/>
  <c r="AG4681" i="1"/>
  <c r="AF4681" i="1"/>
  <c r="AE4681" i="1"/>
  <c r="AD4681" i="1"/>
  <c r="AH4680" i="1"/>
  <c r="AG4680" i="1"/>
  <c r="AF4680" i="1"/>
  <c r="AE4680" i="1"/>
  <c r="AD4680" i="1"/>
  <c r="AH4679" i="1"/>
  <c r="AG4679" i="1"/>
  <c r="AF4679" i="1"/>
  <c r="AE4679" i="1"/>
  <c r="AD4679" i="1"/>
  <c r="AH4678" i="1"/>
  <c r="AG4678" i="1"/>
  <c r="AF4678" i="1"/>
  <c r="AE4678" i="1"/>
  <c r="AD4678" i="1"/>
  <c r="AH4677" i="1"/>
  <c r="AG4677" i="1"/>
  <c r="AF4677" i="1"/>
  <c r="AE4677" i="1"/>
  <c r="AD4677" i="1"/>
  <c r="AH4676" i="1"/>
  <c r="AG4676" i="1"/>
  <c r="AF4676" i="1"/>
  <c r="AE4676" i="1"/>
  <c r="AD4676" i="1"/>
  <c r="AH4675" i="1"/>
  <c r="AG4675" i="1"/>
  <c r="AF4675" i="1"/>
  <c r="AE4675" i="1"/>
  <c r="AD4675" i="1"/>
  <c r="AH4674" i="1"/>
  <c r="AG4674" i="1"/>
  <c r="AF4674" i="1"/>
  <c r="AE4674" i="1"/>
  <c r="AD4674" i="1"/>
  <c r="AH4673" i="1"/>
  <c r="AG4673" i="1"/>
  <c r="AF4673" i="1"/>
  <c r="AE4673" i="1"/>
  <c r="AD4673" i="1"/>
  <c r="AH4672" i="1"/>
  <c r="AG4672" i="1"/>
  <c r="AF4672" i="1"/>
  <c r="AE4672" i="1"/>
  <c r="AD4672" i="1"/>
  <c r="AH4671" i="1"/>
  <c r="AG4671" i="1"/>
  <c r="AF4671" i="1"/>
  <c r="AE4671" i="1"/>
  <c r="AD4671" i="1"/>
  <c r="AH4670" i="1"/>
  <c r="AG4670" i="1"/>
  <c r="AF4670" i="1"/>
  <c r="AE4670" i="1"/>
  <c r="AD4670" i="1"/>
  <c r="AH4669" i="1"/>
  <c r="AG4669" i="1"/>
  <c r="AF4669" i="1"/>
  <c r="AE4669" i="1"/>
  <c r="AD4669" i="1"/>
  <c r="AH4668" i="1"/>
  <c r="AG4668" i="1"/>
  <c r="AF4668" i="1"/>
  <c r="AE4668" i="1"/>
  <c r="AD4668" i="1"/>
  <c r="AH4667" i="1"/>
  <c r="AG4667" i="1"/>
  <c r="AF4667" i="1"/>
  <c r="AE4667" i="1"/>
  <c r="AD4667" i="1"/>
  <c r="AH4666" i="1"/>
  <c r="AG4666" i="1"/>
  <c r="AF4666" i="1"/>
  <c r="AE4666" i="1"/>
  <c r="AD4666" i="1"/>
  <c r="AH4665" i="1"/>
  <c r="AG4665" i="1"/>
  <c r="AF4665" i="1"/>
  <c r="AE4665" i="1"/>
  <c r="AD4665" i="1"/>
  <c r="AH4664" i="1"/>
  <c r="AG4664" i="1"/>
  <c r="AF4664" i="1"/>
  <c r="AE4664" i="1"/>
  <c r="AD4664" i="1"/>
  <c r="AH4663" i="1"/>
  <c r="AG4663" i="1"/>
  <c r="AF4663" i="1"/>
  <c r="AE4663" i="1"/>
  <c r="AD4663" i="1"/>
  <c r="AH4662" i="1"/>
  <c r="AG4662" i="1"/>
  <c r="AF4662" i="1"/>
  <c r="AE4662" i="1"/>
  <c r="AD4662" i="1"/>
  <c r="AH4661" i="1"/>
  <c r="AG4661" i="1"/>
  <c r="AF4661" i="1"/>
  <c r="AE4661" i="1"/>
  <c r="AD4661" i="1"/>
  <c r="AH4660" i="1"/>
  <c r="AG4660" i="1"/>
  <c r="AF4660" i="1"/>
  <c r="AE4660" i="1"/>
  <c r="AD4660" i="1"/>
  <c r="AH4659" i="1"/>
  <c r="AG4659" i="1"/>
  <c r="AF4659" i="1"/>
  <c r="AE4659" i="1"/>
  <c r="AD4659" i="1"/>
  <c r="AH4658" i="1"/>
  <c r="AG4658" i="1"/>
  <c r="AF4658" i="1"/>
  <c r="AE4658" i="1"/>
  <c r="AD4658" i="1"/>
  <c r="AH4657" i="1"/>
  <c r="AG4657" i="1"/>
  <c r="AF4657" i="1"/>
  <c r="AE4657" i="1"/>
  <c r="AD4657" i="1"/>
  <c r="AH4656" i="1"/>
  <c r="AG4656" i="1"/>
  <c r="AF4656" i="1"/>
  <c r="AE4656" i="1"/>
  <c r="AD4656" i="1"/>
  <c r="AH4655" i="1"/>
  <c r="AG4655" i="1"/>
  <c r="AF4655" i="1"/>
  <c r="AE4655" i="1"/>
  <c r="AD4655" i="1"/>
  <c r="AH4654" i="1"/>
  <c r="AG4654" i="1"/>
  <c r="AF4654" i="1"/>
  <c r="AE4654" i="1"/>
  <c r="AD4654" i="1"/>
  <c r="AH4653" i="1"/>
  <c r="AG4653" i="1"/>
  <c r="AF4653" i="1"/>
  <c r="AE4653" i="1"/>
  <c r="AD4653" i="1"/>
  <c r="AH4652" i="1"/>
  <c r="AG4652" i="1"/>
  <c r="AF4652" i="1"/>
  <c r="AE4652" i="1"/>
  <c r="AD4652" i="1"/>
  <c r="AH4651" i="1"/>
  <c r="AG4651" i="1"/>
  <c r="AF4651" i="1"/>
  <c r="AE4651" i="1"/>
  <c r="AD4651" i="1"/>
  <c r="AH4650" i="1"/>
  <c r="AG4650" i="1"/>
  <c r="AF4650" i="1"/>
  <c r="AE4650" i="1"/>
  <c r="AD4650" i="1"/>
  <c r="AH4649" i="1"/>
  <c r="AG4649" i="1"/>
  <c r="AF4649" i="1"/>
  <c r="AE4649" i="1"/>
  <c r="AD4649" i="1"/>
  <c r="AH4648" i="1"/>
  <c r="AG4648" i="1"/>
  <c r="AF4648" i="1"/>
  <c r="AE4648" i="1"/>
  <c r="AD4648" i="1"/>
  <c r="AH4647" i="1"/>
  <c r="AG4647" i="1"/>
  <c r="AF4647" i="1"/>
  <c r="AE4647" i="1"/>
  <c r="AD4647" i="1"/>
  <c r="AH4646" i="1"/>
  <c r="AG4646" i="1"/>
  <c r="AF4646" i="1"/>
  <c r="AE4646" i="1"/>
  <c r="AD4646" i="1"/>
  <c r="AH4645" i="1"/>
  <c r="AG4645" i="1"/>
  <c r="AF4645" i="1"/>
  <c r="AE4645" i="1"/>
  <c r="AD4645" i="1"/>
  <c r="AH4644" i="1"/>
  <c r="AG4644" i="1"/>
  <c r="AF4644" i="1"/>
  <c r="AE4644" i="1"/>
  <c r="AD4644" i="1"/>
  <c r="AH4643" i="1"/>
  <c r="AG4643" i="1"/>
  <c r="AF4643" i="1"/>
  <c r="AE4643" i="1"/>
  <c r="AD4643" i="1"/>
  <c r="AH4642" i="1"/>
  <c r="AG4642" i="1"/>
  <c r="AF4642" i="1"/>
  <c r="AE4642" i="1"/>
  <c r="AD4642" i="1"/>
  <c r="AH4641" i="1"/>
  <c r="AG4641" i="1"/>
  <c r="AF4641" i="1"/>
  <c r="AE4641" i="1"/>
  <c r="AD4641" i="1"/>
  <c r="AH4640" i="1"/>
  <c r="AG4640" i="1"/>
  <c r="AF4640" i="1"/>
  <c r="AE4640" i="1"/>
  <c r="AD4640" i="1"/>
  <c r="AH4639" i="1"/>
  <c r="AG4639" i="1"/>
  <c r="AF4639" i="1"/>
  <c r="AE4639" i="1"/>
  <c r="AD4639" i="1"/>
  <c r="AH4638" i="1"/>
  <c r="AG4638" i="1"/>
  <c r="AF4638" i="1"/>
  <c r="AE4638" i="1"/>
  <c r="AD4638" i="1"/>
  <c r="AH4637" i="1"/>
  <c r="AG4637" i="1"/>
  <c r="AF4637" i="1"/>
  <c r="AE4637" i="1"/>
  <c r="AD4637" i="1"/>
  <c r="AH4636" i="1"/>
  <c r="AG4636" i="1"/>
  <c r="AF4636" i="1"/>
  <c r="AE4636" i="1"/>
  <c r="AD4636" i="1"/>
  <c r="AH4635" i="1"/>
  <c r="AG4635" i="1"/>
  <c r="AF4635" i="1"/>
  <c r="AE4635" i="1"/>
  <c r="AD4635" i="1"/>
  <c r="AH4634" i="1"/>
  <c r="AG4634" i="1"/>
  <c r="AF4634" i="1"/>
  <c r="AE4634" i="1"/>
  <c r="AD4634" i="1"/>
  <c r="AH4633" i="1"/>
  <c r="AG4633" i="1"/>
  <c r="AF4633" i="1"/>
  <c r="AE4633" i="1"/>
  <c r="AD4633" i="1"/>
  <c r="AH4632" i="1"/>
  <c r="AG4632" i="1"/>
  <c r="AF4632" i="1"/>
  <c r="AE4632" i="1"/>
  <c r="AD4632" i="1"/>
  <c r="AH4631" i="1"/>
  <c r="AG4631" i="1"/>
  <c r="AF4631" i="1"/>
  <c r="AE4631" i="1"/>
  <c r="AD4631" i="1"/>
  <c r="AH4630" i="1"/>
  <c r="AG4630" i="1"/>
  <c r="AF4630" i="1"/>
  <c r="AE4630" i="1"/>
  <c r="AD4630" i="1"/>
  <c r="AH4629" i="1"/>
  <c r="AG4629" i="1"/>
  <c r="AF4629" i="1"/>
  <c r="AE4629" i="1"/>
  <c r="AD4629" i="1"/>
  <c r="AH4628" i="1"/>
  <c r="AG4628" i="1"/>
  <c r="AF4628" i="1"/>
  <c r="AE4628" i="1"/>
  <c r="AD4628" i="1"/>
  <c r="AH4627" i="1"/>
  <c r="AG4627" i="1"/>
  <c r="AF4627" i="1"/>
  <c r="AE4627" i="1"/>
  <c r="AD4627" i="1"/>
  <c r="AH4626" i="1"/>
  <c r="AG4626" i="1"/>
  <c r="AF4626" i="1"/>
  <c r="AE4626" i="1"/>
  <c r="AD4626" i="1"/>
  <c r="AH4625" i="1"/>
  <c r="AG4625" i="1"/>
  <c r="AF4625" i="1"/>
  <c r="AE4625" i="1"/>
  <c r="AD4625" i="1"/>
  <c r="AH4624" i="1"/>
  <c r="AG4624" i="1"/>
  <c r="AF4624" i="1"/>
  <c r="AE4624" i="1"/>
  <c r="AD4624" i="1"/>
  <c r="AH4623" i="1"/>
  <c r="AG4623" i="1"/>
  <c r="AF4623" i="1"/>
  <c r="AE4623" i="1"/>
  <c r="AD4623" i="1"/>
  <c r="AH4622" i="1"/>
  <c r="AG4622" i="1"/>
  <c r="AF4622" i="1"/>
  <c r="AE4622" i="1"/>
  <c r="AD4622" i="1"/>
  <c r="AH4621" i="1"/>
  <c r="AG4621" i="1"/>
  <c r="AF4621" i="1"/>
  <c r="AE4621" i="1"/>
  <c r="AD4621" i="1"/>
  <c r="AH4620" i="1"/>
  <c r="AG4620" i="1"/>
  <c r="AF4620" i="1"/>
  <c r="AE4620" i="1"/>
  <c r="AD4620" i="1"/>
  <c r="AH4619" i="1"/>
  <c r="AG4619" i="1"/>
  <c r="AF4619" i="1"/>
  <c r="AE4619" i="1"/>
  <c r="AD4619" i="1"/>
  <c r="AH4618" i="1"/>
  <c r="AG4618" i="1"/>
  <c r="AF4618" i="1"/>
  <c r="AE4618" i="1"/>
  <c r="AD4618" i="1"/>
  <c r="AH4617" i="1"/>
  <c r="AG4617" i="1"/>
  <c r="AF4617" i="1"/>
  <c r="AE4617" i="1"/>
  <c r="AD4617" i="1"/>
  <c r="AH4616" i="1"/>
  <c r="AG4616" i="1"/>
  <c r="AF4616" i="1"/>
  <c r="AE4616" i="1"/>
  <c r="AD4616" i="1"/>
  <c r="AH4615" i="1"/>
  <c r="AG4615" i="1"/>
  <c r="AF4615" i="1"/>
  <c r="AE4615" i="1"/>
  <c r="AD4615" i="1"/>
  <c r="AH4614" i="1"/>
  <c r="AG4614" i="1"/>
  <c r="AF4614" i="1"/>
  <c r="AE4614" i="1"/>
  <c r="AD4614" i="1"/>
  <c r="AH4613" i="1"/>
  <c r="AG4613" i="1"/>
  <c r="AF4613" i="1"/>
  <c r="AE4613" i="1"/>
  <c r="AD4613" i="1"/>
  <c r="AH4612" i="1"/>
  <c r="AG4612" i="1"/>
  <c r="AF4612" i="1"/>
  <c r="AE4612" i="1"/>
  <c r="AD4612" i="1"/>
  <c r="AH4611" i="1"/>
  <c r="AG4611" i="1"/>
  <c r="AF4611" i="1"/>
  <c r="AE4611" i="1"/>
  <c r="AD4611" i="1"/>
  <c r="AH4610" i="1"/>
  <c r="AG4610" i="1"/>
  <c r="AF4610" i="1"/>
  <c r="AE4610" i="1"/>
  <c r="AD4610" i="1"/>
  <c r="AH4609" i="1"/>
  <c r="AG4609" i="1"/>
  <c r="AF4609" i="1"/>
  <c r="AE4609" i="1"/>
  <c r="AD4609" i="1"/>
  <c r="AH4608" i="1"/>
  <c r="AG4608" i="1"/>
  <c r="AF4608" i="1"/>
  <c r="AE4608" i="1"/>
  <c r="AD4608" i="1"/>
  <c r="AH4607" i="1"/>
  <c r="AG4607" i="1"/>
  <c r="AF4607" i="1"/>
  <c r="AE4607" i="1"/>
  <c r="AD4607" i="1"/>
  <c r="AH4606" i="1"/>
  <c r="AG4606" i="1"/>
  <c r="AF4606" i="1"/>
  <c r="AE4606" i="1"/>
  <c r="AD4606" i="1"/>
  <c r="AH4605" i="1"/>
  <c r="AG4605" i="1"/>
  <c r="AF4605" i="1"/>
  <c r="AE4605" i="1"/>
  <c r="AD4605" i="1"/>
  <c r="AH4604" i="1"/>
  <c r="AG4604" i="1"/>
  <c r="AF4604" i="1"/>
  <c r="AE4604" i="1"/>
  <c r="AD4604" i="1"/>
  <c r="AH4603" i="1"/>
  <c r="AG4603" i="1"/>
  <c r="AF4603" i="1"/>
  <c r="AE4603" i="1"/>
  <c r="AD4603" i="1"/>
  <c r="AH4602" i="1"/>
  <c r="AG4602" i="1"/>
  <c r="AF4602" i="1"/>
  <c r="AE4602" i="1"/>
  <c r="AD4602" i="1"/>
  <c r="AH4601" i="1"/>
  <c r="AG4601" i="1"/>
  <c r="AF4601" i="1"/>
  <c r="AE4601" i="1"/>
  <c r="AD4601" i="1"/>
  <c r="AH4600" i="1"/>
  <c r="AG4600" i="1"/>
  <c r="AF4600" i="1"/>
  <c r="AE4600" i="1"/>
  <c r="AD4600" i="1"/>
  <c r="AH4599" i="1"/>
  <c r="AG4599" i="1"/>
  <c r="AF4599" i="1"/>
  <c r="AE4599" i="1"/>
  <c r="AD4599" i="1"/>
  <c r="AH4598" i="1"/>
  <c r="AG4598" i="1"/>
  <c r="AF4598" i="1"/>
  <c r="AE4598" i="1"/>
  <c r="AD4598" i="1"/>
  <c r="AH4597" i="1"/>
  <c r="AG4597" i="1"/>
  <c r="AF4597" i="1"/>
  <c r="AE4597" i="1"/>
  <c r="AD4597" i="1"/>
  <c r="AH4596" i="1"/>
  <c r="AG4596" i="1"/>
  <c r="AF4596" i="1"/>
  <c r="AE4596" i="1"/>
  <c r="AD4596" i="1"/>
  <c r="AH4595" i="1"/>
  <c r="AG4595" i="1"/>
  <c r="AF4595" i="1"/>
  <c r="AE4595" i="1"/>
  <c r="AD4595" i="1"/>
  <c r="AH4594" i="1"/>
  <c r="AG4594" i="1"/>
  <c r="AF4594" i="1"/>
  <c r="AE4594" i="1"/>
  <c r="AD4594" i="1"/>
  <c r="AH4593" i="1"/>
  <c r="AG4593" i="1"/>
  <c r="AF4593" i="1"/>
  <c r="AE4593" i="1"/>
  <c r="AD4593" i="1"/>
  <c r="AH4592" i="1"/>
  <c r="AG4592" i="1"/>
  <c r="AF4592" i="1"/>
  <c r="AE4592" i="1"/>
  <c r="AD4592" i="1"/>
  <c r="AH4591" i="1"/>
  <c r="AG4591" i="1"/>
  <c r="AF4591" i="1"/>
  <c r="AE4591" i="1"/>
  <c r="AD4591" i="1"/>
  <c r="AH4590" i="1"/>
  <c r="AG4590" i="1"/>
  <c r="AF4590" i="1"/>
  <c r="AE4590" i="1"/>
  <c r="AD4590" i="1"/>
  <c r="AH4589" i="1"/>
  <c r="AG4589" i="1"/>
  <c r="AF4589" i="1"/>
  <c r="AE4589" i="1"/>
  <c r="AD4589" i="1"/>
  <c r="AH4588" i="1"/>
  <c r="AG4588" i="1"/>
  <c r="AF4588" i="1"/>
  <c r="AE4588" i="1"/>
  <c r="AD4588" i="1"/>
  <c r="AH4587" i="1"/>
  <c r="AG4587" i="1"/>
  <c r="AF4587" i="1"/>
  <c r="AE4587" i="1"/>
  <c r="AD4587" i="1"/>
  <c r="AH4586" i="1"/>
  <c r="AG4586" i="1"/>
  <c r="AF4586" i="1"/>
  <c r="AE4586" i="1"/>
  <c r="AD4586" i="1"/>
  <c r="AH4585" i="1"/>
  <c r="AG4585" i="1"/>
  <c r="AF4585" i="1"/>
  <c r="AE4585" i="1"/>
  <c r="AD4585" i="1"/>
  <c r="AH4584" i="1"/>
  <c r="AG4584" i="1"/>
  <c r="AF4584" i="1"/>
  <c r="AE4584" i="1"/>
  <c r="AD4584" i="1"/>
  <c r="AH4583" i="1"/>
  <c r="AG4583" i="1"/>
  <c r="AF4583" i="1"/>
  <c r="AE4583" i="1"/>
  <c r="AD4583" i="1"/>
  <c r="AH4582" i="1"/>
  <c r="AG4582" i="1"/>
  <c r="AF4582" i="1"/>
  <c r="AE4582" i="1"/>
  <c r="AD4582" i="1"/>
  <c r="AH4581" i="1"/>
  <c r="AG4581" i="1"/>
  <c r="AF4581" i="1"/>
  <c r="AE4581" i="1"/>
  <c r="AD4581" i="1"/>
  <c r="AH4580" i="1"/>
  <c r="AG4580" i="1"/>
  <c r="AF4580" i="1"/>
  <c r="AE4580" i="1"/>
  <c r="AD4580" i="1"/>
  <c r="AH4579" i="1"/>
  <c r="AG4579" i="1"/>
  <c r="AF4579" i="1"/>
  <c r="AE4579" i="1"/>
  <c r="AD4579" i="1"/>
  <c r="AH4578" i="1"/>
  <c r="AG4578" i="1"/>
  <c r="AF4578" i="1"/>
  <c r="AE4578" i="1"/>
  <c r="AD4578" i="1"/>
  <c r="AH4577" i="1"/>
  <c r="AG4577" i="1"/>
  <c r="AF4577" i="1"/>
  <c r="AE4577" i="1"/>
  <c r="AD4577" i="1"/>
  <c r="AH4576" i="1"/>
  <c r="AG4576" i="1"/>
  <c r="AF4576" i="1"/>
  <c r="AE4576" i="1"/>
  <c r="AD4576" i="1"/>
  <c r="AH4575" i="1"/>
  <c r="AG4575" i="1"/>
  <c r="AF4575" i="1"/>
  <c r="AE4575" i="1"/>
  <c r="AD4575" i="1"/>
  <c r="AH4574" i="1"/>
  <c r="AG4574" i="1"/>
  <c r="AF4574" i="1"/>
  <c r="AE4574" i="1"/>
  <c r="AD4574" i="1"/>
  <c r="AH4573" i="1"/>
  <c r="AG4573" i="1"/>
  <c r="AF4573" i="1"/>
  <c r="AE4573" i="1"/>
  <c r="AD4573" i="1"/>
  <c r="AH4572" i="1"/>
  <c r="AG4572" i="1"/>
  <c r="AF4572" i="1"/>
  <c r="AE4572" i="1"/>
  <c r="AD4572" i="1"/>
  <c r="AH4571" i="1"/>
  <c r="AG4571" i="1"/>
  <c r="AF4571" i="1"/>
  <c r="AE4571" i="1"/>
  <c r="AD4571" i="1"/>
  <c r="AH4570" i="1"/>
  <c r="AG4570" i="1"/>
  <c r="AF4570" i="1"/>
  <c r="AE4570" i="1"/>
  <c r="AD4570" i="1"/>
  <c r="AH4569" i="1"/>
  <c r="AG4569" i="1"/>
  <c r="AF4569" i="1"/>
  <c r="AE4569" i="1"/>
  <c r="AD4569" i="1"/>
  <c r="AH4568" i="1"/>
  <c r="AG4568" i="1"/>
  <c r="AF4568" i="1"/>
  <c r="AE4568" i="1"/>
  <c r="AD4568" i="1"/>
  <c r="AH4567" i="1"/>
  <c r="AG4567" i="1"/>
  <c r="AF4567" i="1"/>
  <c r="AE4567" i="1"/>
  <c r="AD4567" i="1"/>
  <c r="AH4566" i="1"/>
  <c r="AG4566" i="1"/>
  <c r="AF4566" i="1"/>
  <c r="AE4566" i="1"/>
  <c r="AD4566" i="1"/>
  <c r="AH4565" i="1"/>
  <c r="AG4565" i="1"/>
  <c r="AF4565" i="1"/>
  <c r="AE4565" i="1"/>
  <c r="AD4565" i="1"/>
  <c r="AH4564" i="1"/>
  <c r="AG4564" i="1"/>
  <c r="AF4564" i="1"/>
  <c r="AE4564" i="1"/>
  <c r="AD4564" i="1"/>
  <c r="AH4563" i="1"/>
  <c r="AG4563" i="1"/>
  <c r="AF4563" i="1"/>
  <c r="AE4563" i="1"/>
  <c r="AD4563" i="1"/>
  <c r="AH4562" i="1"/>
  <c r="AG4562" i="1"/>
  <c r="AF4562" i="1"/>
  <c r="AE4562" i="1"/>
  <c r="AD4562" i="1"/>
  <c r="AH4561" i="1"/>
  <c r="AG4561" i="1"/>
  <c r="AF4561" i="1"/>
  <c r="AE4561" i="1"/>
  <c r="AD4561" i="1"/>
  <c r="AH4560" i="1"/>
  <c r="AG4560" i="1"/>
  <c r="AF4560" i="1"/>
  <c r="AE4560" i="1"/>
  <c r="AD4560" i="1"/>
  <c r="AH4559" i="1"/>
  <c r="AG4559" i="1"/>
  <c r="AF4559" i="1"/>
  <c r="AE4559" i="1"/>
  <c r="AD4559" i="1"/>
  <c r="AH4558" i="1"/>
  <c r="AG4558" i="1"/>
  <c r="AF4558" i="1"/>
  <c r="AE4558" i="1"/>
  <c r="AD4558" i="1"/>
  <c r="AH4557" i="1"/>
  <c r="AG4557" i="1"/>
  <c r="AF4557" i="1"/>
  <c r="AE4557" i="1"/>
  <c r="AD4557" i="1"/>
  <c r="AH4556" i="1"/>
  <c r="AG4556" i="1"/>
  <c r="AF4556" i="1"/>
  <c r="AE4556" i="1"/>
  <c r="AD4556" i="1"/>
  <c r="AH4555" i="1"/>
  <c r="AG4555" i="1"/>
  <c r="AF4555" i="1"/>
  <c r="AE4555" i="1"/>
  <c r="AD4555" i="1"/>
  <c r="AH4554" i="1"/>
  <c r="AG4554" i="1"/>
  <c r="AF4554" i="1"/>
  <c r="AE4554" i="1"/>
  <c r="AD4554" i="1"/>
  <c r="AH4553" i="1"/>
  <c r="AG4553" i="1"/>
  <c r="AF4553" i="1"/>
  <c r="AE4553" i="1"/>
  <c r="AD4553" i="1"/>
  <c r="AH4552" i="1"/>
  <c r="AG4552" i="1"/>
  <c r="AF4552" i="1"/>
  <c r="AE4552" i="1"/>
  <c r="AD4552" i="1"/>
  <c r="AH4551" i="1"/>
  <c r="AG4551" i="1"/>
  <c r="AF4551" i="1"/>
  <c r="AE4551" i="1"/>
  <c r="AD4551" i="1"/>
  <c r="AH4550" i="1"/>
  <c r="AG4550" i="1"/>
  <c r="AF4550" i="1"/>
  <c r="AE4550" i="1"/>
  <c r="AD4550" i="1"/>
  <c r="AH4549" i="1"/>
  <c r="AG4549" i="1"/>
  <c r="AF4549" i="1"/>
  <c r="AE4549" i="1"/>
  <c r="AD4549" i="1"/>
  <c r="AH4548" i="1"/>
  <c r="AG4548" i="1"/>
  <c r="AF4548" i="1"/>
  <c r="AE4548" i="1"/>
  <c r="AD4548" i="1"/>
  <c r="AH4547" i="1"/>
  <c r="AG4547" i="1"/>
  <c r="AF4547" i="1"/>
  <c r="AE4547" i="1"/>
  <c r="AD4547" i="1"/>
  <c r="AH4546" i="1"/>
  <c r="AG4546" i="1"/>
  <c r="AF4546" i="1"/>
  <c r="AE4546" i="1"/>
  <c r="AD4546" i="1"/>
  <c r="AH4545" i="1"/>
  <c r="AG4545" i="1"/>
  <c r="AF4545" i="1"/>
  <c r="AE4545" i="1"/>
  <c r="AD4545" i="1"/>
  <c r="AH4544" i="1"/>
  <c r="AG4544" i="1"/>
  <c r="AF4544" i="1"/>
  <c r="AE4544" i="1"/>
  <c r="AD4544" i="1"/>
  <c r="AH4543" i="1"/>
  <c r="AG4543" i="1"/>
  <c r="AF4543" i="1"/>
  <c r="AE4543" i="1"/>
  <c r="AD4543" i="1"/>
  <c r="AH4542" i="1"/>
  <c r="AG4542" i="1"/>
  <c r="AF4542" i="1"/>
  <c r="AE4542" i="1"/>
  <c r="AD4542" i="1"/>
  <c r="AH4541" i="1"/>
  <c r="AG4541" i="1"/>
  <c r="AF4541" i="1"/>
  <c r="AE4541" i="1"/>
  <c r="AD4541" i="1"/>
  <c r="AH4540" i="1"/>
  <c r="AG4540" i="1"/>
  <c r="AF4540" i="1"/>
  <c r="AE4540" i="1"/>
  <c r="AD4540" i="1"/>
  <c r="AH4539" i="1"/>
  <c r="AG4539" i="1"/>
  <c r="AF4539" i="1"/>
  <c r="AE4539" i="1"/>
  <c r="AD4539" i="1"/>
  <c r="AH4538" i="1"/>
  <c r="AG4538" i="1"/>
  <c r="AF4538" i="1"/>
  <c r="AE4538" i="1"/>
  <c r="AD4538" i="1"/>
  <c r="AH4537" i="1"/>
  <c r="AG4537" i="1"/>
  <c r="AF4537" i="1"/>
  <c r="AE4537" i="1"/>
  <c r="AD4537" i="1"/>
  <c r="AH4536" i="1"/>
  <c r="AG4536" i="1"/>
  <c r="AF4536" i="1"/>
  <c r="AE4536" i="1"/>
  <c r="AD4536" i="1"/>
  <c r="AH4535" i="1"/>
  <c r="AG4535" i="1"/>
  <c r="AF4535" i="1"/>
  <c r="AE4535" i="1"/>
  <c r="AD4535" i="1"/>
  <c r="AH4534" i="1"/>
  <c r="AG4534" i="1"/>
  <c r="AF4534" i="1"/>
  <c r="AE4534" i="1"/>
  <c r="AD4534" i="1"/>
  <c r="AH4533" i="1"/>
  <c r="AG4533" i="1"/>
  <c r="AF4533" i="1"/>
  <c r="AE4533" i="1"/>
  <c r="AD4533" i="1"/>
  <c r="AH4532" i="1"/>
  <c r="AG4532" i="1"/>
  <c r="AF4532" i="1"/>
  <c r="AE4532" i="1"/>
  <c r="AD4532" i="1"/>
  <c r="AH4531" i="1"/>
  <c r="AG4531" i="1"/>
  <c r="AF4531" i="1"/>
  <c r="AE4531" i="1"/>
  <c r="AD4531" i="1"/>
  <c r="AH4530" i="1"/>
  <c r="AG4530" i="1"/>
  <c r="AF4530" i="1"/>
  <c r="AE4530" i="1"/>
  <c r="AD4530" i="1"/>
  <c r="AH4529" i="1"/>
  <c r="AG4529" i="1"/>
  <c r="AF4529" i="1"/>
  <c r="AE4529" i="1"/>
  <c r="AD4529" i="1"/>
  <c r="AH4528" i="1"/>
  <c r="AG4528" i="1"/>
  <c r="AF4528" i="1"/>
  <c r="AE4528" i="1"/>
  <c r="AD4528" i="1"/>
  <c r="AH4527" i="1"/>
  <c r="AG4527" i="1"/>
  <c r="AF4527" i="1"/>
  <c r="AE4527" i="1"/>
  <c r="AD4527" i="1"/>
  <c r="AH4526" i="1"/>
  <c r="AG4526" i="1"/>
  <c r="AF4526" i="1"/>
  <c r="AE4526" i="1"/>
  <c r="AD4526" i="1"/>
  <c r="AH4525" i="1"/>
  <c r="AG4525" i="1"/>
  <c r="AF4525" i="1"/>
  <c r="AE4525" i="1"/>
  <c r="AD4525" i="1"/>
  <c r="AH4524" i="1"/>
  <c r="AG4524" i="1"/>
  <c r="AF4524" i="1"/>
  <c r="AE4524" i="1"/>
  <c r="AD4524" i="1"/>
  <c r="AH4523" i="1"/>
  <c r="AG4523" i="1"/>
  <c r="AF4523" i="1"/>
  <c r="AE4523" i="1"/>
  <c r="AD4523" i="1"/>
  <c r="AH4522" i="1"/>
  <c r="AG4522" i="1"/>
  <c r="AF4522" i="1"/>
  <c r="AE4522" i="1"/>
  <c r="AD4522" i="1"/>
  <c r="AH4521" i="1"/>
  <c r="AG4521" i="1"/>
  <c r="AF4521" i="1"/>
  <c r="AE4521" i="1"/>
  <c r="AD4521" i="1"/>
  <c r="AH4520" i="1"/>
  <c r="AG4520" i="1"/>
  <c r="AF4520" i="1"/>
  <c r="AE4520" i="1"/>
  <c r="AD4520" i="1"/>
  <c r="AH4519" i="1"/>
  <c r="AG4519" i="1"/>
  <c r="AF4519" i="1"/>
  <c r="AE4519" i="1"/>
  <c r="AD4519" i="1"/>
  <c r="AH4518" i="1"/>
  <c r="AG4518" i="1"/>
  <c r="AF4518" i="1"/>
  <c r="AE4518" i="1"/>
  <c r="AD4518" i="1"/>
  <c r="AH4517" i="1"/>
  <c r="AG4517" i="1"/>
  <c r="AF4517" i="1"/>
  <c r="AE4517" i="1"/>
  <c r="AD4517" i="1"/>
  <c r="AH4516" i="1"/>
  <c r="AG4516" i="1"/>
  <c r="AF4516" i="1"/>
  <c r="AE4516" i="1"/>
  <c r="AD4516" i="1"/>
  <c r="AH4515" i="1"/>
  <c r="AG4515" i="1"/>
  <c r="AF4515" i="1"/>
  <c r="AE4515" i="1"/>
  <c r="AD4515" i="1"/>
  <c r="AH4514" i="1"/>
  <c r="AG4514" i="1"/>
  <c r="AF4514" i="1"/>
  <c r="AE4514" i="1"/>
  <c r="AD4514" i="1"/>
  <c r="AH4513" i="1"/>
  <c r="AG4513" i="1"/>
  <c r="AF4513" i="1"/>
  <c r="AE4513" i="1"/>
  <c r="AD4513" i="1"/>
  <c r="AH4512" i="1"/>
  <c r="AG4512" i="1"/>
  <c r="AF4512" i="1"/>
  <c r="AE4512" i="1"/>
  <c r="AD4512" i="1"/>
  <c r="AH4511" i="1"/>
  <c r="AG4511" i="1"/>
  <c r="AF4511" i="1"/>
  <c r="AE4511" i="1"/>
  <c r="AD4511" i="1"/>
  <c r="AH4510" i="1"/>
  <c r="AG4510" i="1"/>
  <c r="AF4510" i="1"/>
  <c r="AE4510" i="1"/>
  <c r="AD4510" i="1"/>
  <c r="AH4509" i="1"/>
  <c r="AG4509" i="1"/>
  <c r="AF4509" i="1"/>
  <c r="AE4509" i="1"/>
  <c r="AD4509" i="1"/>
  <c r="AH4508" i="1"/>
  <c r="AG4508" i="1"/>
  <c r="AF4508" i="1"/>
  <c r="AE4508" i="1"/>
  <c r="AD4508" i="1"/>
  <c r="AH4507" i="1"/>
  <c r="AG4507" i="1"/>
  <c r="AF4507" i="1"/>
  <c r="AE4507" i="1"/>
  <c r="AD4507" i="1"/>
  <c r="AH4506" i="1"/>
  <c r="AG4506" i="1"/>
  <c r="AF4506" i="1"/>
  <c r="AE4506" i="1"/>
  <c r="AD4506" i="1"/>
  <c r="AH4505" i="1"/>
  <c r="AG4505" i="1"/>
  <c r="AF4505" i="1"/>
  <c r="AE4505" i="1"/>
  <c r="AD4505" i="1"/>
  <c r="AH4504" i="1"/>
  <c r="AG4504" i="1"/>
  <c r="AF4504" i="1"/>
  <c r="AE4504" i="1"/>
  <c r="AD4504" i="1"/>
  <c r="AH4503" i="1"/>
  <c r="AG4503" i="1"/>
  <c r="AF4503" i="1"/>
  <c r="AE4503" i="1"/>
  <c r="AD4503" i="1"/>
  <c r="AH4502" i="1"/>
  <c r="AG4502" i="1"/>
  <c r="AF4502" i="1"/>
  <c r="AE4502" i="1"/>
  <c r="AD4502" i="1"/>
  <c r="AH4501" i="1"/>
  <c r="AG4501" i="1"/>
  <c r="AF4501" i="1"/>
  <c r="AE4501" i="1"/>
  <c r="AH4500" i="1"/>
  <c r="AG4500" i="1"/>
  <c r="AF4500" i="1"/>
  <c r="AE4500" i="1"/>
  <c r="AD4500" i="1"/>
  <c r="AH4499" i="1"/>
  <c r="AG4499" i="1"/>
  <c r="AF4499" i="1"/>
  <c r="AE4499" i="1"/>
  <c r="AD4499" i="1"/>
  <c r="AH4498" i="1"/>
  <c r="AG4498" i="1"/>
  <c r="AF4498" i="1"/>
  <c r="AE4498" i="1"/>
  <c r="AD4498" i="1"/>
  <c r="AH4497" i="1"/>
  <c r="AG4497" i="1"/>
  <c r="AF4497" i="1"/>
  <c r="AE4497" i="1"/>
  <c r="AD4497" i="1"/>
  <c r="AH4496" i="1"/>
  <c r="AG4496" i="1"/>
  <c r="AF4496" i="1"/>
  <c r="AE4496" i="1"/>
  <c r="AD4496" i="1"/>
  <c r="AH4495" i="1"/>
  <c r="AG4495" i="1"/>
  <c r="AF4495" i="1"/>
  <c r="AE4495" i="1"/>
  <c r="AD4495" i="1"/>
  <c r="AH4494" i="1"/>
  <c r="AG4494" i="1"/>
  <c r="AF4494" i="1"/>
  <c r="AE4494" i="1"/>
  <c r="AD4494" i="1"/>
  <c r="AH4493" i="1"/>
  <c r="AG4493" i="1"/>
  <c r="AF4493" i="1"/>
  <c r="AE4493" i="1"/>
  <c r="AD4493" i="1"/>
  <c r="AH4492" i="1"/>
  <c r="AG4492" i="1"/>
  <c r="AF4492" i="1"/>
  <c r="AE4492" i="1"/>
  <c r="AD4492" i="1"/>
  <c r="AH4491" i="1"/>
  <c r="AG4491" i="1"/>
  <c r="AF4491" i="1"/>
  <c r="AE4491" i="1"/>
  <c r="AD4491" i="1"/>
  <c r="AH4490" i="1"/>
  <c r="AG4490" i="1"/>
  <c r="AF4490" i="1"/>
  <c r="AE4490" i="1"/>
  <c r="AD4490" i="1"/>
  <c r="AH4489" i="1"/>
  <c r="AG4489" i="1"/>
  <c r="AF4489" i="1"/>
  <c r="AE4489" i="1"/>
  <c r="AD4489" i="1"/>
  <c r="AH4488" i="1"/>
  <c r="AG4488" i="1"/>
  <c r="AF4488" i="1"/>
  <c r="AE4488" i="1"/>
  <c r="AD4488" i="1"/>
  <c r="AH4487" i="1"/>
  <c r="AG4487" i="1"/>
  <c r="AF4487" i="1"/>
  <c r="AE4487" i="1"/>
  <c r="AD4487" i="1"/>
  <c r="AH4486" i="1"/>
  <c r="AG4486" i="1"/>
  <c r="AF4486" i="1"/>
  <c r="AE4486" i="1"/>
  <c r="AD4486" i="1"/>
  <c r="AH4485" i="1"/>
  <c r="AG4485" i="1"/>
  <c r="AF4485" i="1"/>
  <c r="AE4485" i="1"/>
  <c r="AD4485" i="1"/>
  <c r="AH4484" i="1"/>
  <c r="AG4484" i="1"/>
  <c r="AF4484" i="1"/>
  <c r="AE4484" i="1"/>
  <c r="AD4484" i="1"/>
  <c r="AH4483" i="1"/>
  <c r="AG4483" i="1"/>
  <c r="AF4483" i="1"/>
  <c r="AE4483" i="1"/>
  <c r="AD4483" i="1"/>
  <c r="AH4482" i="1"/>
  <c r="AG4482" i="1"/>
  <c r="AF4482" i="1"/>
  <c r="AE4482" i="1"/>
  <c r="AD4482" i="1"/>
  <c r="AH4481" i="1"/>
  <c r="AG4481" i="1"/>
  <c r="AF4481" i="1"/>
  <c r="AE4481" i="1"/>
  <c r="AD4481" i="1"/>
  <c r="AH4480" i="1"/>
  <c r="AG4480" i="1"/>
  <c r="AF4480" i="1"/>
  <c r="AE4480" i="1"/>
  <c r="AD4480" i="1"/>
  <c r="AH4479" i="1"/>
  <c r="AG4479" i="1"/>
  <c r="AF4479" i="1"/>
  <c r="AE4479" i="1"/>
  <c r="AD4479" i="1"/>
  <c r="AH4478" i="1"/>
  <c r="AG4478" i="1"/>
  <c r="AF4478" i="1"/>
  <c r="AE4478" i="1"/>
  <c r="AD4478" i="1"/>
  <c r="AH4477" i="1"/>
  <c r="AG4477" i="1"/>
  <c r="AF4477" i="1"/>
  <c r="AE4477" i="1"/>
  <c r="AD4477" i="1"/>
  <c r="AH4476" i="1"/>
  <c r="AG4476" i="1"/>
  <c r="AF4476" i="1"/>
  <c r="AE4476" i="1"/>
  <c r="AD4476" i="1"/>
  <c r="AH4475" i="1"/>
  <c r="AG4475" i="1"/>
  <c r="AF4475" i="1"/>
  <c r="AE4475" i="1"/>
  <c r="AD4475" i="1"/>
  <c r="AH4474" i="1"/>
  <c r="AG4474" i="1"/>
  <c r="AF4474" i="1"/>
  <c r="AE4474" i="1"/>
  <c r="AD4474" i="1"/>
  <c r="AH4473" i="1"/>
  <c r="AG4473" i="1"/>
  <c r="AF4473" i="1"/>
  <c r="AE4473" i="1"/>
  <c r="AD4473" i="1"/>
  <c r="AH4472" i="1"/>
  <c r="AG4472" i="1"/>
  <c r="AF4472" i="1"/>
  <c r="AE4472" i="1"/>
  <c r="AD4472" i="1"/>
  <c r="AH4471" i="1"/>
  <c r="AG4471" i="1"/>
  <c r="AF4471" i="1"/>
  <c r="AE4471" i="1"/>
  <c r="AD4471" i="1"/>
  <c r="AH4470" i="1"/>
  <c r="AG4470" i="1"/>
  <c r="AF4470" i="1"/>
  <c r="AE4470" i="1"/>
  <c r="AD4470" i="1"/>
  <c r="AH4469" i="1"/>
  <c r="AG4469" i="1"/>
  <c r="AF4469" i="1"/>
  <c r="AE4469" i="1"/>
  <c r="AD4469" i="1"/>
  <c r="AH4468" i="1"/>
  <c r="AG4468" i="1"/>
  <c r="AF4468" i="1"/>
  <c r="AE4468" i="1"/>
  <c r="AD4468" i="1"/>
  <c r="AH4467" i="1"/>
  <c r="AG4467" i="1"/>
  <c r="AF4467" i="1"/>
  <c r="AE4467" i="1"/>
  <c r="AD4467" i="1"/>
  <c r="AH4466" i="1"/>
  <c r="AG4466" i="1"/>
  <c r="AF4466" i="1"/>
  <c r="AE4466" i="1"/>
  <c r="AD4466" i="1"/>
  <c r="AH4465" i="1"/>
  <c r="AG4465" i="1"/>
  <c r="AF4465" i="1"/>
  <c r="AE4465" i="1"/>
  <c r="AD4465" i="1"/>
  <c r="AH4464" i="1"/>
  <c r="AG4464" i="1"/>
  <c r="AF4464" i="1"/>
  <c r="AE4464" i="1"/>
  <c r="AD4464" i="1"/>
  <c r="AH4463" i="1"/>
  <c r="AG4463" i="1"/>
  <c r="AF4463" i="1"/>
  <c r="AE4463" i="1"/>
  <c r="AD4463" i="1"/>
  <c r="AH4462" i="1"/>
  <c r="AG4462" i="1"/>
  <c r="AF4462" i="1"/>
  <c r="AE4462" i="1"/>
  <c r="AD4462" i="1"/>
  <c r="AH4461" i="1"/>
  <c r="AG4461" i="1"/>
  <c r="AF4461" i="1"/>
  <c r="AE4461" i="1"/>
  <c r="AD4461" i="1"/>
  <c r="AH4460" i="1"/>
  <c r="AG4460" i="1"/>
  <c r="AF4460" i="1"/>
  <c r="AE4460" i="1"/>
  <c r="AD4460" i="1"/>
  <c r="AH4459" i="1"/>
  <c r="AG4459" i="1"/>
  <c r="AF4459" i="1"/>
  <c r="AE4459" i="1"/>
  <c r="AD4459" i="1"/>
  <c r="AH4458" i="1"/>
  <c r="AG4458" i="1"/>
  <c r="AF4458" i="1"/>
  <c r="AE4458" i="1"/>
  <c r="AD4458" i="1"/>
  <c r="AH4457" i="1"/>
  <c r="AG4457" i="1"/>
  <c r="AF4457" i="1"/>
  <c r="AE4457" i="1"/>
  <c r="AD4457" i="1"/>
  <c r="AH4456" i="1"/>
  <c r="AG4456" i="1"/>
  <c r="AF4456" i="1"/>
  <c r="AE4456" i="1"/>
  <c r="AD4456" i="1"/>
  <c r="AH4455" i="1"/>
  <c r="AG4455" i="1"/>
  <c r="AF4455" i="1"/>
  <c r="AE4455" i="1"/>
  <c r="AD4455" i="1"/>
  <c r="AH4454" i="1"/>
  <c r="AG4454" i="1"/>
  <c r="AF4454" i="1"/>
  <c r="AE4454" i="1"/>
  <c r="AD4454" i="1"/>
  <c r="AH4453" i="1"/>
  <c r="AG4453" i="1"/>
  <c r="AF4453" i="1"/>
  <c r="AE4453" i="1"/>
  <c r="AD4453" i="1"/>
  <c r="AH4452" i="1"/>
  <c r="AG4452" i="1"/>
  <c r="AF4452" i="1"/>
  <c r="AE4452" i="1"/>
  <c r="AD4452" i="1"/>
  <c r="AH4451" i="1"/>
  <c r="AG4451" i="1"/>
  <c r="AF4451" i="1"/>
  <c r="AE4451" i="1"/>
  <c r="AD4451" i="1"/>
  <c r="AH4450" i="1"/>
  <c r="AG4450" i="1"/>
  <c r="AF4450" i="1"/>
  <c r="AE4450" i="1"/>
  <c r="AD4450" i="1"/>
  <c r="AH4449" i="1"/>
  <c r="AG4449" i="1"/>
  <c r="AF4449" i="1"/>
  <c r="AE4449" i="1"/>
  <c r="AD4449" i="1"/>
  <c r="AH4448" i="1"/>
  <c r="AG4448" i="1"/>
  <c r="AF4448" i="1"/>
  <c r="AE4448" i="1"/>
  <c r="AD4448" i="1"/>
  <c r="AH4447" i="1"/>
  <c r="AG4447" i="1"/>
  <c r="AF4447" i="1"/>
  <c r="AE4447" i="1"/>
  <c r="AD4447" i="1"/>
  <c r="AH4446" i="1"/>
  <c r="AG4446" i="1"/>
  <c r="AF4446" i="1"/>
  <c r="AE4446" i="1"/>
  <c r="AD4446" i="1"/>
  <c r="AH4445" i="1"/>
  <c r="AG4445" i="1"/>
  <c r="AF4445" i="1"/>
  <c r="AE4445" i="1"/>
  <c r="AD4445" i="1"/>
  <c r="AH4444" i="1"/>
  <c r="AG4444" i="1"/>
  <c r="AF4444" i="1"/>
  <c r="AE4444" i="1"/>
  <c r="AD4444" i="1"/>
  <c r="AH4443" i="1"/>
  <c r="AG4443" i="1"/>
  <c r="AF4443" i="1"/>
  <c r="AE4443" i="1"/>
  <c r="AD4443" i="1"/>
  <c r="AH4442" i="1"/>
  <c r="AG4442" i="1"/>
  <c r="AF4442" i="1"/>
  <c r="AE4442" i="1"/>
  <c r="AD4442" i="1"/>
  <c r="AH4441" i="1"/>
  <c r="AG4441" i="1"/>
  <c r="AF4441" i="1"/>
  <c r="AE4441" i="1"/>
  <c r="AD4441" i="1"/>
  <c r="AH4440" i="1"/>
  <c r="AG4440" i="1"/>
  <c r="AF4440" i="1"/>
  <c r="AE4440" i="1"/>
  <c r="AD4440" i="1"/>
  <c r="AH4439" i="1"/>
  <c r="AG4439" i="1"/>
  <c r="AF4439" i="1"/>
  <c r="AE4439" i="1"/>
  <c r="AD4439" i="1"/>
  <c r="AH4438" i="1"/>
  <c r="AG4438" i="1"/>
  <c r="AF4438" i="1"/>
  <c r="AE4438" i="1"/>
  <c r="AD4438" i="1"/>
  <c r="AH4437" i="1"/>
  <c r="AG4437" i="1"/>
  <c r="AF4437" i="1"/>
  <c r="AE4437" i="1"/>
  <c r="AD4437" i="1"/>
  <c r="AH4436" i="1"/>
  <c r="AG4436" i="1"/>
  <c r="AF4436" i="1"/>
  <c r="AE4436" i="1"/>
  <c r="AD4436" i="1"/>
  <c r="AH4435" i="1"/>
  <c r="AG4435" i="1"/>
  <c r="AF4435" i="1"/>
  <c r="AE4435" i="1"/>
  <c r="AD4435" i="1"/>
  <c r="AH4434" i="1"/>
  <c r="AG4434" i="1"/>
  <c r="AF4434" i="1"/>
  <c r="AE4434" i="1"/>
  <c r="AD4434" i="1"/>
  <c r="AH4433" i="1"/>
  <c r="AG4433" i="1"/>
  <c r="AF4433" i="1"/>
  <c r="AE4433" i="1"/>
  <c r="AD4433" i="1"/>
  <c r="AH4432" i="1"/>
  <c r="AG4432" i="1"/>
  <c r="AF4432" i="1"/>
  <c r="AE4432" i="1"/>
  <c r="AD4432" i="1"/>
  <c r="AH4431" i="1"/>
  <c r="AG4431" i="1"/>
  <c r="AF4431" i="1"/>
  <c r="AE4431" i="1"/>
  <c r="AD4431" i="1"/>
  <c r="AH4430" i="1"/>
  <c r="AG4430" i="1"/>
  <c r="AF4430" i="1"/>
  <c r="AE4430" i="1"/>
  <c r="AD4430" i="1"/>
  <c r="AH4429" i="1"/>
  <c r="AG4429" i="1"/>
  <c r="AF4429" i="1"/>
  <c r="AE4429" i="1"/>
  <c r="AD4429" i="1"/>
  <c r="AH4428" i="1"/>
  <c r="AG4428" i="1"/>
  <c r="AF4428" i="1"/>
  <c r="AE4428" i="1"/>
  <c r="AD4428" i="1"/>
  <c r="AH4427" i="1"/>
  <c r="AG4427" i="1"/>
  <c r="AF4427" i="1"/>
  <c r="AE4427" i="1"/>
  <c r="AD4427" i="1"/>
  <c r="AH4426" i="1"/>
  <c r="AG4426" i="1"/>
  <c r="AF4426" i="1"/>
  <c r="AE4426" i="1"/>
  <c r="AD4426" i="1"/>
  <c r="AH4425" i="1"/>
  <c r="AG4425" i="1"/>
  <c r="AF4425" i="1"/>
  <c r="AE4425" i="1"/>
  <c r="AD4425" i="1"/>
  <c r="AH4424" i="1"/>
  <c r="AG4424" i="1"/>
  <c r="AF4424" i="1"/>
  <c r="AE4424" i="1"/>
  <c r="AD4424" i="1"/>
  <c r="AH4423" i="1"/>
  <c r="AG4423" i="1"/>
  <c r="AF4423" i="1"/>
  <c r="AE4423" i="1"/>
  <c r="AD4423" i="1"/>
  <c r="AH4422" i="1"/>
  <c r="AG4422" i="1"/>
  <c r="AF4422" i="1"/>
  <c r="AE4422" i="1"/>
  <c r="AD4422" i="1"/>
  <c r="AH4421" i="1"/>
  <c r="AG4421" i="1"/>
  <c r="AF4421" i="1"/>
  <c r="AE4421" i="1"/>
  <c r="AD4421" i="1"/>
  <c r="AH4420" i="1"/>
  <c r="AG4420" i="1"/>
  <c r="AF4420" i="1"/>
  <c r="AE4420" i="1"/>
  <c r="AD4420" i="1"/>
  <c r="AH4419" i="1"/>
  <c r="AG4419" i="1"/>
  <c r="AF4419" i="1"/>
  <c r="AE4419" i="1"/>
  <c r="AD4419" i="1"/>
  <c r="AH4418" i="1"/>
  <c r="AG4418" i="1"/>
  <c r="AF4418" i="1"/>
  <c r="AE4418" i="1"/>
  <c r="AD4418" i="1"/>
  <c r="AH4417" i="1"/>
  <c r="AG4417" i="1"/>
  <c r="AF4417" i="1"/>
  <c r="AE4417" i="1"/>
  <c r="AD4417" i="1"/>
  <c r="AH4416" i="1"/>
  <c r="AG4416" i="1"/>
  <c r="AF4416" i="1"/>
  <c r="AE4416" i="1"/>
  <c r="AD4416" i="1"/>
  <c r="AH4415" i="1"/>
  <c r="AG4415" i="1"/>
  <c r="AF4415" i="1"/>
  <c r="AE4415" i="1"/>
  <c r="AD4415" i="1"/>
  <c r="AH4414" i="1"/>
  <c r="AG4414" i="1"/>
  <c r="AF4414" i="1"/>
  <c r="AE4414" i="1"/>
  <c r="AD4414" i="1"/>
  <c r="AH4413" i="1"/>
  <c r="AG4413" i="1"/>
  <c r="AF4413" i="1"/>
  <c r="AE4413" i="1"/>
  <c r="AD4413" i="1"/>
  <c r="AH4412" i="1"/>
  <c r="AG4412" i="1"/>
  <c r="AF4412" i="1"/>
  <c r="AE4412" i="1"/>
  <c r="AD4412" i="1"/>
  <c r="AH4411" i="1"/>
  <c r="AG4411" i="1"/>
  <c r="AF4411" i="1"/>
  <c r="AE4411" i="1"/>
  <c r="AD4411" i="1"/>
  <c r="AH4410" i="1"/>
  <c r="AG4410" i="1"/>
  <c r="AF4410" i="1"/>
  <c r="AE4410" i="1"/>
  <c r="AD4410" i="1"/>
  <c r="AH4409" i="1"/>
  <c r="AG4409" i="1"/>
  <c r="AF4409" i="1"/>
  <c r="AE4409" i="1"/>
  <c r="AD4409" i="1"/>
  <c r="AH4408" i="1"/>
  <c r="AG4408" i="1"/>
  <c r="AF4408" i="1"/>
  <c r="AE4408" i="1"/>
  <c r="AD4408" i="1"/>
  <c r="AH4407" i="1"/>
  <c r="AG4407" i="1"/>
  <c r="AF4407" i="1"/>
  <c r="AE4407" i="1"/>
  <c r="AD4407" i="1"/>
  <c r="AH4406" i="1"/>
  <c r="AG4406" i="1"/>
  <c r="AF4406" i="1"/>
  <c r="AE4406" i="1"/>
  <c r="AD4406" i="1"/>
  <c r="AH4405" i="1"/>
  <c r="AG4405" i="1"/>
  <c r="AF4405" i="1"/>
  <c r="AE4405" i="1"/>
  <c r="AD4405" i="1"/>
  <c r="AH4404" i="1"/>
  <c r="AG4404" i="1"/>
  <c r="AF4404" i="1"/>
  <c r="AE4404" i="1"/>
  <c r="AD4404" i="1"/>
  <c r="AH4403" i="1"/>
  <c r="AG4403" i="1"/>
  <c r="AF4403" i="1"/>
  <c r="AE4403" i="1"/>
  <c r="AD4403" i="1"/>
  <c r="AH4402" i="1"/>
  <c r="AG4402" i="1"/>
  <c r="AF4402" i="1"/>
  <c r="AE4402" i="1"/>
  <c r="AD4402" i="1"/>
  <c r="AH4401" i="1"/>
  <c r="AG4401" i="1"/>
  <c r="AF4401" i="1"/>
  <c r="AE4401" i="1"/>
  <c r="AD4401" i="1"/>
  <c r="AH4400" i="1"/>
  <c r="AG4400" i="1"/>
  <c r="AF4400" i="1"/>
  <c r="AE4400" i="1"/>
  <c r="AD4400" i="1"/>
  <c r="AH4399" i="1"/>
  <c r="AG4399" i="1"/>
  <c r="AF4399" i="1"/>
  <c r="AE4399" i="1"/>
  <c r="AD4399" i="1"/>
  <c r="AH4398" i="1"/>
  <c r="AG4398" i="1"/>
  <c r="AF4398" i="1"/>
  <c r="AE4398" i="1"/>
  <c r="AD4398" i="1"/>
  <c r="AH4397" i="1"/>
  <c r="AG4397" i="1"/>
  <c r="AF4397" i="1"/>
  <c r="AE4397" i="1"/>
  <c r="AD4397" i="1"/>
  <c r="AH4396" i="1"/>
  <c r="AG4396" i="1"/>
  <c r="AF4396" i="1"/>
  <c r="AE4396" i="1"/>
  <c r="AD4396" i="1"/>
  <c r="AH4395" i="1"/>
  <c r="AG4395" i="1"/>
  <c r="AF4395" i="1"/>
  <c r="AE4395" i="1"/>
  <c r="AD4395" i="1"/>
  <c r="AH4394" i="1"/>
  <c r="AG4394" i="1"/>
  <c r="AF4394" i="1"/>
  <c r="AE4394" i="1"/>
  <c r="AD4394" i="1"/>
  <c r="AH4393" i="1"/>
  <c r="AG4393" i="1"/>
  <c r="AF4393" i="1"/>
  <c r="AE4393" i="1"/>
  <c r="AD4393" i="1"/>
  <c r="AH4392" i="1"/>
  <c r="AG4392" i="1"/>
  <c r="AF4392" i="1"/>
  <c r="AE4392" i="1"/>
  <c r="AD4392" i="1"/>
  <c r="AH4391" i="1"/>
  <c r="AG4391" i="1"/>
  <c r="AF4391" i="1"/>
  <c r="AE4391" i="1"/>
  <c r="AD4391" i="1"/>
  <c r="AH4390" i="1"/>
  <c r="AG4390" i="1"/>
  <c r="AF4390" i="1"/>
  <c r="AE4390" i="1"/>
  <c r="AD4390" i="1"/>
  <c r="AH4389" i="1"/>
  <c r="AG4389" i="1"/>
  <c r="AF4389" i="1"/>
  <c r="AE4389" i="1"/>
  <c r="AD4389" i="1"/>
  <c r="AH4388" i="1"/>
  <c r="AG4388" i="1"/>
  <c r="AF4388" i="1"/>
  <c r="AE4388" i="1"/>
  <c r="AD4388" i="1"/>
  <c r="AH4387" i="1"/>
  <c r="AG4387" i="1"/>
  <c r="AF4387" i="1"/>
  <c r="AE4387" i="1"/>
  <c r="AD4387" i="1"/>
  <c r="AH4386" i="1"/>
  <c r="AG4386" i="1"/>
  <c r="AF4386" i="1"/>
  <c r="AE4386" i="1"/>
  <c r="AD4386" i="1"/>
  <c r="AH4385" i="1"/>
  <c r="AG4385" i="1"/>
  <c r="AF4385" i="1"/>
  <c r="AE4385" i="1"/>
  <c r="AD4385" i="1"/>
  <c r="AH4384" i="1"/>
  <c r="AG4384" i="1"/>
  <c r="AF4384" i="1"/>
  <c r="AE4384" i="1"/>
  <c r="AD4384" i="1"/>
  <c r="AH4383" i="1"/>
  <c r="AG4383" i="1"/>
  <c r="AF4383" i="1"/>
  <c r="AE4383" i="1"/>
  <c r="AD4383" i="1"/>
  <c r="AH4382" i="1"/>
  <c r="AG4382" i="1"/>
  <c r="AF4382" i="1"/>
  <c r="AE4382" i="1"/>
  <c r="AD4382" i="1"/>
  <c r="AH4381" i="1"/>
  <c r="AG4381" i="1"/>
  <c r="AF4381" i="1"/>
  <c r="AE4381" i="1"/>
  <c r="AD4381" i="1"/>
  <c r="AH4380" i="1"/>
  <c r="AG4380" i="1"/>
  <c r="AF4380" i="1"/>
  <c r="AE4380" i="1"/>
  <c r="AD4380" i="1"/>
  <c r="AH4379" i="1"/>
  <c r="AG4379" i="1"/>
  <c r="AF4379" i="1"/>
  <c r="AE4379" i="1"/>
  <c r="AD4379" i="1"/>
  <c r="AH4378" i="1"/>
  <c r="AG4378" i="1"/>
  <c r="AF4378" i="1"/>
  <c r="AE4378" i="1"/>
  <c r="AD4378" i="1"/>
  <c r="AH4377" i="1"/>
  <c r="AG4377" i="1"/>
  <c r="AF4377" i="1"/>
  <c r="AE4377" i="1"/>
  <c r="AD4377" i="1"/>
  <c r="AH4376" i="1"/>
  <c r="AG4376" i="1"/>
  <c r="AF4376" i="1"/>
  <c r="AE4376" i="1"/>
  <c r="AD4376" i="1"/>
  <c r="AH4375" i="1"/>
  <c r="AG4375" i="1"/>
  <c r="AF4375" i="1"/>
  <c r="AE4375" i="1"/>
  <c r="AD4375" i="1"/>
  <c r="AH4374" i="1"/>
  <c r="AG4374" i="1"/>
  <c r="AF4374" i="1"/>
  <c r="AE4374" i="1"/>
  <c r="AD4374" i="1"/>
  <c r="AH4373" i="1"/>
  <c r="AG4373" i="1"/>
  <c r="AF4373" i="1"/>
  <c r="AE4373" i="1"/>
  <c r="AD4373" i="1"/>
  <c r="AH4372" i="1"/>
  <c r="AG4372" i="1"/>
  <c r="AF4372" i="1"/>
  <c r="AE4372" i="1"/>
  <c r="AD4372" i="1"/>
  <c r="AH4371" i="1"/>
  <c r="AG4371" i="1"/>
  <c r="AF4371" i="1"/>
  <c r="AE4371" i="1"/>
  <c r="AD4371" i="1"/>
  <c r="AH4370" i="1"/>
  <c r="AG4370" i="1"/>
  <c r="AF4370" i="1"/>
  <c r="AE4370" i="1"/>
  <c r="AD4370" i="1"/>
  <c r="AH4369" i="1"/>
  <c r="AG4369" i="1"/>
  <c r="AF4369" i="1"/>
  <c r="AE4369" i="1"/>
  <c r="AD4369" i="1"/>
  <c r="AH4368" i="1"/>
  <c r="AG4368" i="1"/>
  <c r="AF4368" i="1"/>
  <c r="AE4368" i="1"/>
  <c r="AD4368" i="1"/>
  <c r="AH4367" i="1"/>
  <c r="AG4367" i="1"/>
  <c r="AF4367" i="1"/>
  <c r="AE4367" i="1"/>
  <c r="AD4367" i="1"/>
  <c r="AH4366" i="1"/>
  <c r="AG4366" i="1"/>
  <c r="AF4366" i="1"/>
  <c r="AE4366" i="1"/>
  <c r="AD4366" i="1"/>
  <c r="AH4365" i="1"/>
  <c r="AG4365" i="1"/>
  <c r="AF4365" i="1"/>
  <c r="AE4365" i="1"/>
  <c r="AD4365" i="1"/>
  <c r="AH4364" i="1"/>
  <c r="AG4364" i="1"/>
  <c r="AF4364" i="1"/>
  <c r="AE4364" i="1"/>
  <c r="AD4364" i="1"/>
  <c r="AH4363" i="1"/>
  <c r="AG4363" i="1"/>
  <c r="AF4363" i="1"/>
  <c r="AE4363" i="1"/>
  <c r="AD4363" i="1"/>
  <c r="AH4362" i="1"/>
  <c r="AG4362" i="1"/>
  <c r="AF4362" i="1"/>
  <c r="AE4362" i="1"/>
  <c r="AD4362" i="1"/>
  <c r="AH4361" i="1"/>
  <c r="AG4361" i="1"/>
  <c r="AF4361" i="1"/>
  <c r="AE4361" i="1"/>
  <c r="AD4361" i="1"/>
  <c r="AH4360" i="1"/>
  <c r="AG4360" i="1"/>
  <c r="AF4360" i="1"/>
  <c r="AE4360" i="1"/>
  <c r="AD4360" i="1"/>
  <c r="AH4359" i="1"/>
  <c r="AG4359" i="1"/>
  <c r="AF4359" i="1"/>
  <c r="AE4359" i="1"/>
  <c r="AD4359" i="1"/>
  <c r="AH4358" i="1"/>
  <c r="AG4358" i="1"/>
  <c r="AF4358" i="1"/>
  <c r="AE4358" i="1"/>
  <c r="AD4358" i="1"/>
  <c r="AH4357" i="1"/>
  <c r="AG4357" i="1"/>
  <c r="AF4357" i="1"/>
  <c r="AE4357" i="1"/>
  <c r="AD4357" i="1"/>
  <c r="AH4356" i="1"/>
  <c r="AG4356" i="1"/>
  <c r="AF4356" i="1"/>
  <c r="AE4356" i="1"/>
  <c r="AD4356" i="1"/>
  <c r="AH4355" i="1"/>
  <c r="AG4355" i="1"/>
  <c r="AF4355" i="1"/>
  <c r="AE4355" i="1"/>
  <c r="AD4355" i="1"/>
  <c r="AH4354" i="1"/>
  <c r="AG4354" i="1"/>
  <c r="AF4354" i="1"/>
  <c r="AE4354" i="1"/>
  <c r="AD4354" i="1"/>
  <c r="AH4353" i="1"/>
  <c r="AG4353" i="1"/>
  <c r="AF4353" i="1"/>
  <c r="AE4353" i="1"/>
  <c r="AD4353" i="1"/>
  <c r="AH4352" i="1"/>
  <c r="AG4352" i="1"/>
  <c r="AF4352" i="1"/>
  <c r="AE4352" i="1"/>
  <c r="AD4352" i="1"/>
  <c r="AH4351" i="1"/>
  <c r="AG4351" i="1"/>
  <c r="AF4351" i="1"/>
  <c r="AE4351" i="1"/>
  <c r="AD4351" i="1"/>
  <c r="AH4350" i="1"/>
  <c r="AG4350" i="1"/>
  <c r="AF4350" i="1"/>
  <c r="AE4350" i="1"/>
  <c r="AD4350" i="1"/>
  <c r="AH4349" i="1"/>
  <c r="AG4349" i="1"/>
  <c r="AF4349" i="1"/>
  <c r="AE4349" i="1"/>
  <c r="AD4349" i="1"/>
  <c r="AH4348" i="1"/>
  <c r="AG4348" i="1"/>
  <c r="AF4348" i="1"/>
  <c r="AE4348" i="1"/>
  <c r="AD4348" i="1"/>
  <c r="AH4347" i="1"/>
  <c r="AG4347" i="1"/>
  <c r="AF4347" i="1"/>
  <c r="AE4347" i="1"/>
  <c r="AD4347" i="1"/>
  <c r="AH4346" i="1"/>
  <c r="AG4346" i="1"/>
  <c r="AF4346" i="1"/>
  <c r="AE4346" i="1"/>
  <c r="AD4346" i="1"/>
  <c r="AH4345" i="1"/>
  <c r="AG4345" i="1"/>
  <c r="AF4345" i="1"/>
  <c r="AE4345" i="1"/>
  <c r="AD4345" i="1"/>
  <c r="AH4344" i="1"/>
  <c r="AG4344" i="1"/>
  <c r="AF4344" i="1"/>
  <c r="AE4344" i="1"/>
  <c r="AD4344" i="1"/>
  <c r="AH4343" i="1"/>
  <c r="AG4343" i="1"/>
  <c r="AF4343" i="1"/>
  <c r="AE4343" i="1"/>
  <c r="AD4343" i="1"/>
  <c r="AH4342" i="1"/>
  <c r="AG4342" i="1"/>
  <c r="AF4342" i="1"/>
  <c r="AE4342" i="1"/>
  <c r="AD4342" i="1"/>
  <c r="AH4341" i="1"/>
  <c r="AG4341" i="1"/>
  <c r="AF4341" i="1"/>
  <c r="AE4341" i="1"/>
  <c r="AD4341" i="1"/>
  <c r="AH4340" i="1"/>
  <c r="AG4340" i="1"/>
  <c r="AF4340" i="1"/>
  <c r="AE4340" i="1"/>
  <c r="AD4340" i="1"/>
  <c r="AH4339" i="1"/>
  <c r="AG4339" i="1"/>
  <c r="AF4339" i="1"/>
  <c r="AE4339" i="1"/>
  <c r="AD4339" i="1"/>
  <c r="AH4338" i="1"/>
  <c r="AG4338" i="1"/>
  <c r="AF4338" i="1"/>
  <c r="AE4338" i="1"/>
  <c r="AD4338" i="1"/>
  <c r="AH4337" i="1"/>
  <c r="AG4337" i="1"/>
  <c r="AF4337" i="1"/>
  <c r="AE4337" i="1"/>
  <c r="AD4337" i="1"/>
  <c r="AH4336" i="1"/>
  <c r="AG4336" i="1"/>
  <c r="AF4336" i="1"/>
  <c r="AE4336" i="1"/>
  <c r="AD4336" i="1"/>
  <c r="AH4335" i="1"/>
  <c r="AG4335" i="1"/>
  <c r="AF4335" i="1"/>
  <c r="AE4335" i="1"/>
  <c r="AD4335" i="1"/>
  <c r="AH4334" i="1"/>
  <c r="AG4334" i="1"/>
  <c r="AF4334" i="1"/>
  <c r="AE4334" i="1"/>
  <c r="AD4334" i="1"/>
  <c r="AH4333" i="1"/>
  <c r="AG4333" i="1"/>
  <c r="AF4333" i="1"/>
  <c r="AE4333" i="1"/>
  <c r="AD4333" i="1"/>
  <c r="AH4332" i="1"/>
  <c r="AG4332" i="1"/>
  <c r="AF4332" i="1"/>
  <c r="AE4332" i="1"/>
  <c r="AD4332" i="1"/>
  <c r="AH4331" i="1"/>
  <c r="AG4331" i="1"/>
  <c r="AF4331" i="1"/>
  <c r="AE4331" i="1"/>
  <c r="AD4331" i="1"/>
  <c r="AH4330" i="1"/>
  <c r="AG4330" i="1"/>
  <c r="AF4330" i="1"/>
  <c r="AE4330" i="1"/>
  <c r="AD4330" i="1"/>
  <c r="AH4329" i="1"/>
  <c r="AG4329" i="1"/>
  <c r="AF4329" i="1"/>
  <c r="AE4329" i="1"/>
  <c r="AD4329" i="1"/>
  <c r="AH4328" i="1"/>
  <c r="AG4328" i="1"/>
  <c r="AF4328" i="1"/>
  <c r="AE4328" i="1"/>
  <c r="AD4328" i="1"/>
  <c r="AH4327" i="1"/>
  <c r="AG4327" i="1"/>
  <c r="AF4327" i="1"/>
  <c r="AE4327" i="1"/>
  <c r="AD4327" i="1"/>
  <c r="AH4326" i="1"/>
  <c r="AG4326" i="1"/>
  <c r="AF4326" i="1"/>
  <c r="AE4326" i="1"/>
  <c r="AD4326" i="1"/>
  <c r="AH4325" i="1"/>
  <c r="AG4325" i="1"/>
  <c r="AF4325" i="1"/>
  <c r="AE4325" i="1"/>
  <c r="AD4325" i="1"/>
  <c r="AH4324" i="1"/>
  <c r="AG4324" i="1"/>
  <c r="AF4324" i="1"/>
  <c r="AE4324" i="1"/>
  <c r="AD4324" i="1"/>
  <c r="AH4323" i="1"/>
  <c r="AG4323" i="1"/>
  <c r="AF4323" i="1"/>
  <c r="AE4323" i="1"/>
  <c r="AD4323" i="1"/>
  <c r="AH4322" i="1"/>
  <c r="AG4322" i="1"/>
  <c r="AF4322" i="1"/>
  <c r="AE4322" i="1"/>
  <c r="AD4322" i="1"/>
  <c r="AH4321" i="1"/>
  <c r="AG4321" i="1"/>
  <c r="AF4321" i="1"/>
  <c r="AE4321" i="1"/>
  <c r="AD4321" i="1"/>
  <c r="AH4320" i="1"/>
  <c r="AG4320" i="1"/>
  <c r="AF4320" i="1"/>
  <c r="AE4320" i="1"/>
  <c r="AD4320" i="1"/>
  <c r="AH4319" i="1"/>
  <c r="AG4319" i="1"/>
  <c r="AF4319" i="1"/>
  <c r="AE4319" i="1"/>
  <c r="AD4319" i="1"/>
  <c r="AH4318" i="1"/>
  <c r="AG4318" i="1"/>
  <c r="AF4318" i="1"/>
  <c r="AE4318" i="1"/>
  <c r="AD4318" i="1"/>
  <c r="AH4317" i="1"/>
  <c r="AG4317" i="1"/>
  <c r="AF4317" i="1"/>
  <c r="AE4317" i="1"/>
  <c r="AD4317" i="1"/>
  <c r="AH4316" i="1"/>
  <c r="AG4316" i="1"/>
  <c r="AF4316" i="1"/>
  <c r="AE4316" i="1"/>
  <c r="AD4316" i="1"/>
  <c r="AH4315" i="1"/>
  <c r="AG4315" i="1"/>
  <c r="AF4315" i="1"/>
  <c r="AE4315" i="1"/>
  <c r="AD4315" i="1"/>
  <c r="AH4314" i="1"/>
  <c r="AG4314" i="1"/>
  <c r="AF4314" i="1"/>
  <c r="AE4314" i="1"/>
  <c r="AD4314" i="1"/>
  <c r="AH4313" i="1"/>
  <c r="AG4313" i="1"/>
  <c r="AF4313" i="1"/>
  <c r="AE4313" i="1"/>
  <c r="AD4313" i="1"/>
  <c r="AH4312" i="1"/>
  <c r="AG4312" i="1"/>
  <c r="AF4312" i="1"/>
  <c r="AE4312" i="1"/>
  <c r="AD4312" i="1"/>
  <c r="AH4311" i="1"/>
  <c r="AG4311" i="1"/>
  <c r="AF4311" i="1"/>
  <c r="AE4311" i="1"/>
  <c r="AD4311" i="1"/>
  <c r="AH4310" i="1"/>
  <c r="AG4310" i="1"/>
  <c r="AF4310" i="1"/>
  <c r="AE4310" i="1"/>
  <c r="AD4310" i="1"/>
  <c r="AH4309" i="1"/>
  <c r="AG4309" i="1"/>
  <c r="AF4309" i="1"/>
  <c r="AE4309" i="1"/>
  <c r="AD4309" i="1"/>
  <c r="AH4308" i="1"/>
  <c r="AG4308" i="1"/>
  <c r="AF4308" i="1"/>
  <c r="AE4308" i="1"/>
  <c r="AD4308" i="1"/>
  <c r="AH4307" i="1"/>
  <c r="AG4307" i="1"/>
  <c r="AF4307" i="1"/>
  <c r="AE4307" i="1"/>
  <c r="AD4307" i="1"/>
  <c r="AH4306" i="1"/>
  <c r="AG4306" i="1"/>
  <c r="AF4306" i="1"/>
  <c r="AE4306" i="1"/>
  <c r="AD4306" i="1"/>
  <c r="AH4305" i="1"/>
  <c r="AG4305" i="1"/>
  <c r="AF4305" i="1"/>
  <c r="AE4305" i="1"/>
  <c r="AD4305" i="1"/>
  <c r="AH4304" i="1"/>
  <c r="AG4304" i="1"/>
  <c r="AF4304" i="1"/>
  <c r="AE4304" i="1"/>
  <c r="AD4304" i="1"/>
  <c r="AH4303" i="1"/>
  <c r="AG4303" i="1"/>
  <c r="AF4303" i="1"/>
  <c r="AE4303" i="1"/>
  <c r="AD4303" i="1"/>
  <c r="AH4302" i="1"/>
  <c r="AG4302" i="1"/>
  <c r="AF4302" i="1"/>
  <c r="AE4302" i="1"/>
  <c r="AD4302" i="1"/>
  <c r="AH4301" i="1"/>
  <c r="AG4301" i="1"/>
  <c r="AF4301" i="1"/>
  <c r="AE4301" i="1"/>
  <c r="AD4301" i="1"/>
  <c r="AH4300" i="1"/>
  <c r="AG4300" i="1"/>
  <c r="AF4300" i="1"/>
  <c r="AE4300" i="1"/>
  <c r="AD4300" i="1"/>
  <c r="AH4299" i="1"/>
  <c r="AG4299" i="1"/>
  <c r="AF4299" i="1"/>
  <c r="AE4299" i="1"/>
  <c r="AD4299" i="1"/>
  <c r="AH4298" i="1"/>
  <c r="AG4298" i="1"/>
  <c r="AF4298" i="1"/>
  <c r="AE4298" i="1"/>
  <c r="AD4298" i="1"/>
  <c r="AH4297" i="1"/>
  <c r="AG4297" i="1"/>
  <c r="AF4297" i="1"/>
  <c r="AE4297" i="1"/>
  <c r="AD4297" i="1"/>
  <c r="AH4296" i="1"/>
  <c r="AG4296" i="1"/>
  <c r="AF4296" i="1"/>
  <c r="AE4296" i="1"/>
  <c r="AD4296" i="1"/>
  <c r="AH4295" i="1"/>
  <c r="AG4295" i="1"/>
  <c r="AF4295" i="1"/>
  <c r="AE4295" i="1"/>
  <c r="AD4295" i="1"/>
  <c r="AH4294" i="1"/>
  <c r="AG4294" i="1"/>
  <c r="AF4294" i="1"/>
  <c r="AE4294" i="1"/>
  <c r="AD4294" i="1"/>
  <c r="AH4293" i="1"/>
  <c r="AG4293" i="1"/>
  <c r="AF4293" i="1"/>
  <c r="AE4293" i="1"/>
  <c r="AD4293" i="1"/>
  <c r="AH4292" i="1"/>
  <c r="AG4292" i="1"/>
  <c r="AF4292" i="1"/>
  <c r="AE4292" i="1"/>
  <c r="AD4292" i="1"/>
  <c r="AH4291" i="1"/>
  <c r="AG4291" i="1"/>
  <c r="AF4291" i="1"/>
  <c r="AE4291" i="1"/>
  <c r="AD4291" i="1"/>
  <c r="AH4290" i="1"/>
  <c r="AG4290" i="1"/>
  <c r="AF4290" i="1"/>
  <c r="AE4290" i="1"/>
  <c r="AD4290" i="1"/>
  <c r="AH4289" i="1"/>
  <c r="AG4289" i="1"/>
  <c r="AF4289" i="1"/>
  <c r="AE4289" i="1"/>
  <c r="AD4289" i="1"/>
  <c r="AH4288" i="1"/>
  <c r="AG4288" i="1"/>
  <c r="AF4288" i="1"/>
  <c r="AE4288" i="1"/>
  <c r="AD4288" i="1"/>
  <c r="AH4287" i="1"/>
  <c r="AG4287" i="1"/>
  <c r="AF4287" i="1"/>
  <c r="AE4287" i="1"/>
  <c r="AD4287" i="1"/>
  <c r="AH4286" i="1"/>
  <c r="AG4286" i="1"/>
  <c r="AF4286" i="1"/>
  <c r="AE4286" i="1"/>
  <c r="AD4286" i="1"/>
  <c r="AH4285" i="1"/>
  <c r="AG4285" i="1"/>
  <c r="AF4285" i="1"/>
  <c r="AE4285" i="1"/>
  <c r="AD4285" i="1"/>
  <c r="AH4284" i="1"/>
  <c r="AG4284" i="1"/>
  <c r="AF4284" i="1"/>
  <c r="AE4284" i="1"/>
  <c r="AD4284" i="1"/>
  <c r="AH4283" i="1"/>
  <c r="AG4283" i="1"/>
  <c r="AF4283" i="1"/>
  <c r="AE4283" i="1"/>
  <c r="AD4283" i="1"/>
  <c r="AH4282" i="1"/>
  <c r="AG4282" i="1"/>
  <c r="AF4282" i="1"/>
  <c r="AE4282" i="1"/>
  <c r="AD4282" i="1"/>
  <c r="AH4281" i="1"/>
  <c r="AG4281" i="1"/>
  <c r="AF4281" i="1"/>
  <c r="AE4281" i="1"/>
  <c r="AD4281" i="1"/>
  <c r="AH4280" i="1"/>
  <c r="AG4280" i="1"/>
  <c r="AF4280" i="1"/>
  <c r="AE4280" i="1"/>
  <c r="AD4280" i="1"/>
  <c r="AH4279" i="1"/>
  <c r="AG4279" i="1"/>
  <c r="AF4279" i="1"/>
  <c r="AE4279" i="1"/>
  <c r="AD4279" i="1"/>
  <c r="AH4278" i="1"/>
  <c r="AG4278" i="1"/>
  <c r="AF4278" i="1"/>
  <c r="AE4278" i="1"/>
  <c r="AD4278" i="1"/>
  <c r="AH4277" i="1"/>
  <c r="AG4277" i="1"/>
  <c r="AF4277" i="1"/>
  <c r="AE4277" i="1"/>
  <c r="AD4277" i="1"/>
  <c r="AH4276" i="1"/>
  <c r="AG4276" i="1"/>
  <c r="AF4276" i="1"/>
  <c r="AE4276" i="1"/>
  <c r="AD4276" i="1"/>
  <c r="AH4275" i="1"/>
  <c r="AG4275" i="1"/>
  <c r="AF4275" i="1"/>
  <c r="AE4275" i="1"/>
  <c r="AD4275" i="1"/>
  <c r="AH4274" i="1"/>
  <c r="AG4274" i="1"/>
  <c r="AF4274" i="1"/>
  <c r="AE4274" i="1"/>
  <c r="AD4274" i="1"/>
  <c r="AH4273" i="1"/>
  <c r="AG4273" i="1"/>
  <c r="AF4273" i="1"/>
  <c r="AE4273" i="1"/>
  <c r="AD4273" i="1"/>
  <c r="AH4272" i="1"/>
  <c r="AG4272" i="1"/>
  <c r="AF4272" i="1"/>
  <c r="AE4272" i="1"/>
  <c r="AD4272" i="1"/>
  <c r="AH4271" i="1"/>
  <c r="AG4271" i="1"/>
  <c r="AF4271" i="1"/>
  <c r="AE4271" i="1"/>
  <c r="AD4271" i="1"/>
  <c r="AH4270" i="1"/>
  <c r="AG4270" i="1"/>
  <c r="AF4270" i="1"/>
  <c r="AE4270" i="1"/>
  <c r="AD4270" i="1"/>
  <c r="AH4269" i="1"/>
  <c r="AG4269" i="1"/>
  <c r="AF4269" i="1"/>
  <c r="AE4269" i="1"/>
  <c r="AD4269" i="1"/>
  <c r="AH4268" i="1"/>
  <c r="AG4268" i="1"/>
  <c r="AF4268" i="1"/>
  <c r="AE4268" i="1"/>
  <c r="AD4268" i="1"/>
  <c r="AH4267" i="1"/>
  <c r="AG4267" i="1"/>
  <c r="AF4267" i="1"/>
  <c r="AE4267" i="1"/>
  <c r="AD4267" i="1"/>
  <c r="AH4266" i="1"/>
  <c r="AG4266" i="1"/>
  <c r="AF4266" i="1"/>
  <c r="AE4266" i="1"/>
  <c r="AD4266" i="1"/>
  <c r="AH4265" i="1"/>
  <c r="AG4265" i="1"/>
  <c r="AF4265" i="1"/>
  <c r="AE4265" i="1"/>
  <c r="AD4265" i="1"/>
  <c r="AH4264" i="1"/>
  <c r="AG4264" i="1"/>
  <c r="AF4264" i="1"/>
  <c r="AE4264" i="1"/>
  <c r="AD4264" i="1"/>
  <c r="AH4263" i="1"/>
  <c r="AG4263" i="1"/>
  <c r="AF4263" i="1"/>
  <c r="AE4263" i="1"/>
  <c r="AD4263" i="1"/>
  <c r="AH4262" i="1"/>
  <c r="AG4262" i="1"/>
  <c r="AF4262" i="1"/>
  <c r="AE4262" i="1"/>
  <c r="AD4262" i="1"/>
  <c r="AH4261" i="1"/>
  <c r="AG4261" i="1"/>
  <c r="AF4261" i="1"/>
  <c r="AE4261" i="1"/>
  <c r="AD4261" i="1"/>
  <c r="AH4260" i="1"/>
  <c r="AG4260" i="1"/>
  <c r="AF4260" i="1"/>
  <c r="AE4260" i="1"/>
  <c r="AD4260" i="1"/>
  <c r="AH4259" i="1"/>
  <c r="AG4259" i="1"/>
  <c r="AF4259" i="1"/>
  <c r="AE4259" i="1"/>
  <c r="AD4259" i="1"/>
  <c r="AH4258" i="1"/>
  <c r="AG4258" i="1"/>
  <c r="AF4258" i="1"/>
  <c r="AE4258" i="1"/>
  <c r="AD4258" i="1"/>
  <c r="AH4257" i="1"/>
  <c r="AG4257" i="1"/>
  <c r="AF4257" i="1"/>
  <c r="AE4257" i="1"/>
  <c r="AD4257" i="1"/>
  <c r="AH4256" i="1"/>
  <c r="AG4256" i="1"/>
  <c r="AF4256" i="1"/>
  <c r="AE4256" i="1"/>
  <c r="AD4256" i="1"/>
  <c r="AH4255" i="1"/>
  <c r="AG4255" i="1"/>
  <c r="AF4255" i="1"/>
  <c r="AE4255" i="1"/>
  <c r="AD4255" i="1"/>
  <c r="AH4254" i="1"/>
  <c r="AG4254" i="1"/>
  <c r="AF4254" i="1"/>
  <c r="AE4254" i="1"/>
  <c r="AD4254" i="1"/>
  <c r="AH4253" i="1"/>
  <c r="AG4253" i="1"/>
  <c r="AF4253" i="1"/>
  <c r="AE4253" i="1"/>
  <c r="AD4253" i="1"/>
  <c r="AH4252" i="1"/>
  <c r="AG4252" i="1"/>
  <c r="AF4252" i="1"/>
  <c r="AE4252" i="1"/>
  <c r="AD4252" i="1"/>
  <c r="AH4251" i="1"/>
  <c r="AG4251" i="1"/>
  <c r="AF4251" i="1"/>
  <c r="AE4251" i="1"/>
  <c r="AD4251" i="1"/>
  <c r="AH4250" i="1"/>
  <c r="AG4250" i="1"/>
  <c r="AF4250" i="1"/>
  <c r="AE4250" i="1"/>
  <c r="AD4250" i="1"/>
  <c r="AH4249" i="1"/>
  <c r="AG4249" i="1"/>
  <c r="AF4249" i="1"/>
  <c r="AE4249" i="1"/>
  <c r="AD4249" i="1"/>
  <c r="AH4248" i="1"/>
  <c r="AG4248" i="1"/>
  <c r="AF4248" i="1"/>
  <c r="AE4248" i="1"/>
  <c r="AD4248" i="1"/>
  <c r="AH4247" i="1"/>
  <c r="AG4247" i="1"/>
  <c r="AF4247" i="1"/>
  <c r="AE4247" i="1"/>
  <c r="AD4247" i="1"/>
  <c r="AH4246" i="1"/>
  <c r="AG4246" i="1"/>
  <c r="AF4246" i="1"/>
  <c r="AE4246" i="1"/>
  <c r="AD4246" i="1"/>
  <c r="AH4245" i="1"/>
  <c r="AG4245" i="1"/>
  <c r="AF4245" i="1"/>
  <c r="AE4245" i="1"/>
  <c r="AD4245" i="1"/>
  <c r="AH4244" i="1"/>
  <c r="AG4244" i="1"/>
  <c r="AF4244" i="1"/>
  <c r="AE4244" i="1"/>
  <c r="AD4244" i="1"/>
  <c r="AH4243" i="1"/>
  <c r="AG4243" i="1"/>
  <c r="AF4243" i="1"/>
  <c r="AE4243" i="1"/>
  <c r="AD4243" i="1"/>
  <c r="AH4242" i="1"/>
  <c r="AG4242" i="1"/>
  <c r="AF4242" i="1"/>
  <c r="AE4242" i="1"/>
  <c r="AD4242" i="1"/>
  <c r="AH4241" i="1"/>
  <c r="AG4241" i="1"/>
  <c r="AF4241" i="1"/>
  <c r="AE4241" i="1"/>
  <c r="AD4241" i="1"/>
  <c r="AH4240" i="1"/>
  <c r="AG4240" i="1"/>
  <c r="AF4240" i="1"/>
  <c r="AE4240" i="1"/>
  <c r="AD4240" i="1"/>
  <c r="AH4239" i="1"/>
  <c r="AG4239" i="1"/>
  <c r="AF4239" i="1"/>
  <c r="AE4239" i="1"/>
  <c r="AD4239" i="1"/>
  <c r="AH4238" i="1"/>
  <c r="AG4238" i="1"/>
  <c r="AF4238" i="1"/>
  <c r="AE4238" i="1"/>
  <c r="AD4238" i="1"/>
  <c r="AH4237" i="1"/>
  <c r="AG4237" i="1"/>
  <c r="AF4237" i="1"/>
  <c r="AE4237" i="1"/>
  <c r="AD4237" i="1"/>
  <c r="AH4236" i="1"/>
  <c r="AG4236" i="1"/>
  <c r="AF4236" i="1"/>
  <c r="AE4236" i="1"/>
  <c r="AD4236" i="1"/>
  <c r="AH4235" i="1"/>
  <c r="AG4235" i="1"/>
  <c r="AF4235" i="1"/>
  <c r="AE4235" i="1"/>
  <c r="AD4235" i="1"/>
  <c r="AH4234" i="1"/>
  <c r="AG4234" i="1"/>
  <c r="AF4234" i="1"/>
  <c r="AE4234" i="1"/>
  <c r="AD4234" i="1"/>
  <c r="AH4233" i="1"/>
  <c r="AG4233" i="1"/>
  <c r="AF4233" i="1"/>
  <c r="AE4233" i="1"/>
  <c r="AD4233" i="1"/>
  <c r="AH4232" i="1"/>
  <c r="AG4232" i="1"/>
  <c r="AF4232" i="1"/>
  <c r="AE4232" i="1"/>
  <c r="AD4232" i="1"/>
  <c r="AH4231" i="1"/>
  <c r="AG4231" i="1"/>
  <c r="AF4231" i="1"/>
  <c r="AE4231" i="1"/>
  <c r="AD4231" i="1"/>
  <c r="AH4230" i="1"/>
  <c r="AG4230" i="1"/>
  <c r="AF4230" i="1"/>
  <c r="AE4230" i="1"/>
  <c r="AD4230" i="1"/>
  <c r="AH4229" i="1"/>
  <c r="AG4229" i="1"/>
  <c r="AF4229" i="1"/>
  <c r="AE4229" i="1"/>
  <c r="AD4229" i="1"/>
  <c r="AH4228" i="1"/>
  <c r="AG4228" i="1"/>
  <c r="AF4228" i="1"/>
  <c r="AE4228" i="1"/>
  <c r="AD4228" i="1"/>
  <c r="AH4227" i="1"/>
  <c r="AG4227" i="1"/>
  <c r="AF4227" i="1"/>
  <c r="AE4227" i="1"/>
  <c r="AD4227" i="1"/>
  <c r="AH4226" i="1"/>
  <c r="AG4226" i="1"/>
  <c r="AF4226" i="1"/>
  <c r="AE4226" i="1"/>
  <c r="AD4226" i="1"/>
  <c r="AH4225" i="1"/>
  <c r="AG4225" i="1"/>
  <c r="AF4225" i="1"/>
  <c r="AE4225" i="1"/>
  <c r="AD4225" i="1"/>
  <c r="AH4224" i="1"/>
  <c r="AG4224" i="1"/>
  <c r="AF4224" i="1"/>
  <c r="AE4224" i="1"/>
  <c r="AD4224" i="1"/>
  <c r="AH4223" i="1"/>
  <c r="AG4223" i="1"/>
  <c r="AF4223" i="1"/>
  <c r="AE4223" i="1"/>
  <c r="AD4223" i="1"/>
  <c r="AH4222" i="1"/>
  <c r="AG4222" i="1"/>
  <c r="AF4222" i="1"/>
  <c r="AE4222" i="1"/>
  <c r="AD4222" i="1"/>
  <c r="AH4221" i="1"/>
  <c r="AG4221" i="1"/>
  <c r="AF4221" i="1"/>
  <c r="AE4221" i="1"/>
  <c r="AD4221" i="1"/>
  <c r="AH4220" i="1"/>
  <c r="AG4220" i="1"/>
  <c r="AF4220" i="1"/>
  <c r="AE4220" i="1"/>
  <c r="AD4220" i="1"/>
  <c r="AH4219" i="1"/>
  <c r="AG4219" i="1"/>
  <c r="AF4219" i="1"/>
  <c r="AE4219" i="1"/>
  <c r="AD4219" i="1"/>
  <c r="AH4218" i="1"/>
  <c r="AG4218" i="1"/>
  <c r="AF4218" i="1"/>
  <c r="AE4218" i="1"/>
  <c r="AD4218" i="1"/>
  <c r="AH4217" i="1"/>
  <c r="AG4217" i="1"/>
  <c r="AF4217" i="1"/>
  <c r="AE4217" i="1"/>
  <c r="AD4217" i="1"/>
  <c r="AH4216" i="1"/>
  <c r="AG4216" i="1"/>
  <c r="AF4216" i="1"/>
  <c r="AE4216" i="1"/>
  <c r="AD4216" i="1"/>
  <c r="AH4215" i="1"/>
  <c r="AG4215" i="1"/>
  <c r="AF4215" i="1"/>
  <c r="AE4215" i="1"/>
  <c r="AD4215" i="1"/>
  <c r="AH4214" i="1"/>
  <c r="AG4214" i="1"/>
  <c r="AF4214" i="1"/>
  <c r="AE4214" i="1"/>
  <c r="AD4214" i="1"/>
  <c r="AH4213" i="1"/>
  <c r="AG4213" i="1"/>
  <c r="AF4213" i="1"/>
  <c r="AE4213" i="1"/>
  <c r="AD4213" i="1"/>
  <c r="AH4212" i="1"/>
  <c r="AG4212" i="1"/>
  <c r="AF4212" i="1"/>
  <c r="AE4212" i="1"/>
  <c r="AD4212" i="1"/>
  <c r="AH4211" i="1"/>
  <c r="AG4211" i="1"/>
  <c r="AF4211" i="1"/>
  <c r="AE4211" i="1"/>
  <c r="AD4211" i="1"/>
  <c r="AH4210" i="1"/>
  <c r="AG4210" i="1"/>
  <c r="AF4210" i="1"/>
  <c r="AE4210" i="1"/>
  <c r="AD4210" i="1"/>
  <c r="AH4209" i="1"/>
  <c r="AG4209" i="1"/>
  <c r="AF4209" i="1"/>
  <c r="AE4209" i="1"/>
  <c r="AD4209" i="1"/>
  <c r="AH4208" i="1"/>
  <c r="AG4208" i="1"/>
  <c r="AF4208" i="1"/>
  <c r="AE4208" i="1"/>
  <c r="AD4208" i="1"/>
  <c r="AH4207" i="1"/>
  <c r="AG4207" i="1"/>
  <c r="AF4207" i="1"/>
  <c r="AE4207" i="1"/>
  <c r="AD4207" i="1"/>
  <c r="AH4206" i="1"/>
  <c r="AG4206" i="1"/>
  <c r="AF4206" i="1"/>
  <c r="AE4206" i="1"/>
  <c r="AD4206" i="1"/>
  <c r="AH4205" i="1"/>
  <c r="AG4205" i="1"/>
  <c r="AF4205" i="1"/>
  <c r="AE4205" i="1"/>
  <c r="AD4205" i="1"/>
  <c r="AH4204" i="1"/>
  <c r="AG4204" i="1"/>
  <c r="AF4204" i="1"/>
  <c r="AE4204" i="1"/>
  <c r="AD4204" i="1"/>
  <c r="AH4203" i="1"/>
  <c r="AG4203" i="1"/>
  <c r="AF4203" i="1"/>
  <c r="AE4203" i="1"/>
  <c r="AD4203" i="1"/>
  <c r="AH4202" i="1"/>
  <c r="AG4202" i="1"/>
  <c r="AF4202" i="1"/>
  <c r="AE4202" i="1"/>
  <c r="AD4202" i="1"/>
  <c r="AH4201" i="1"/>
  <c r="AG4201" i="1"/>
  <c r="AF4201" i="1"/>
  <c r="AE4201" i="1"/>
  <c r="AD4201" i="1"/>
  <c r="AH4200" i="1"/>
  <c r="AG4200" i="1"/>
  <c r="AF4200" i="1"/>
  <c r="AE4200" i="1"/>
  <c r="AD4200" i="1"/>
  <c r="AH4199" i="1"/>
  <c r="AG4199" i="1"/>
  <c r="AF4199" i="1"/>
  <c r="AE4199" i="1"/>
  <c r="AD4199" i="1"/>
  <c r="AH4198" i="1"/>
  <c r="AG4198" i="1"/>
  <c r="AF4198" i="1"/>
  <c r="AE4198" i="1"/>
  <c r="AD4198" i="1"/>
  <c r="AH4197" i="1"/>
  <c r="AG4197" i="1"/>
  <c r="AF4197" i="1"/>
  <c r="AE4197" i="1"/>
  <c r="AD4197" i="1"/>
  <c r="AH4196" i="1"/>
  <c r="AG4196" i="1"/>
  <c r="AF4196" i="1"/>
  <c r="AE4196" i="1"/>
  <c r="AD4196" i="1"/>
  <c r="AH4195" i="1"/>
  <c r="AG4195" i="1"/>
  <c r="AF4195" i="1"/>
  <c r="AE4195" i="1"/>
  <c r="AD4195" i="1"/>
  <c r="AH4194" i="1"/>
  <c r="AG4194" i="1"/>
  <c r="AF4194" i="1"/>
  <c r="AE4194" i="1"/>
  <c r="AD4194" i="1"/>
  <c r="AH4193" i="1"/>
  <c r="AG4193" i="1"/>
  <c r="AF4193" i="1"/>
  <c r="AE4193" i="1"/>
  <c r="AD4193" i="1"/>
  <c r="AH4192" i="1"/>
  <c r="AG4192" i="1"/>
  <c r="AF4192" i="1"/>
  <c r="AE4192" i="1"/>
  <c r="AD4192" i="1"/>
  <c r="AH4191" i="1"/>
  <c r="AG4191" i="1"/>
  <c r="AF4191" i="1"/>
  <c r="AE4191" i="1"/>
  <c r="AD4191" i="1"/>
  <c r="AH4190" i="1"/>
  <c r="AG4190" i="1"/>
  <c r="AF4190" i="1"/>
  <c r="AE4190" i="1"/>
  <c r="AD4190" i="1"/>
  <c r="AH4189" i="1"/>
  <c r="AG4189" i="1"/>
  <c r="AF4189" i="1"/>
  <c r="AE4189" i="1"/>
  <c r="AD4189" i="1"/>
  <c r="AH4188" i="1"/>
  <c r="AG4188" i="1"/>
  <c r="AF4188" i="1"/>
  <c r="AE4188" i="1"/>
  <c r="AD4188" i="1"/>
  <c r="AH4187" i="1"/>
  <c r="AG4187" i="1"/>
  <c r="AF4187" i="1"/>
  <c r="AE4187" i="1"/>
  <c r="AD4187" i="1"/>
  <c r="AH4186" i="1"/>
  <c r="AG4186" i="1"/>
  <c r="AF4186" i="1"/>
  <c r="AE4186" i="1"/>
  <c r="AD4186" i="1"/>
  <c r="AH4185" i="1"/>
  <c r="AG4185" i="1"/>
  <c r="AF4185" i="1"/>
  <c r="AE4185" i="1"/>
  <c r="AD4185" i="1"/>
  <c r="AH4184" i="1"/>
  <c r="AG4184" i="1"/>
  <c r="AF4184" i="1"/>
  <c r="AE4184" i="1"/>
  <c r="AD4184" i="1"/>
  <c r="AH4183" i="1"/>
  <c r="AG4183" i="1"/>
  <c r="AF4183" i="1"/>
  <c r="AE4183" i="1"/>
  <c r="AD4183" i="1"/>
  <c r="AH4182" i="1"/>
  <c r="AG4182" i="1"/>
  <c r="AF4182" i="1"/>
  <c r="AE4182" i="1"/>
  <c r="AD4182" i="1"/>
  <c r="AH4181" i="1"/>
  <c r="AG4181" i="1"/>
  <c r="AF4181" i="1"/>
  <c r="AE4181" i="1"/>
  <c r="AD4181" i="1"/>
  <c r="AH4180" i="1"/>
  <c r="AG4180" i="1"/>
  <c r="AF4180" i="1"/>
  <c r="AE4180" i="1"/>
  <c r="AD4180" i="1"/>
  <c r="AH4179" i="1"/>
  <c r="AG4179" i="1"/>
  <c r="AF4179" i="1"/>
  <c r="AE4179" i="1"/>
  <c r="AD4179" i="1"/>
  <c r="AH4178" i="1"/>
  <c r="AG4178" i="1"/>
  <c r="AF4178" i="1"/>
  <c r="AE4178" i="1"/>
  <c r="AD4178" i="1"/>
  <c r="AH4177" i="1"/>
  <c r="AG4177" i="1"/>
  <c r="AF4177" i="1"/>
  <c r="AE4177" i="1"/>
  <c r="AD4177" i="1"/>
  <c r="AH4176" i="1"/>
  <c r="AG4176" i="1"/>
  <c r="AF4176" i="1"/>
  <c r="AE4176" i="1"/>
  <c r="AD4176" i="1"/>
  <c r="AH4175" i="1"/>
  <c r="AG4175" i="1"/>
  <c r="AF4175" i="1"/>
  <c r="AE4175" i="1"/>
  <c r="AD4175" i="1"/>
  <c r="AH4174" i="1"/>
  <c r="AG4174" i="1"/>
  <c r="AF4174" i="1"/>
  <c r="AE4174" i="1"/>
  <c r="AD4174" i="1"/>
  <c r="AH4173" i="1"/>
  <c r="AG4173" i="1"/>
  <c r="AF4173" i="1"/>
  <c r="AE4173" i="1"/>
  <c r="AD4173" i="1"/>
  <c r="AH4172" i="1"/>
  <c r="AG4172" i="1"/>
  <c r="AF4172" i="1"/>
  <c r="AE4172" i="1"/>
  <c r="AD4172" i="1"/>
  <c r="AH4171" i="1"/>
  <c r="AG4171" i="1"/>
  <c r="AF4171" i="1"/>
  <c r="AE4171" i="1"/>
  <c r="AD4171" i="1"/>
  <c r="AH4170" i="1"/>
  <c r="AG4170" i="1"/>
  <c r="AF4170" i="1"/>
  <c r="AE4170" i="1"/>
  <c r="AD4170" i="1"/>
  <c r="AH4169" i="1"/>
  <c r="AG4169" i="1"/>
  <c r="AF4169" i="1"/>
  <c r="AE4169" i="1"/>
  <c r="AD4169" i="1"/>
  <c r="AH4168" i="1"/>
  <c r="AG4168" i="1"/>
  <c r="AF4168" i="1"/>
  <c r="AE4168" i="1"/>
  <c r="AD4168" i="1"/>
  <c r="AH4167" i="1"/>
  <c r="AG4167" i="1"/>
  <c r="AF4167" i="1"/>
  <c r="AE4167" i="1"/>
  <c r="AD4167" i="1"/>
  <c r="AH4166" i="1"/>
  <c r="AG4166" i="1"/>
  <c r="AF4166" i="1"/>
  <c r="AE4166" i="1"/>
  <c r="AD4166" i="1"/>
  <c r="AH4165" i="1"/>
  <c r="AG4165" i="1"/>
  <c r="AF4165" i="1"/>
  <c r="AE4165" i="1"/>
  <c r="AD4165" i="1"/>
  <c r="AH4164" i="1"/>
  <c r="AG4164" i="1"/>
  <c r="AF4164" i="1"/>
  <c r="AE4164" i="1"/>
  <c r="AD4164" i="1"/>
  <c r="AH4163" i="1"/>
  <c r="AG4163" i="1"/>
  <c r="AF4163" i="1"/>
  <c r="AE4163" i="1"/>
  <c r="AD4163" i="1"/>
  <c r="AH4162" i="1"/>
  <c r="AG4162" i="1"/>
  <c r="AF4162" i="1"/>
  <c r="AE4162" i="1"/>
  <c r="AD4162" i="1"/>
  <c r="AH4161" i="1"/>
  <c r="AG4161" i="1"/>
  <c r="AF4161" i="1"/>
  <c r="AE4161" i="1"/>
  <c r="AD4161" i="1"/>
  <c r="AH4160" i="1"/>
  <c r="AG4160" i="1"/>
  <c r="AF4160" i="1"/>
  <c r="AE4160" i="1"/>
  <c r="AD4160" i="1"/>
  <c r="AH4159" i="1"/>
  <c r="AG4159" i="1"/>
  <c r="AF4159" i="1"/>
  <c r="AE4159" i="1"/>
  <c r="AD4159" i="1"/>
  <c r="AH4158" i="1"/>
  <c r="AG4158" i="1"/>
  <c r="AF4158" i="1"/>
  <c r="AE4158" i="1"/>
  <c r="AD4158" i="1"/>
  <c r="AH4157" i="1"/>
  <c r="AG4157" i="1"/>
  <c r="AF4157" i="1"/>
  <c r="AE4157" i="1"/>
  <c r="AD4157" i="1"/>
  <c r="AH4156" i="1"/>
  <c r="AG4156" i="1"/>
  <c r="AF4156" i="1"/>
  <c r="AE4156" i="1"/>
  <c r="AD4156" i="1"/>
  <c r="AH4155" i="1"/>
  <c r="AG4155" i="1"/>
  <c r="AF4155" i="1"/>
  <c r="AE4155" i="1"/>
  <c r="AD4155" i="1"/>
  <c r="AH4154" i="1"/>
  <c r="AG4154" i="1"/>
  <c r="AF4154" i="1"/>
  <c r="AE4154" i="1"/>
  <c r="AD4154" i="1"/>
  <c r="AH4153" i="1"/>
  <c r="AG4153" i="1"/>
  <c r="AF4153" i="1"/>
  <c r="AE4153" i="1"/>
  <c r="AD4153" i="1"/>
  <c r="AH4152" i="1"/>
  <c r="AG4152" i="1"/>
  <c r="AF4152" i="1"/>
  <c r="AE4152" i="1"/>
  <c r="AD4152" i="1"/>
  <c r="AH4151" i="1"/>
  <c r="AG4151" i="1"/>
  <c r="AF4151" i="1"/>
  <c r="AE4151" i="1"/>
  <c r="AD4151" i="1"/>
  <c r="AH4150" i="1"/>
  <c r="AG4150" i="1"/>
  <c r="AF4150" i="1"/>
  <c r="AE4150" i="1"/>
  <c r="AD4150" i="1"/>
  <c r="AH4149" i="1"/>
  <c r="AG4149" i="1"/>
  <c r="AF4149" i="1"/>
  <c r="AE4149" i="1"/>
  <c r="AD4149" i="1"/>
  <c r="AH4148" i="1"/>
  <c r="AG4148" i="1"/>
  <c r="AF4148" i="1"/>
  <c r="AE4148" i="1"/>
  <c r="AD4148" i="1"/>
  <c r="AH4147" i="1"/>
  <c r="AG4147" i="1"/>
  <c r="AF4147" i="1"/>
  <c r="AE4147" i="1"/>
  <c r="AD4147" i="1"/>
  <c r="AH4146" i="1"/>
  <c r="AG4146" i="1"/>
  <c r="AF4146" i="1"/>
  <c r="AE4146" i="1"/>
  <c r="AD4146" i="1"/>
  <c r="AH4145" i="1"/>
  <c r="AG4145" i="1"/>
  <c r="AF4145" i="1"/>
  <c r="AE4145" i="1"/>
  <c r="AD4145" i="1"/>
  <c r="AH4144" i="1"/>
  <c r="AG4144" i="1"/>
  <c r="AF4144" i="1"/>
  <c r="AE4144" i="1"/>
  <c r="AD4144" i="1"/>
  <c r="AH4143" i="1"/>
  <c r="AG4143" i="1"/>
  <c r="AF4143" i="1"/>
  <c r="AE4143" i="1"/>
  <c r="AD4143" i="1"/>
  <c r="AH4142" i="1"/>
  <c r="AG4142" i="1"/>
  <c r="AF4142" i="1"/>
  <c r="AE4142" i="1"/>
  <c r="AD4142" i="1"/>
  <c r="AH4141" i="1"/>
  <c r="AG4141" i="1"/>
  <c r="AF4141" i="1"/>
  <c r="AE4141" i="1"/>
  <c r="AD4141" i="1"/>
  <c r="AH4140" i="1"/>
  <c r="AG4140" i="1"/>
  <c r="AF4140" i="1"/>
  <c r="AE4140" i="1"/>
  <c r="AD4140" i="1"/>
  <c r="AH4139" i="1"/>
  <c r="AG4139" i="1"/>
  <c r="AF4139" i="1"/>
  <c r="AE4139" i="1"/>
  <c r="AD4139" i="1"/>
  <c r="AH4138" i="1"/>
  <c r="AG4138" i="1"/>
  <c r="AF4138" i="1"/>
  <c r="AE4138" i="1"/>
  <c r="AD4138" i="1"/>
  <c r="AH4137" i="1"/>
  <c r="AG4137" i="1"/>
  <c r="AF4137" i="1"/>
  <c r="AE4137" i="1"/>
  <c r="AD4137" i="1"/>
  <c r="AH4136" i="1"/>
  <c r="AG4136" i="1"/>
  <c r="AF4136" i="1"/>
  <c r="AE4136" i="1"/>
  <c r="AD4136" i="1"/>
  <c r="AH4135" i="1"/>
  <c r="AG4135" i="1"/>
  <c r="AF4135" i="1"/>
  <c r="AE4135" i="1"/>
  <c r="AD4135" i="1"/>
  <c r="AH4134" i="1"/>
  <c r="AG4134" i="1"/>
  <c r="AF4134" i="1"/>
  <c r="AE4134" i="1"/>
  <c r="AD4134" i="1"/>
  <c r="AH4133" i="1"/>
  <c r="AG4133" i="1"/>
  <c r="AF4133" i="1"/>
  <c r="AE4133" i="1"/>
  <c r="AD4133" i="1"/>
  <c r="AH4132" i="1"/>
  <c r="AG4132" i="1"/>
  <c r="AF4132" i="1"/>
  <c r="AE4132" i="1"/>
  <c r="AD4132" i="1"/>
  <c r="AH4131" i="1"/>
  <c r="AG4131" i="1"/>
  <c r="AF4131" i="1"/>
  <c r="AE4131" i="1"/>
  <c r="AD4131" i="1"/>
  <c r="AH4130" i="1"/>
  <c r="AG4130" i="1"/>
  <c r="AF4130" i="1"/>
  <c r="AE4130" i="1"/>
  <c r="AD4130" i="1"/>
  <c r="AH4129" i="1"/>
  <c r="AG4129" i="1"/>
  <c r="AF4129" i="1"/>
  <c r="AE4129" i="1"/>
  <c r="AD4129" i="1"/>
  <c r="AH4128" i="1"/>
  <c r="AG4128" i="1"/>
  <c r="AF4128" i="1"/>
  <c r="AE4128" i="1"/>
  <c r="AD4128" i="1"/>
  <c r="AH4127" i="1"/>
  <c r="AG4127" i="1"/>
  <c r="AF4127" i="1"/>
  <c r="AE4127" i="1"/>
  <c r="AD4127" i="1"/>
  <c r="AH4126" i="1"/>
  <c r="AG4126" i="1"/>
  <c r="AF4126" i="1"/>
  <c r="AE4126" i="1"/>
  <c r="AD4126" i="1"/>
  <c r="AH4125" i="1"/>
  <c r="AG4125" i="1"/>
  <c r="AF4125" i="1"/>
  <c r="AE4125" i="1"/>
  <c r="AD4125" i="1"/>
  <c r="AH4124" i="1"/>
  <c r="AG4124" i="1"/>
  <c r="AF4124" i="1"/>
  <c r="AE4124" i="1"/>
  <c r="AD4124" i="1"/>
  <c r="AH4123" i="1"/>
  <c r="AG4123" i="1"/>
  <c r="AF4123" i="1"/>
  <c r="AE4123" i="1"/>
  <c r="AD4123" i="1"/>
  <c r="AH4122" i="1"/>
  <c r="AG4122" i="1"/>
  <c r="AF4122" i="1"/>
  <c r="AE4122" i="1"/>
  <c r="AD4122" i="1"/>
  <c r="AH4121" i="1"/>
  <c r="AG4121" i="1"/>
  <c r="AF4121" i="1"/>
  <c r="AE4121" i="1"/>
  <c r="AD4121" i="1"/>
  <c r="AH4120" i="1"/>
  <c r="AG4120" i="1"/>
  <c r="AF4120" i="1"/>
  <c r="AE4120" i="1"/>
  <c r="AD4120" i="1"/>
  <c r="AH4119" i="1"/>
  <c r="AG4119" i="1"/>
  <c r="AF4119" i="1"/>
  <c r="AE4119" i="1"/>
  <c r="AD4119" i="1"/>
  <c r="AH4118" i="1"/>
  <c r="AG4118" i="1"/>
  <c r="AF4118" i="1"/>
  <c r="AE4118" i="1"/>
  <c r="AD4118" i="1"/>
  <c r="AH4117" i="1"/>
  <c r="AG4117" i="1"/>
  <c r="AF4117" i="1"/>
  <c r="AE4117" i="1"/>
  <c r="AD4117" i="1"/>
  <c r="AH4116" i="1"/>
  <c r="AG4116" i="1"/>
  <c r="AF4116" i="1"/>
  <c r="AE4116" i="1"/>
  <c r="AD4116" i="1"/>
  <c r="AH4115" i="1"/>
  <c r="AG4115" i="1"/>
  <c r="AF4115" i="1"/>
  <c r="AE4115" i="1"/>
  <c r="AD4115" i="1"/>
  <c r="AH4114" i="1"/>
  <c r="AG4114" i="1"/>
  <c r="AF4114" i="1"/>
  <c r="AE4114" i="1"/>
  <c r="AD4114" i="1"/>
  <c r="AH4113" i="1"/>
  <c r="AG4113" i="1"/>
  <c r="AF4113" i="1"/>
  <c r="AE4113" i="1"/>
  <c r="AD4113" i="1"/>
  <c r="AH4112" i="1"/>
  <c r="AG4112" i="1"/>
  <c r="AF4112" i="1"/>
  <c r="AE4112" i="1"/>
  <c r="AD4112" i="1"/>
  <c r="AH4111" i="1"/>
  <c r="AG4111" i="1"/>
  <c r="AF4111" i="1"/>
  <c r="AE4111" i="1"/>
  <c r="AD4111" i="1"/>
  <c r="AH4110" i="1"/>
  <c r="AG4110" i="1"/>
  <c r="AF4110" i="1"/>
  <c r="AE4110" i="1"/>
  <c r="AD4110" i="1"/>
  <c r="AH4109" i="1"/>
  <c r="AG4109" i="1"/>
  <c r="AF4109" i="1"/>
  <c r="AE4109" i="1"/>
  <c r="AD4109" i="1"/>
  <c r="AH4108" i="1"/>
  <c r="AG4108" i="1"/>
  <c r="AF4108" i="1"/>
  <c r="AE4108" i="1"/>
  <c r="AD4108" i="1"/>
  <c r="AH4107" i="1"/>
  <c r="AG4107" i="1"/>
  <c r="AF4107" i="1"/>
  <c r="AE4107" i="1"/>
  <c r="AD4107" i="1"/>
  <c r="AH4106" i="1"/>
  <c r="AG4106" i="1"/>
  <c r="AF4106" i="1"/>
  <c r="AE4106" i="1"/>
  <c r="AD4106" i="1"/>
  <c r="AH4105" i="1"/>
  <c r="AG4105" i="1"/>
  <c r="AF4105" i="1"/>
  <c r="AE4105" i="1"/>
  <c r="AD4105" i="1"/>
  <c r="AH4104" i="1"/>
  <c r="AG4104" i="1"/>
  <c r="AF4104" i="1"/>
  <c r="AE4104" i="1"/>
  <c r="AD4104" i="1"/>
  <c r="AH4103" i="1"/>
  <c r="AG4103" i="1"/>
  <c r="AF4103" i="1"/>
  <c r="AE4103" i="1"/>
  <c r="AD4103" i="1"/>
  <c r="AH4102" i="1"/>
  <c r="AG4102" i="1"/>
  <c r="AF4102" i="1"/>
  <c r="AE4102" i="1"/>
  <c r="AD4102" i="1"/>
  <c r="AH4101" i="1"/>
  <c r="AG4101" i="1"/>
  <c r="AF4101" i="1"/>
  <c r="AE4101" i="1"/>
  <c r="AD4101" i="1"/>
  <c r="AH4100" i="1"/>
  <c r="AG4100" i="1"/>
  <c r="AF4100" i="1"/>
  <c r="AE4100" i="1"/>
  <c r="AD4100" i="1"/>
  <c r="AH4099" i="1"/>
  <c r="AG4099" i="1"/>
  <c r="AF4099" i="1"/>
  <c r="AE4099" i="1"/>
  <c r="AD4099" i="1"/>
  <c r="AH4098" i="1"/>
  <c r="AG4098" i="1"/>
  <c r="AF4098" i="1"/>
  <c r="AE4098" i="1"/>
  <c r="AD4098" i="1"/>
  <c r="AH4097" i="1"/>
  <c r="AG4097" i="1"/>
  <c r="AF4097" i="1"/>
  <c r="AE4097" i="1"/>
  <c r="AD4097" i="1"/>
  <c r="AH4096" i="1"/>
  <c r="AG4096" i="1"/>
  <c r="AF4096" i="1"/>
  <c r="AE4096" i="1"/>
  <c r="AD4096" i="1"/>
  <c r="AH4095" i="1"/>
  <c r="AG4095" i="1"/>
  <c r="AF4095" i="1"/>
  <c r="AE4095" i="1"/>
  <c r="AD4095" i="1"/>
  <c r="AH4094" i="1"/>
  <c r="AG4094" i="1"/>
  <c r="AF4094" i="1"/>
  <c r="AE4094" i="1"/>
  <c r="AD4094" i="1"/>
  <c r="AH4093" i="1"/>
  <c r="AG4093" i="1"/>
  <c r="AF4093" i="1"/>
  <c r="AE4093" i="1"/>
  <c r="AD4093" i="1"/>
  <c r="AH4092" i="1"/>
  <c r="AG4092" i="1"/>
  <c r="AF4092" i="1"/>
  <c r="AE4092" i="1"/>
  <c r="AD4092" i="1"/>
  <c r="AH4091" i="1"/>
  <c r="AG4091" i="1"/>
  <c r="AF4091" i="1"/>
  <c r="AE4091" i="1"/>
  <c r="AD4091" i="1"/>
  <c r="AH4090" i="1"/>
  <c r="AG4090" i="1"/>
  <c r="AF4090" i="1"/>
  <c r="AE4090" i="1"/>
  <c r="AD4090" i="1"/>
  <c r="AH4089" i="1"/>
  <c r="AG4089" i="1"/>
  <c r="AF4089" i="1"/>
  <c r="AE4089" i="1"/>
  <c r="AD4089" i="1"/>
  <c r="AH4088" i="1"/>
  <c r="AG4088" i="1"/>
  <c r="AF4088" i="1"/>
  <c r="AE4088" i="1"/>
  <c r="AD4088" i="1"/>
  <c r="AH4087" i="1"/>
  <c r="AG4087" i="1"/>
  <c r="AF4087" i="1"/>
  <c r="AE4087" i="1"/>
  <c r="AD4087" i="1"/>
  <c r="AH4086" i="1"/>
  <c r="AG4086" i="1"/>
  <c r="AF4086" i="1"/>
  <c r="AE4086" i="1"/>
  <c r="AD4086" i="1"/>
  <c r="AH4085" i="1"/>
  <c r="AG4085" i="1"/>
  <c r="AF4085" i="1"/>
  <c r="AE4085" i="1"/>
  <c r="AD4085" i="1"/>
  <c r="AH4084" i="1"/>
  <c r="AG4084" i="1"/>
  <c r="AF4084" i="1"/>
  <c r="AE4084" i="1"/>
  <c r="AD4084" i="1"/>
  <c r="AH4083" i="1"/>
  <c r="AG4083" i="1"/>
  <c r="AF4083" i="1"/>
  <c r="AE4083" i="1"/>
  <c r="AD4083" i="1"/>
  <c r="AH4082" i="1"/>
  <c r="AG4082" i="1"/>
  <c r="AF4082" i="1"/>
  <c r="AE4082" i="1"/>
  <c r="AD4082" i="1"/>
  <c r="AH4081" i="1"/>
  <c r="AG4081" i="1"/>
  <c r="AF4081" i="1"/>
  <c r="AE4081" i="1"/>
  <c r="AD4081" i="1"/>
  <c r="AH4080" i="1"/>
  <c r="AG4080" i="1"/>
  <c r="AF4080" i="1"/>
  <c r="AE4080" i="1"/>
  <c r="AD4080" i="1"/>
  <c r="AH4079" i="1"/>
  <c r="AG4079" i="1"/>
  <c r="AF4079" i="1"/>
  <c r="AE4079" i="1"/>
  <c r="AD4079" i="1"/>
  <c r="AH4078" i="1"/>
  <c r="AG4078" i="1"/>
  <c r="AF4078" i="1"/>
  <c r="AE4078" i="1"/>
  <c r="AD4078" i="1"/>
  <c r="AH4077" i="1"/>
  <c r="AG4077" i="1"/>
  <c r="AF4077" i="1"/>
  <c r="AE4077" i="1"/>
  <c r="AD4077" i="1"/>
  <c r="AH4076" i="1"/>
  <c r="AG4076" i="1"/>
  <c r="AF4076" i="1"/>
  <c r="AE4076" i="1"/>
  <c r="AD4076" i="1"/>
  <c r="AH4075" i="1"/>
  <c r="AG4075" i="1"/>
  <c r="AF4075" i="1"/>
  <c r="AE4075" i="1"/>
  <c r="AD4075" i="1"/>
  <c r="AH4074" i="1"/>
  <c r="AG4074" i="1"/>
  <c r="AF4074" i="1"/>
  <c r="AE4074" i="1"/>
  <c r="AD4074" i="1"/>
  <c r="AH4073" i="1"/>
  <c r="AG4073" i="1"/>
  <c r="AF4073" i="1"/>
  <c r="AE4073" i="1"/>
  <c r="AD4073" i="1"/>
  <c r="AH4072" i="1"/>
  <c r="AG4072" i="1"/>
  <c r="AF4072" i="1"/>
  <c r="AE4072" i="1"/>
  <c r="AD4072" i="1"/>
  <c r="AH4071" i="1"/>
  <c r="AG4071" i="1"/>
  <c r="AF4071" i="1"/>
  <c r="AE4071" i="1"/>
  <c r="AD4071" i="1"/>
  <c r="AH4070" i="1"/>
  <c r="AG4070" i="1"/>
  <c r="AF4070" i="1"/>
  <c r="AE4070" i="1"/>
  <c r="AD4070" i="1"/>
  <c r="AH4069" i="1"/>
  <c r="AG4069" i="1"/>
  <c r="AF4069" i="1"/>
  <c r="AE4069" i="1"/>
  <c r="AD4069" i="1"/>
  <c r="AH4068" i="1"/>
  <c r="AG4068" i="1"/>
  <c r="AF4068" i="1"/>
  <c r="AE4068" i="1"/>
  <c r="AD4068" i="1"/>
  <c r="AH4067" i="1"/>
  <c r="AG4067" i="1"/>
  <c r="AF4067" i="1"/>
  <c r="AE4067" i="1"/>
  <c r="AD4067" i="1"/>
  <c r="AH4066" i="1"/>
  <c r="AG4066" i="1"/>
  <c r="AF4066" i="1"/>
  <c r="AE4066" i="1"/>
  <c r="AD4066" i="1"/>
  <c r="AH4065" i="1"/>
  <c r="AG4065" i="1"/>
  <c r="AF4065" i="1"/>
  <c r="AE4065" i="1"/>
  <c r="AD4065" i="1"/>
  <c r="AH4064" i="1"/>
  <c r="AG4064" i="1"/>
  <c r="AF4064" i="1"/>
  <c r="AE4064" i="1"/>
  <c r="AD4064" i="1"/>
  <c r="AH4063" i="1"/>
  <c r="AG4063" i="1"/>
  <c r="AF4063" i="1"/>
  <c r="AE4063" i="1"/>
  <c r="AD4063" i="1"/>
  <c r="AH4062" i="1"/>
  <c r="AG4062" i="1"/>
  <c r="AF4062" i="1"/>
  <c r="AE4062" i="1"/>
  <c r="AD4062" i="1"/>
  <c r="AH4061" i="1"/>
  <c r="AG4061" i="1"/>
  <c r="AF4061" i="1"/>
  <c r="AE4061" i="1"/>
  <c r="AD4061" i="1"/>
  <c r="AH4060" i="1"/>
  <c r="AG4060" i="1"/>
  <c r="AF4060" i="1"/>
  <c r="AE4060" i="1"/>
  <c r="AD4060" i="1"/>
  <c r="AH4059" i="1"/>
  <c r="AG4059" i="1"/>
  <c r="AF4059" i="1"/>
  <c r="AE4059" i="1"/>
  <c r="AD4059" i="1"/>
  <c r="AH4058" i="1"/>
  <c r="AG4058" i="1"/>
  <c r="AF4058" i="1"/>
  <c r="AE4058" i="1"/>
  <c r="AD4058" i="1"/>
  <c r="AH4057" i="1"/>
  <c r="AG4057" i="1"/>
  <c r="AF4057" i="1"/>
  <c r="AE4057" i="1"/>
  <c r="AD4057" i="1"/>
  <c r="AH4056" i="1"/>
  <c r="AG4056" i="1"/>
  <c r="AF4056" i="1"/>
  <c r="AE4056" i="1"/>
  <c r="AD4056" i="1"/>
  <c r="AH4055" i="1"/>
  <c r="AG4055" i="1"/>
  <c r="AF4055" i="1"/>
  <c r="AE4055" i="1"/>
  <c r="AD4055" i="1"/>
  <c r="AH4054" i="1"/>
  <c r="AG4054" i="1"/>
  <c r="AF4054" i="1"/>
  <c r="AE4054" i="1"/>
  <c r="AD4054" i="1"/>
  <c r="AH4053" i="1"/>
  <c r="AG4053" i="1"/>
  <c r="AF4053" i="1"/>
  <c r="AE4053" i="1"/>
  <c r="AD4053" i="1"/>
  <c r="AH4052" i="1"/>
  <c r="AG4052" i="1"/>
  <c r="AF4052" i="1"/>
  <c r="AE4052" i="1"/>
  <c r="AD4052" i="1"/>
  <c r="AH4051" i="1"/>
  <c r="AG4051" i="1"/>
  <c r="AF4051" i="1"/>
  <c r="AE4051" i="1"/>
  <c r="AD4051" i="1"/>
  <c r="AH4050" i="1"/>
  <c r="AG4050" i="1"/>
  <c r="AF4050" i="1"/>
  <c r="AE4050" i="1"/>
  <c r="AD4050" i="1"/>
  <c r="AH4049" i="1"/>
  <c r="AG4049" i="1"/>
  <c r="AF4049" i="1"/>
  <c r="AE4049" i="1"/>
  <c r="AD4049" i="1"/>
  <c r="AH4048" i="1"/>
  <c r="AG4048" i="1"/>
  <c r="AF4048" i="1"/>
  <c r="AE4048" i="1"/>
  <c r="AD4048" i="1"/>
  <c r="AH4047" i="1"/>
  <c r="AG4047" i="1"/>
  <c r="AF4047" i="1"/>
  <c r="AE4047" i="1"/>
  <c r="AD4047" i="1"/>
  <c r="AH4046" i="1"/>
  <c r="AG4046" i="1"/>
  <c r="AF4046" i="1"/>
  <c r="AE4046" i="1"/>
  <c r="AD4046" i="1"/>
  <c r="AH4045" i="1"/>
  <c r="AG4045" i="1"/>
  <c r="AF4045" i="1"/>
  <c r="AE4045" i="1"/>
  <c r="AD4045" i="1"/>
  <c r="AH4044" i="1"/>
  <c r="AG4044" i="1"/>
  <c r="AF4044" i="1"/>
  <c r="AE4044" i="1"/>
  <c r="AD4044" i="1"/>
  <c r="AH4043" i="1"/>
  <c r="AG4043" i="1"/>
  <c r="AF4043" i="1"/>
  <c r="AE4043" i="1"/>
  <c r="AD4043" i="1"/>
  <c r="AH4042" i="1"/>
  <c r="AG4042" i="1"/>
  <c r="AF4042" i="1"/>
  <c r="AE4042" i="1"/>
  <c r="AD4042" i="1"/>
  <c r="AH4041" i="1"/>
  <c r="AG4041" i="1"/>
  <c r="AF4041" i="1"/>
  <c r="AE4041" i="1"/>
  <c r="AD4041" i="1"/>
  <c r="AH4040" i="1"/>
  <c r="AG4040" i="1"/>
  <c r="AF4040" i="1"/>
  <c r="AE4040" i="1"/>
  <c r="AD4040" i="1"/>
  <c r="AH4039" i="1"/>
  <c r="AG4039" i="1"/>
  <c r="AF4039" i="1"/>
  <c r="AE4039" i="1"/>
  <c r="AD4039" i="1"/>
  <c r="AH4038" i="1"/>
  <c r="AG4038" i="1"/>
  <c r="AF4038" i="1"/>
  <c r="AE4038" i="1"/>
  <c r="AD4038" i="1"/>
  <c r="AH4037" i="1"/>
  <c r="AG4037" i="1"/>
  <c r="AF4037" i="1"/>
  <c r="AE4037" i="1"/>
  <c r="AD4037" i="1"/>
  <c r="AH4036" i="1"/>
  <c r="AG4036" i="1"/>
  <c r="AF4036" i="1"/>
  <c r="AE4036" i="1"/>
  <c r="AD4036" i="1"/>
  <c r="AH4035" i="1"/>
  <c r="AG4035" i="1"/>
  <c r="AF4035" i="1"/>
  <c r="AE4035" i="1"/>
  <c r="AD4035" i="1"/>
  <c r="AH4034" i="1"/>
  <c r="AG4034" i="1"/>
  <c r="AF4034" i="1"/>
  <c r="AE4034" i="1"/>
  <c r="AD4034" i="1"/>
  <c r="AH4033" i="1"/>
  <c r="AG4033" i="1"/>
  <c r="AF4033" i="1"/>
  <c r="AE4033" i="1"/>
  <c r="AD4033" i="1"/>
  <c r="AH4032" i="1"/>
  <c r="AG4032" i="1"/>
  <c r="AF4032" i="1"/>
  <c r="AE4032" i="1"/>
  <c r="AD4032" i="1"/>
  <c r="AH4031" i="1"/>
  <c r="AG4031" i="1"/>
  <c r="AF4031" i="1"/>
  <c r="AE4031" i="1"/>
  <c r="AD4031" i="1"/>
  <c r="AH4030" i="1"/>
  <c r="AG4030" i="1"/>
  <c r="AF4030" i="1"/>
  <c r="AE4030" i="1"/>
  <c r="AD4030" i="1"/>
  <c r="AH4029" i="1"/>
  <c r="AG4029" i="1"/>
  <c r="AF4029" i="1"/>
  <c r="AE4029" i="1"/>
  <c r="AD4029" i="1"/>
  <c r="AH4028" i="1"/>
  <c r="AG4028" i="1"/>
  <c r="AF4028" i="1"/>
  <c r="AE4028" i="1"/>
  <c r="AD4028" i="1"/>
  <c r="AH4027" i="1"/>
  <c r="AG4027" i="1"/>
  <c r="AF4027" i="1"/>
  <c r="AE4027" i="1"/>
  <c r="AD4027" i="1"/>
  <c r="AH4026" i="1"/>
  <c r="AG4026" i="1"/>
  <c r="AF4026" i="1"/>
  <c r="AE4026" i="1"/>
  <c r="AD4026" i="1"/>
  <c r="AH4025" i="1"/>
  <c r="AG4025" i="1"/>
  <c r="AF4025" i="1"/>
  <c r="AE4025" i="1"/>
  <c r="AD4025" i="1"/>
  <c r="AH4024" i="1"/>
  <c r="AG4024" i="1"/>
  <c r="AF4024" i="1"/>
  <c r="AE4024" i="1"/>
  <c r="AD4024" i="1"/>
  <c r="AH4023" i="1"/>
  <c r="AG4023" i="1"/>
  <c r="AF4023" i="1"/>
  <c r="AE4023" i="1"/>
  <c r="AD4023" i="1"/>
  <c r="AH4022" i="1"/>
  <c r="AG4022" i="1"/>
  <c r="AF4022" i="1"/>
  <c r="AE4022" i="1"/>
  <c r="AD4022" i="1"/>
  <c r="AH4021" i="1"/>
  <c r="AG4021" i="1"/>
  <c r="AF4021" i="1"/>
  <c r="AE4021" i="1"/>
  <c r="AD4021" i="1"/>
  <c r="AH4020" i="1"/>
  <c r="AG4020" i="1"/>
  <c r="AF4020" i="1"/>
  <c r="AE4020" i="1"/>
  <c r="AD4020" i="1"/>
  <c r="AH4019" i="1"/>
  <c r="AG4019" i="1"/>
  <c r="AF4019" i="1"/>
  <c r="AE4019" i="1"/>
  <c r="AD4019" i="1"/>
  <c r="AH4018" i="1"/>
  <c r="AG4018" i="1"/>
  <c r="AF4018" i="1"/>
  <c r="AE4018" i="1"/>
  <c r="AD4018" i="1"/>
  <c r="AH4017" i="1"/>
  <c r="AG4017" i="1"/>
  <c r="AF4017" i="1"/>
  <c r="AE4017" i="1"/>
  <c r="AD4017" i="1"/>
  <c r="AH4016" i="1"/>
  <c r="AG4016" i="1"/>
  <c r="AF4016" i="1"/>
  <c r="AE4016" i="1"/>
  <c r="AD4016" i="1"/>
  <c r="AH4015" i="1"/>
  <c r="AG4015" i="1"/>
  <c r="AF4015" i="1"/>
  <c r="AE4015" i="1"/>
  <c r="AD4015" i="1"/>
  <c r="AH4014" i="1"/>
  <c r="AG4014" i="1"/>
  <c r="AF4014" i="1"/>
  <c r="AE4014" i="1"/>
  <c r="AD4014" i="1"/>
  <c r="AH4013" i="1"/>
  <c r="AG4013" i="1"/>
  <c r="AF4013" i="1"/>
  <c r="AE4013" i="1"/>
  <c r="AD4013" i="1"/>
  <c r="AH4012" i="1"/>
  <c r="AG4012" i="1"/>
  <c r="AF4012" i="1"/>
  <c r="AE4012" i="1"/>
  <c r="AD4012" i="1"/>
  <c r="AH4011" i="1"/>
  <c r="AG4011" i="1"/>
  <c r="AF4011" i="1"/>
  <c r="AE4011" i="1"/>
  <c r="AD4011" i="1"/>
  <c r="AH4010" i="1"/>
  <c r="AG4010" i="1"/>
  <c r="AF4010" i="1"/>
  <c r="AE4010" i="1"/>
  <c r="AD4010" i="1"/>
  <c r="AH4009" i="1"/>
  <c r="AG4009" i="1"/>
  <c r="AF4009" i="1"/>
  <c r="AE4009" i="1"/>
  <c r="AD4009" i="1"/>
  <c r="AH4008" i="1"/>
  <c r="AG4008" i="1"/>
  <c r="AF4008" i="1"/>
  <c r="AE4008" i="1"/>
  <c r="AD4008" i="1"/>
  <c r="AH4007" i="1"/>
  <c r="AG4007" i="1"/>
  <c r="AF4007" i="1"/>
  <c r="AE4007" i="1"/>
  <c r="AD4007" i="1"/>
  <c r="AH4006" i="1"/>
  <c r="AG4006" i="1"/>
  <c r="AF4006" i="1"/>
  <c r="AE4006" i="1"/>
  <c r="AD4006" i="1"/>
  <c r="AH4005" i="1"/>
  <c r="AG4005" i="1"/>
  <c r="AF4005" i="1"/>
  <c r="AE4005" i="1"/>
  <c r="AD4005" i="1"/>
  <c r="AH4004" i="1"/>
  <c r="AG4004" i="1"/>
  <c r="AF4004" i="1"/>
  <c r="AE4004" i="1"/>
  <c r="AD4004" i="1"/>
  <c r="AH4003" i="1"/>
  <c r="AG4003" i="1"/>
  <c r="AF4003" i="1"/>
  <c r="AE4003" i="1"/>
  <c r="AD4003" i="1"/>
  <c r="AH4002" i="1"/>
  <c r="AG4002" i="1"/>
  <c r="AF4002" i="1"/>
  <c r="AE4002" i="1"/>
  <c r="AD4002" i="1"/>
  <c r="AH4001" i="1"/>
  <c r="AG4001" i="1"/>
  <c r="AF4001" i="1"/>
  <c r="AE4001" i="1"/>
  <c r="AD4001" i="1"/>
  <c r="AH4000" i="1"/>
  <c r="AG4000" i="1"/>
  <c r="AF4000" i="1"/>
  <c r="AE4000" i="1"/>
  <c r="AD4000" i="1"/>
  <c r="AH3999" i="1"/>
  <c r="AG3999" i="1"/>
  <c r="AF3999" i="1"/>
  <c r="AE3999" i="1"/>
  <c r="AD3999" i="1"/>
  <c r="AH3998" i="1"/>
  <c r="AG3998" i="1"/>
  <c r="AF3998" i="1"/>
  <c r="AE3998" i="1"/>
  <c r="AD3998" i="1"/>
  <c r="AH3997" i="1"/>
  <c r="AG3997" i="1"/>
  <c r="AF3997" i="1"/>
  <c r="AE3997" i="1"/>
  <c r="AD3997" i="1"/>
  <c r="AH3996" i="1"/>
  <c r="AG3996" i="1"/>
  <c r="AF3996" i="1"/>
  <c r="AE3996" i="1"/>
  <c r="AD3996" i="1"/>
  <c r="AH3995" i="1"/>
  <c r="AG3995" i="1"/>
  <c r="AF3995" i="1"/>
  <c r="AE3995" i="1"/>
  <c r="AD3995" i="1"/>
  <c r="AH3994" i="1"/>
  <c r="AG3994" i="1"/>
  <c r="AF3994" i="1"/>
  <c r="AE3994" i="1"/>
  <c r="AD3994" i="1"/>
  <c r="AH3993" i="1"/>
  <c r="AG3993" i="1"/>
  <c r="AF3993" i="1"/>
  <c r="AE3993" i="1"/>
  <c r="AD3993" i="1"/>
  <c r="AH3992" i="1"/>
  <c r="AG3992" i="1"/>
  <c r="AF3992" i="1"/>
  <c r="AE3992" i="1"/>
  <c r="AD3992" i="1"/>
  <c r="AH3991" i="1"/>
  <c r="AG3991" i="1"/>
  <c r="AF3991" i="1"/>
  <c r="AE3991" i="1"/>
  <c r="AD3991" i="1"/>
  <c r="AH3990" i="1"/>
  <c r="AG3990" i="1"/>
  <c r="AF3990" i="1"/>
  <c r="AE3990" i="1"/>
  <c r="AD3990" i="1"/>
  <c r="AH3989" i="1"/>
  <c r="AG3989" i="1"/>
  <c r="AF3989" i="1"/>
  <c r="AE3989" i="1"/>
  <c r="AD3989" i="1"/>
  <c r="AH3988" i="1"/>
  <c r="AG3988" i="1"/>
  <c r="AF3988" i="1"/>
  <c r="AE3988" i="1"/>
  <c r="AD3988" i="1"/>
  <c r="AH3987" i="1"/>
  <c r="AG3987" i="1"/>
  <c r="AF3987" i="1"/>
  <c r="AE3987" i="1"/>
  <c r="AD3987" i="1"/>
  <c r="AH3986" i="1"/>
  <c r="AG3986" i="1"/>
  <c r="AF3986" i="1"/>
  <c r="AE3986" i="1"/>
  <c r="AD3986" i="1"/>
  <c r="AH3985" i="1"/>
  <c r="AG3985" i="1"/>
  <c r="AF3985" i="1"/>
  <c r="AE3985" i="1"/>
  <c r="AD3985" i="1"/>
  <c r="AH3984" i="1"/>
  <c r="AG3984" i="1"/>
  <c r="AF3984" i="1"/>
  <c r="AE3984" i="1"/>
  <c r="AD3984" i="1"/>
  <c r="AH3983" i="1"/>
  <c r="AG3983" i="1"/>
  <c r="AF3983" i="1"/>
  <c r="AE3983" i="1"/>
  <c r="AD3983" i="1"/>
  <c r="AH3982" i="1"/>
  <c r="AG3982" i="1"/>
  <c r="AF3982" i="1"/>
  <c r="AE3982" i="1"/>
  <c r="AD3982" i="1"/>
  <c r="AH3981" i="1"/>
  <c r="AG3981" i="1"/>
  <c r="AF3981" i="1"/>
  <c r="AE3981" i="1"/>
  <c r="AD3981" i="1"/>
  <c r="AH3980" i="1"/>
  <c r="AG3980" i="1"/>
  <c r="AF3980" i="1"/>
  <c r="AE3980" i="1"/>
  <c r="AD3980" i="1"/>
  <c r="AH3979" i="1"/>
  <c r="AG3979" i="1"/>
  <c r="AF3979" i="1"/>
  <c r="AE3979" i="1"/>
  <c r="AD3979" i="1"/>
  <c r="AH3978" i="1"/>
  <c r="AG3978" i="1"/>
  <c r="AF3978" i="1"/>
  <c r="AE3978" i="1"/>
  <c r="AD3978" i="1"/>
  <c r="AH3977" i="1"/>
  <c r="AG3977" i="1"/>
  <c r="AF3977" i="1"/>
  <c r="AE3977" i="1"/>
  <c r="AD3977" i="1"/>
  <c r="AH3976" i="1"/>
  <c r="AG3976" i="1"/>
  <c r="AF3976" i="1"/>
  <c r="AE3976" i="1"/>
  <c r="AD3976" i="1"/>
  <c r="AH3975" i="1"/>
  <c r="AG3975" i="1"/>
  <c r="AF3975" i="1"/>
  <c r="AE3975" i="1"/>
  <c r="AD3975" i="1"/>
  <c r="AH3974" i="1"/>
  <c r="AG3974" i="1"/>
  <c r="AF3974" i="1"/>
  <c r="AE3974" i="1"/>
  <c r="AD3974" i="1"/>
  <c r="AH3973" i="1"/>
  <c r="AG3973" i="1"/>
  <c r="AF3973" i="1"/>
  <c r="AE3973" i="1"/>
  <c r="AD3973" i="1"/>
  <c r="AH3972" i="1"/>
  <c r="AG3972" i="1"/>
  <c r="AF3972" i="1"/>
  <c r="AE3972" i="1"/>
  <c r="AD3972" i="1"/>
  <c r="AH3971" i="1"/>
  <c r="AG3971" i="1"/>
  <c r="AF3971" i="1"/>
  <c r="AE3971" i="1"/>
  <c r="AD3971" i="1"/>
  <c r="AH3970" i="1"/>
  <c r="AG3970" i="1"/>
  <c r="AF3970" i="1"/>
  <c r="AE3970" i="1"/>
  <c r="AD3970" i="1"/>
  <c r="AH3969" i="1"/>
  <c r="AG3969" i="1"/>
  <c r="AF3969" i="1"/>
  <c r="AE3969" i="1"/>
  <c r="AD3969" i="1"/>
  <c r="AH3968" i="1"/>
  <c r="AG3968" i="1"/>
  <c r="AF3968" i="1"/>
  <c r="AE3968" i="1"/>
  <c r="AD3968" i="1"/>
  <c r="AH3967" i="1"/>
  <c r="AG3967" i="1"/>
  <c r="AF3967" i="1"/>
  <c r="AE3967" i="1"/>
  <c r="AD3967" i="1"/>
  <c r="AH3966" i="1"/>
  <c r="AG3966" i="1"/>
  <c r="AF3966" i="1"/>
  <c r="AE3966" i="1"/>
  <c r="AD3966" i="1"/>
  <c r="AH3965" i="1"/>
  <c r="AG3965" i="1"/>
  <c r="AF3965" i="1"/>
  <c r="AE3965" i="1"/>
  <c r="AD3965" i="1"/>
  <c r="AH3964" i="1"/>
  <c r="AG3964" i="1"/>
  <c r="AF3964" i="1"/>
  <c r="AE3964" i="1"/>
  <c r="AD3964" i="1"/>
  <c r="AH3963" i="1"/>
  <c r="AG3963" i="1"/>
  <c r="AF3963" i="1"/>
  <c r="AE3963" i="1"/>
  <c r="AD3963" i="1"/>
  <c r="AH3962" i="1"/>
  <c r="AG3962" i="1"/>
  <c r="AF3962" i="1"/>
  <c r="AE3962" i="1"/>
  <c r="AD3962" i="1"/>
  <c r="AH3961" i="1"/>
  <c r="AG3961" i="1"/>
  <c r="AF3961" i="1"/>
  <c r="AE3961" i="1"/>
  <c r="AD3961" i="1"/>
  <c r="AH3960" i="1"/>
  <c r="AG3960" i="1"/>
  <c r="AF3960" i="1"/>
  <c r="AE3960" i="1"/>
  <c r="AD3960" i="1"/>
  <c r="AH3959" i="1"/>
  <c r="AG3959" i="1"/>
  <c r="AF3959" i="1"/>
  <c r="AE3959" i="1"/>
  <c r="AD3959" i="1"/>
  <c r="AH3958" i="1"/>
  <c r="AG3958" i="1"/>
  <c r="AF3958" i="1"/>
  <c r="AE3958" i="1"/>
  <c r="AD3958" i="1"/>
  <c r="AH3957" i="1"/>
  <c r="AG3957" i="1"/>
  <c r="AF3957" i="1"/>
  <c r="AE3957" i="1"/>
  <c r="AD3957" i="1"/>
  <c r="AH3956" i="1"/>
  <c r="AG3956" i="1"/>
  <c r="AF3956" i="1"/>
  <c r="AE3956" i="1"/>
  <c r="AD3956" i="1"/>
  <c r="AH3955" i="1"/>
  <c r="AG3955" i="1"/>
  <c r="AF3955" i="1"/>
  <c r="AE3955" i="1"/>
  <c r="AD3955" i="1"/>
  <c r="AH3954" i="1"/>
  <c r="AG3954" i="1"/>
  <c r="AF3954" i="1"/>
  <c r="AE3954" i="1"/>
  <c r="AD3954" i="1"/>
  <c r="AH3953" i="1"/>
  <c r="AG3953" i="1"/>
  <c r="AF3953" i="1"/>
  <c r="AE3953" i="1"/>
  <c r="AD3953" i="1"/>
  <c r="AH3952" i="1"/>
  <c r="AG3952" i="1"/>
  <c r="AF3952" i="1"/>
  <c r="AE3952" i="1"/>
  <c r="AD3952" i="1"/>
  <c r="AH3951" i="1"/>
  <c r="AG3951" i="1"/>
  <c r="AF3951" i="1"/>
  <c r="AE3951" i="1"/>
  <c r="AD3951" i="1"/>
  <c r="AH3950" i="1"/>
  <c r="AG3950" i="1"/>
  <c r="AF3950" i="1"/>
  <c r="AE3950" i="1"/>
  <c r="AD3950" i="1"/>
  <c r="AH3949" i="1"/>
  <c r="AG3949" i="1"/>
  <c r="AF3949" i="1"/>
  <c r="AE3949" i="1"/>
  <c r="AD3949" i="1"/>
  <c r="AH3948" i="1"/>
  <c r="AG3948" i="1"/>
  <c r="AF3948" i="1"/>
  <c r="AE3948" i="1"/>
  <c r="AD3948" i="1"/>
  <c r="AH3947" i="1"/>
  <c r="AG3947" i="1"/>
  <c r="AF3947" i="1"/>
  <c r="AE3947" i="1"/>
  <c r="AD3947" i="1"/>
  <c r="AH3946" i="1"/>
  <c r="AG3946" i="1"/>
  <c r="AF3946" i="1"/>
  <c r="AE3946" i="1"/>
  <c r="AD3946" i="1"/>
  <c r="AH3945" i="1"/>
  <c r="AG3945" i="1"/>
  <c r="AF3945" i="1"/>
  <c r="AE3945" i="1"/>
  <c r="AD3945" i="1"/>
  <c r="AH3944" i="1"/>
  <c r="AG3944" i="1"/>
  <c r="AF3944" i="1"/>
  <c r="AE3944" i="1"/>
  <c r="AD3944" i="1"/>
  <c r="AH3943" i="1"/>
  <c r="AG3943" i="1"/>
  <c r="AF3943" i="1"/>
  <c r="AE3943" i="1"/>
  <c r="AD3943" i="1"/>
  <c r="AH3942" i="1"/>
  <c r="AG3942" i="1"/>
  <c r="AF3942" i="1"/>
  <c r="AE3942" i="1"/>
  <c r="AD3942" i="1"/>
  <c r="AH3941" i="1"/>
  <c r="AG3941" i="1"/>
  <c r="AF3941" i="1"/>
  <c r="AE3941" i="1"/>
  <c r="AD3941" i="1"/>
  <c r="AH3940" i="1"/>
  <c r="AG3940" i="1"/>
  <c r="AF3940" i="1"/>
  <c r="AE3940" i="1"/>
  <c r="AD3940" i="1"/>
  <c r="AH3939" i="1"/>
  <c r="AG3939" i="1"/>
  <c r="AF3939" i="1"/>
  <c r="AE3939" i="1"/>
  <c r="AD3939" i="1"/>
  <c r="AH3938" i="1"/>
  <c r="AG3938" i="1"/>
  <c r="AF3938" i="1"/>
  <c r="AE3938" i="1"/>
  <c r="AD3938" i="1"/>
  <c r="AH3937" i="1"/>
  <c r="AG3937" i="1"/>
  <c r="AF3937" i="1"/>
  <c r="AE3937" i="1"/>
  <c r="AD3937" i="1"/>
  <c r="AH3936" i="1"/>
  <c r="AG3936" i="1"/>
  <c r="AF3936" i="1"/>
  <c r="AE3936" i="1"/>
  <c r="AD3936" i="1"/>
  <c r="AH3935" i="1"/>
  <c r="AG3935" i="1"/>
  <c r="AF3935" i="1"/>
  <c r="AE3935" i="1"/>
  <c r="AD3935" i="1"/>
  <c r="AH3934" i="1"/>
  <c r="AG3934" i="1"/>
  <c r="AF3934" i="1"/>
  <c r="AE3934" i="1"/>
  <c r="AD3934" i="1"/>
  <c r="AH3933" i="1"/>
  <c r="AG3933" i="1"/>
  <c r="AF3933" i="1"/>
  <c r="AE3933" i="1"/>
  <c r="AD3933" i="1"/>
  <c r="AH3932" i="1"/>
  <c r="AG3932" i="1"/>
  <c r="AF3932" i="1"/>
  <c r="AE3932" i="1"/>
  <c r="AD3932" i="1"/>
  <c r="AH3931" i="1"/>
  <c r="AG3931" i="1"/>
  <c r="AF3931" i="1"/>
  <c r="AE3931" i="1"/>
  <c r="AD3931" i="1"/>
  <c r="AH3930" i="1"/>
  <c r="AG3930" i="1"/>
  <c r="AF3930" i="1"/>
  <c r="AE3930" i="1"/>
  <c r="AD3930" i="1"/>
  <c r="AH3929" i="1"/>
  <c r="AG3929" i="1"/>
  <c r="AF3929" i="1"/>
  <c r="AE3929" i="1"/>
  <c r="AD3929" i="1"/>
  <c r="AH3928" i="1"/>
  <c r="AG3928" i="1"/>
  <c r="AF3928" i="1"/>
  <c r="AE3928" i="1"/>
  <c r="AD3928" i="1"/>
  <c r="AH3927" i="1"/>
  <c r="AG3927" i="1"/>
  <c r="AF3927" i="1"/>
  <c r="AE3927" i="1"/>
  <c r="AD3927" i="1"/>
  <c r="AH3926" i="1"/>
  <c r="AG3926" i="1"/>
  <c r="AF3926" i="1"/>
  <c r="AE3926" i="1"/>
  <c r="AD3926" i="1"/>
  <c r="AH3925" i="1"/>
  <c r="AG3925" i="1"/>
  <c r="AF3925" i="1"/>
  <c r="AE3925" i="1"/>
  <c r="AD3925" i="1"/>
  <c r="AH3924" i="1"/>
  <c r="AG3924" i="1"/>
  <c r="AF3924" i="1"/>
  <c r="AE3924" i="1"/>
  <c r="AD3924" i="1"/>
  <c r="AH3923" i="1"/>
  <c r="AG3923" i="1"/>
  <c r="AF3923" i="1"/>
  <c r="AE3923" i="1"/>
  <c r="AD3923" i="1"/>
  <c r="AH3922" i="1"/>
  <c r="AG3922" i="1"/>
  <c r="AF3922" i="1"/>
  <c r="AE3922" i="1"/>
  <c r="AD3922" i="1"/>
  <c r="AH3921" i="1"/>
  <c r="AG3921" i="1"/>
  <c r="AF3921" i="1"/>
  <c r="AE3921" i="1"/>
  <c r="AD3921" i="1"/>
  <c r="AH3920" i="1"/>
  <c r="AG3920" i="1"/>
  <c r="AF3920" i="1"/>
  <c r="AE3920" i="1"/>
  <c r="AD3920" i="1"/>
  <c r="AH3919" i="1"/>
  <c r="AG3919" i="1"/>
  <c r="AF3919" i="1"/>
  <c r="AE3919" i="1"/>
  <c r="AD3919" i="1"/>
  <c r="AH3918" i="1"/>
  <c r="AG3918" i="1"/>
  <c r="AF3918" i="1"/>
  <c r="AE3918" i="1"/>
  <c r="AD3918" i="1"/>
  <c r="AH3917" i="1"/>
  <c r="AG3917" i="1"/>
  <c r="AF3917" i="1"/>
  <c r="AE3917" i="1"/>
  <c r="AD3917" i="1"/>
  <c r="AH3916" i="1"/>
  <c r="AG3916" i="1"/>
  <c r="AF3916" i="1"/>
  <c r="AE3916" i="1"/>
  <c r="AD3916" i="1"/>
  <c r="AH3915" i="1"/>
  <c r="AG3915" i="1"/>
  <c r="AF3915" i="1"/>
  <c r="AE3915" i="1"/>
  <c r="AD3915" i="1"/>
  <c r="AH3914" i="1"/>
  <c r="AG3914" i="1"/>
  <c r="AF3914" i="1"/>
  <c r="AE3914" i="1"/>
  <c r="AD3914" i="1"/>
  <c r="AH3913" i="1"/>
  <c r="AG3913" i="1"/>
  <c r="AF3913" i="1"/>
  <c r="AE3913" i="1"/>
  <c r="AD3913" i="1"/>
  <c r="AH3912" i="1"/>
  <c r="AG3912" i="1"/>
  <c r="AF3912" i="1"/>
  <c r="AE3912" i="1"/>
  <c r="AD3912" i="1"/>
  <c r="AH3911" i="1"/>
  <c r="AG3911" i="1"/>
  <c r="AF3911" i="1"/>
  <c r="AE3911" i="1"/>
  <c r="AD3911" i="1"/>
  <c r="AH3910" i="1"/>
  <c r="AG3910" i="1"/>
  <c r="AF3910" i="1"/>
  <c r="AE3910" i="1"/>
  <c r="AD3910" i="1"/>
  <c r="AH3909" i="1"/>
  <c r="AG3909" i="1"/>
  <c r="AF3909" i="1"/>
  <c r="AE3909" i="1"/>
  <c r="AD3909" i="1"/>
  <c r="AH3908" i="1"/>
  <c r="AG3908" i="1"/>
  <c r="AF3908" i="1"/>
  <c r="AE3908" i="1"/>
  <c r="AD3908" i="1"/>
  <c r="AH3907" i="1"/>
  <c r="AG3907" i="1"/>
  <c r="AF3907" i="1"/>
  <c r="AE3907" i="1"/>
  <c r="AD3907" i="1"/>
  <c r="AH3906" i="1"/>
  <c r="AG3906" i="1"/>
  <c r="AF3906" i="1"/>
  <c r="AE3906" i="1"/>
  <c r="AD3906" i="1"/>
  <c r="AH3905" i="1"/>
  <c r="AG3905" i="1"/>
  <c r="AF3905" i="1"/>
  <c r="AE3905" i="1"/>
  <c r="AD3905" i="1"/>
  <c r="AH3904" i="1"/>
  <c r="AG3904" i="1"/>
  <c r="AF3904" i="1"/>
  <c r="AE3904" i="1"/>
  <c r="AD3904" i="1"/>
  <c r="AH3903" i="1"/>
  <c r="AG3903" i="1"/>
  <c r="AF3903" i="1"/>
  <c r="AE3903" i="1"/>
  <c r="AD3903" i="1"/>
  <c r="AH3902" i="1"/>
  <c r="AG3902" i="1"/>
  <c r="AF3902" i="1"/>
  <c r="AE3902" i="1"/>
  <c r="AD3902" i="1"/>
  <c r="AH3901" i="1"/>
  <c r="AG3901" i="1"/>
  <c r="AF3901" i="1"/>
  <c r="AE3901" i="1"/>
  <c r="AD3901" i="1"/>
  <c r="AH3900" i="1"/>
  <c r="AG3900" i="1"/>
  <c r="AF3900" i="1"/>
  <c r="AE3900" i="1"/>
  <c r="AD3900" i="1"/>
  <c r="AH3899" i="1"/>
  <c r="AG3899" i="1"/>
  <c r="AF3899" i="1"/>
  <c r="AE3899" i="1"/>
  <c r="AD3899" i="1"/>
  <c r="AH3898" i="1"/>
  <c r="AG3898" i="1"/>
  <c r="AF3898" i="1"/>
  <c r="AE3898" i="1"/>
  <c r="AD3898" i="1"/>
  <c r="AH3897" i="1"/>
  <c r="AG3897" i="1"/>
  <c r="AF3897" i="1"/>
  <c r="AE3897" i="1"/>
  <c r="AD3897" i="1"/>
  <c r="AH3896" i="1"/>
  <c r="AG3896" i="1"/>
  <c r="AF3896" i="1"/>
  <c r="AE3896" i="1"/>
  <c r="AD3896" i="1"/>
  <c r="AH3895" i="1"/>
  <c r="AG3895" i="1"/>
  <c r="AF3895" i="1"/>
  <c r="AE3895" i="1"/>
  <c r="AD3895" i="1"/>
  <c r="AH3894" i="1"/>
  <c r="AG3894" i="1"/>
  <c r="AF3894" i="1"/>
  <c r="AE3894" i="1"/>
  <c r="AD3894" i="1"/>
  <c r="AH3893" i="1"/>
  <c r="AG3893" i="1"/>
  <c r="AF3893" i="1"/>
  <c r="AE3893" i="1"/>
  <c r="AD3893" i="1"/>
  <c r="AH3892" i="1"/>
  <c r="AG3892" i="1"/>
  <c r="AF3892" i="1"/>
  <c r="AE3892" i="1"/>
  <c r="AD3892" i="1"/>
  <c r="AH3891" i="1"/>
  <c r="AG3891" i="1"/>
  <c r="AF3891" i="1"/>
  <c r="AE3891" i="1"/>
  <c r="AD3891" i="1"/>
  <c r="AH3890" i="1"/>
  <c r="AG3890" i="1"/>
  <c r="AF3890" i="1"/>
  <c r="AE3890" i="1"/>
  <c r="AD3890" i="1"/>
  <c r="AH3889" i="1"/>
  <c r="AG3889" i="1"/>
  <c r="AF3889" i="1"/>
  <c r="AE3889" i="1"/>
  <c r="AD3889" i="1"/>
  <c r="AH3888" i="1"/>
  <c r="AG3888" i="1"/>
  <c r="AF3888" i="1"/>
  <c r="AE3888" i="1"/>
  <c r="AD3888" i="1"/>
  <c r="AH3887" i="1"/>
  <c r="AG3887" i="1"/>
  <c r="AF3887" i="1"/>
  <c r="AE3887" i="1"/>
  <c r="AD3887" i="1"/>
  <c r="AH3886" i="1"/>
  <c r="AG3886" i="1"/>
  <c r="AF3886" i="1"/>
  <c r="AE3886" i="1"/>
  <c r="AD3886" i="1"/>
  <c r="AH3885" i="1"/>
  <c r="AG3885" i="1"/>
  <c r="AF3885" i="1"/>
  <c r="AE3885" i="1"/>
  <c r="AD3885" i="1"/>
  <c r="AH3884" i="1"/>
  <c r="AG3884" i="1"/>
  <c r="AF3884" i="1"/>
  <c r="AE3884" i="1"/>
  <c r="AD3884" i="1"/>
  <c r="AH3883" i="1"/>
  <c r="AG3883" i="1"/>
  <c r="AF3883" i="1"/>
  <c r="AE3883" i="1"/>
  <c r="AD3883" i="1"/>
  <c r="AH3882" i="1"/>
  <c r="AG3882" i="1"/>
  <c r="AF3882" i="1"/>
  <c r="AE3882" i="1"/>
  <c r="AD3882" i="1"/>
  <c r="AH3881" i="1"/>
  <c r="AG3881" i="1"/>
  <c r="AF3881" i="1"/>
  <c r="AE3881" i="1"/>
  <c r="AD3881" i="1"/>
  <c r="AH3880" i="1"/>
  <c r="AG3880" i="1"/>
  <c r="AF3880" i="1"/>
  <c r="AE3880" i="1"/>
  <c r="AD3880" i="1"/>
  <c r="AH3879" i="1"/>
  <c r="AG3879" i="1"/>
  <c r="AF3879" i="1"/>
  <c r="AE3879" i="1"/>
  <c r="AD3879" i="1"/>
  <c r="AH3878" i="1"/>
  <c r="AG3878" i="1"/>
  <c r="AF3878" i="1"/>
  <c r="AE3878" i="1"/>
  <c r="AD3878" i="1"/>
  <c r="AH3877" i="1"/>
  <c r="AG3877" i="1"/>
  <c r="AF3877" i="1"/>
  <c r="AE3877" i="1"/>
  <c r="AD3877" i="1"/>
  <c r="AH3876" i="1"/>
  <c r="AG3876" i="1"/>
  <c r="AF3876" i="1"/>
  <c r="AE3876" i="1"/>
  <c r="AD3876" i="1"/>
  <c r="AH3875" i="1"/>
  <c r="AG3875" i="1"/>
  <c r="AF3875" i="1"/>
  <c r="AE3875" i="1"/>
  <c r="AD3875" i="1"/>
  <c r="AH3874" i="1"/>
  <c r="AG3874" i="1"/>
  <c r="AF3874" i="1"/>
  <c r="AE3874" i="1"/>
  <c r="AD3874" i="1"/>
  <c r="AH3873" i="1"/>
  <c r="AG3873" i="1"/>
  <c r="AF3873" i="1"/>
  <c r="AE3873" i="1"/>
  <c r="AD3873" i="1"/>
  <c r="AH3872" i="1"/>
  <c r="AG3872" i="1"/>
  <c r="AF3872" i="1"/>
  <c r="AE3872" i="1"/>
  <c r="AD3872" i="1"/>
  <c r="AH3871" i="1"/>
  <c r="AG3871" i="1"/>
  <c r="AF3871" i="1"/>
  <c r="AE3871" i="1"/>
  <c r="AD3871" i="1"/>
  <c r="AH3870" i="1"/>
  <c r="AG3870" i="1"/>
  <c r="AF3870" i="1"/>
  <c r="AE3870" i="1"/>
  <c r="AD3870" i="1"/>
  <c r="AH3869" i="1"/>
  <c r="AG3869" i="1"/>
  <c r="AF3869" i="1"/>
  <c r="AE3869" i="1"/>
  <c r="AD3869" i="1"/>
  <c r="AH3868" i="1"/>
  <c r="AG3868" i="1"/>
  <c r="AF3868" i="1"/>
  <c r="AE3868" i="1"/>
  <c r="AD3868" i="1"/>
  <c r="AH3867" i="1"/>
  <c r="AG3867" i="1"/>
  <c r="AF3867" i="1"/>
  <c r="AE3867" i="1"/>
  <c r="AD3867" i="1"/>
  <c r="AH3866" i="1"/>
  <c r="AG3866" i="1"/>
  <c r="AF3866" i="1"/>
  <c r="AE3866" i="1"/>
  <c r="AD3866" i="1"/>
  <c r="AH3865" i="1"/>
  <c r="AG3865" i="1"/>
  <c r="AF3865" i="1"/>
  <c r="AE3865" i="1"/>
  <c r="AD3865" i="1"/>
  <c r="AH3864" i="1"/>
  <c r="AG3864" i="1"/>
  <c r="AF3864" i="1"/>
  <c r="AE3864" i="1"/>
  <c r="AD3864" i="1"/>
  <c r="AH3863" i="1"/>
  <c r="AG3863" i="1"/>
  <c r="AF3863" i="1"/>
  <c r="AE3863" i="1"/>
  <c r="AD3863" i="1"/>
  <c r="AH3862" i="1"/>
  <c r="AG3862" i="1"/>
  <c r="AF3862" i="1"/>
  <c r="AE3862" i="1"/>
  <c r="AD3862" i="1"/>
  <c r="AH3861" i="1"/>
  <c r="AG3861" i="1"/>
  <c r="AF3861" i="1"/>
  <c r="AE3861" i="1"/>
  <c r="AD3861" i="1"/>
  <c r="AH3860" i="1"/>
  <c r="AG3860" i="1"/>
  <c r="AF3860" i="1"/>
  <c r="AE3860" i="1"/>
  <c r="AD3860" i="1"/>
  <c r="AH3859" i="1"/>
  <c r="AG3859" i="1"/>
  <c r="AF3859" i="1"/>
  <c r="AE3859" i="1"/>
  <c r="AD3859" i="1"/>
  <c r="AH3858" i="1"/>
  <c r="AG3858" i="1"/>
  <c r="AF3858" i="1"/>
  <c r="AE3858" i="1"/>
  <c r="AD3858" i="1"/>
  <c r="AH3857" i="1"/>
  <c r="AG3857" i="1"/>
  <c r="AF3857" i="1"/>
  <c r="AE3857" i="1"/>
  <c r="AD3857" i="1"/>
  <c r="AH3856" i="1"/>
  <c r="AG3856" i="1"/>
  <c r="AF3856" i="1"/>
  <c r="AE3856" i="1"/>
  <c r="AD3856" i="1"/>
  <c r="AH3855" i="1"/>
  <c r="AG3855" i="1"/>
  <c r="AF3855" i="1"/>
  <c r="AE3855" i="1"/>
  <c r="AD3855" i="1"/>
  <c r="AH3854" i="1"/>
  <c r="AG3854" i="1"/>
  <c r="AF3854" i="1"/>
  <c r="AE3854" i="1"/>
  <c r="AD3854" i="1"/>
  <c r="AH3853" i="1"/>
  <c r="AG3853" i="1"/>
  <c r="AF3853" i="1"/>
  <c r="AE3853" i="1"/>
  <c r="AD3853" i="1"/>
  <c r="AH3852" i="1"/>
  <c r="AG3852" i="1"/>
  <c r="AF3852" i="1"/>
  <c r="AE3852" i="1"/>
  <c r="AD3852" i="1"/>
  <c r="AH3851" i="1"/>
  <c r="AG3851" i="1"/>
  <c r="AF3851" i="1"/>
  <c r="AE3851" i="1"/>
  <c r="AD3851" i="1"/>
  <c r="AH3850" i="1"/>
  <c r="AG3850" i="1"/>
  <c r="AF3850" i="1"/>
  <c r="AE3850" i="1"/>
  <c r="AD3850" i="1"/>
  <c r="AH3849" i="1"/>
  <c r="AG3849" i="1"/>
  <c r="AF3849" i="1"/>
  <c r="AE3849" i="1"/>
  <c r="AD3849" i="1"/>
  <c r="AH3848" i="1"/>
  <c r="AG3848" i="1"/>
  <c r="AF3848" i="1"/>
  <c r="AE3848" i="1"/>
  <c r="AD3848" i="1"/>
  <c r="AH3847" i="1"/>
  <c r="AG3847" i="1"/>
  <c r="AF3847" i="1"/>
  <c r="AE3847" i="1"/>
  <c r="AD3847" i="1"/>
  <c r="AH3846" i="1"/>
  <c r="AG3846" i="1"/>
  <c r="AF3846" i="1"/>
  <c r="AE3846" i="1"/>
  <c r="AD3846" i="1"/>
  <c r="AH3845" i="1"/>
  <c r="AG3845" i="1"/>
  <c r="AF3845" i="1"/>
  <c r="AE3845" i="1"/>
  <c r="AD3845" i="1"/>
  <c r="AH3844" i="1"/>
  <c r="AG3844" i="1"/>
  <c r="AF3844" i="1"/>
  <c r="AE3844" i="1"/>
  <c r="AD3844" i="1"/>
  <c r="AH3843" i="1"/>
  <c r="AG3843" i="1"/>
  <c r="AF3843" i="1"/>
  <c r="AE3843" i="1"/>
  <c r="AD3843" i="1"/>
  <c r="AH3842" i="1"/>
  <c r="AG3842" i="1"/>
  <c r="AF3842" i="1"/>
  <c r="AE3842" i="1"/>
  <c r="AD3842" i="1"/>
  <c r="AH3841" i="1"/>
  <c r="AG3841" i="1"/>
  <c r="AF3841" i="1"/>
  <c r="AE3841" i="1"/>
  <c r="AD3841" i="1"/>
  <c r="AH3840" i="1"/>
  <c r="AG3840" i="1"/>
  <c r="AF3840" i="1"/>
  <c r="AE3840" i="1"/>
  <c r="AD3840" i="1"/>
  <c r="AH3839" i="1"/>
  <c r="AG3839" i="1"/>
  <c r="AF3839" i="1"/>
  <c r="AE3839" i="1"/>
  <c r="AD3839" i="1"/>
  <c r="AH3838" i="1"/>
  <c r="AG3838" i="1"/>
  <c r="AF3838" i="1"/>
  <c r="AE3838" i="1"/>
  <c r="AD3838" i="1"/>
  <c r="AH3837" i="1"/>
  <c r="AG3837" i="1"/>
  <c r="AF3837" i="1"/>
  <c r="AE3837" i="1"/>
  <c r="AD3837" i="1"/>
  <c r="AH3836" i="1"/>
  <c r="AG3836" i="1"/>
  <c r="AF3836" i="1"/>
  <c r="AE3836" i="1"/>
  <c r="AD3836" i="1"/>
  <c r="AH3835" i="1"/>
  <c r="AG3835" i="1"/>
  <c r="AF3835" i="1"/>
  <c r="AE3835" i="1"/>
  <c r="AD3835" i="1"/>
  <c r="AH3834" i="1"/>
  <c r="AG3834" i="1"/>
  <c r="AF3834" i="1"/>
  <c r="AE3834" i="1"/>
  <c r="AD3834" i="1"/>
  <c r="AH3833" i="1"/>
  <c r="AG3833" i="1"/>
  <c r="AF3833" i="1"/>
  <c r="AE3833" i="1"/>
  <c r="AD3833" i="1"/>
  <c r="AH3832" i="1"/>
  <c r="AG3832" i="1"/>
  <c r="AF3832" i="1"/>
  <c r="AE3832" i="1"/>
  <c r="AD3832" i="1"/>
  <c r="AH3831" i="1"/>
  <c r="AG3831" i="1"/>
  <c r="AF3831" i="1"/>
  <c r="AE3831" i="1"/>
  <c r="AD3831" i="1"/>
  <c r="AH3830" i="1"/>
  <c r="AG3830" i="1"/>
  <c r="AF3830" i="1"/>
  <c r="AE3830" i="1"/>
  <c r="AD3830" i="1"/>
  <c r="AH3829" i="1"/>
  <c r="AG3829" i="1"/>
  <c r="AF3829" i="1"/>
  <c r="AE3829" i="1"/>
  <c r="AD3829" i="1"/>
  <c r="AH3828" i="1"/>
  <c r="AG3828" i="1"/>
  <c r="AF3828" i="1"/>
  <c r="AE3828" i="1"/>
  <c r="AD3828" i="1"/>
  <c r="AH3827" i="1"/>
  <c r="AG3827" i="1"/>
  <c r="AF3827" i="1"/>
  <c r="AE3827" i="1"/>
  <c r="AD3827" i="1"/>
  <c r="AH3826" i="1"/>
  <c r="AG3826" i="1"/>
  <c r="AF3826" i="1"/>
  <c r="AE3826" i="1"/>
  <c r="AD3826" i="1"/>
  <c r="AH3825" i="1"/>
  <c r="AG3825" i="1"/>
  <c r="AF3825" i="1"/>
  <c r="AE3825" i="1"/>
  <c r="AD3825" i="1"/>
  <c r="AH3824" i="1"/>
  <c r="AG3824" i="1"/>
  <c r="AF3824" i="1"/>
  <c r="AE3824" i="1"/>
  <c r="AD3824" i="1"/>
  <c r="AH3823" i="1"/>
  <c r="AG3823" i="1"/>
  <c r="AF3823" i="1"/>
  <c r="AE3823" i="1"/>
  <c r="AD3823" i="1"/>
  <c r="AH3822" i="1"/>
  <c r="AG3822" i="1"/>
  <c r="AF3822" i="1"/>
  <c r="AE3822" i="1"/>
  <c r="AD3822" i="1"/>
  <c r="AH3821" i="1"/>
  <c r="AG3821" i="1"/>
  <c r="AF3821" i="1"/>
  <c r="AE3821" i="1"/>
  <c r="AD3821" i="1"/>
  <c r="AH3820" i="1"/>
  <c r="AG3820" i="1"/>
  <c r="AF3820" i="1"/>
  <c r="AE3820" i="1"/>
  <c r="AD3820" i="1"/>
  <c r="AH3819" i="1"/>
  <c r="AG3819" i="1"/>
  <c r="AF3819" i="1"/>
  <c r="AE3819" i="1"/>
  <c r="AD3819" i="1"/>
  <c r="AH3818" i="1"/>
  <c r="AG3818" i="1"/>
  <c r="AF3818" i="1"/>
  <c r="AE3818" i="1"/>
  <c r="AD3818" i="1"/>
  <c r="AH3817" i="1"/>
  <c r="AG3817" i="1"/>
  <c r="AF3817" i="1"/>
  <c r="AE3817" i="1"/>
  <c r="AD3817" i="1"/>
  <c r="AH3816" i="1"/>
  <c r="AG3816" i="1"/>
  <c r="AF3816" i="1"/>
  <c r="AE3816" i="1"/>
  <c r="AD3816" i="1"/>
  <c r="AH3815" i="1"/>
  <c r="AG3815" i="1"/>
  <c r="AF3815" i="1"/>
  <c r="AE3815" i="1"/>
  <c r="AD3815" i="1"/>
  <c r="AH3814" i="1"/>
  <c r="AG3814" i="1"/>
  <c r="AF3814" i="1"/>
  <c r="AE3814" i="1"/>
  <c r="AD3814" i="1"/>
  <c r="AH3813" i="1"/>
  <c r="AG3813" i="1"/>
  <c r="AF3813" i="1"/>
  <c r="AE3813" i="1"/>
  <c r="AD3813" i="1"/>
  <c r="AH3812" i="1"/>
  <c r="AG3812" i="1"/>
  <c r="AF3812" i="1"/>
  <c r="AE3812" i="1"/>
  <c r="AD3812" i="1"/>
  <c r="AH3811" i="1"/>
  <c r="AG3811" i="1"/>
  <c r="AF3811" i="1"/>
  <c r="AE3811" i="1"/>
  <c r="AD3811" i="1"/>
  <c r="AH3810" i="1"/>
  <c r="AG3810" i="1"/>
  <c r="AF3810" i="1"/>
  <c r="AE3810" i="1"/>
  <c r="AD3810" i="1"/>
  <c r="AH3809" i="1"/>
  <c r="AG3809" i="1"/>
  <c r="AF3809" i="1"/>
  <c r="AE3809" i="1"/>
  <c r="AD3809" i="1"/>
  <c r="AH3808" i="1"/>
  <c r="AG3808" i="1"/>
  <c r="AF3808" i="1"/>
  <c r="AE3808" i="1"/>
  <c r="AD3808" i="1"/>
  <c r="AH3807" i="1"/>
  <c r="AG3807" i="1"/>
  <c r="AF3807" i="1"/>
  <c r="AE3807" i="1"/>
  <c r="AD3807" i="1"/>
  <c r="AH3806" i="1"/>
  <c r="AG3806" i="1"/>
  <c r="AF3806" i="1"/>
  <c r="AE3806" i="1"/>
  <c r="AD3806" i="1"/>
  <c r="AH3805" i="1"/>
  <c r="AG3805" i="1"/>
  <c r="AF3805" i="1"/>
  <c r="AE3805" i="1"/>
  <c r="AD3805" i="1"/>
  <c r="AH3804" i="1"/>
  <c r="AG3804" i="1"/>
  <c r="AF3804" i="1"/>
  <c r="AE3804" i="1"/>
  <c r="AD3804" i="1"/>
  <c r="AH3803" i="1"/>
  <c r="AG3803" i="1"/>
  <c r="AF3803" i="1"/>
  <c r="AE3803" i="1"/>
  <c r="AD3803" i="1"/>
  <c r="AH3802" i="1"/>
  <c r="AG3802" i="1"/>
  <c r="AF3802" i="1"/>
  <c r="AE3802" i="1"/>
  <c r="AD3802" i="1"/>
  <c r="AH3801" i="1"/>
  <c r="AG3801" i="1"/>
  <c r="AF3801" i="1"/>
  <c r="AE3801" i="1"/>
  <c r="AD3801" i="1"/>
  <c r="AH3800" i="1"/>
  <c r="AG3800" i="1"/>
  <c r="AF3800" i="1"/>
  <c r="AE3800" i="1"/>
  <c r="AD3800" i="1"/>
  <c r="AH3799" i="1"/>
  <c r="AG3799" i="1"/>
  <c r="AF3799" i="1"/>
  <c r="AE3799" i="1"/>
  <c r="AD3799" i="1"/>
  <c r="AH3798" i="1"/>
  <c r="AG3798" i="1"/>
  <c r="AF3798" i="1"/>
  <c r="AE3798" i="1"/>
  <c r="AD3798" i="1"/>
  <c r="AH3797" i="1"/>
  <c r="AG3797" i="1"/>
  <c r="AF3797" i="1"/>
  <c r="AE3797" i="1"/>
  <c r="AD3797" i="1"/>
  <c r="AH3796" i="1"/>
  <c r="AG3796" i="1"/>
  <c r="AF3796" i="1"/>
  <c r="AE3796" i="1"/>
  <c r="AD3796" i="1"/>
  <c r="AH3795" i="1"/>
  <c r="AG3795" i="1"/>
  <c r="AF3795" i="1"/>
  <c r="AE3795" i="1"/>
  <c r="AD3795" i="1"/>
  <c r="AH3794" i="1"/>
  <c r="AG3794" i="1"/>
  <c r="AF3794" i="1"/>
  <c r="AE3794" i="1"/>
  <c r="AD3794" i="1"/>
  <c r="AH3793" i="1"/>
  <c r="AG3793" i="1"/>
  <c r="AF3793" i="1"/>
  <c r="AE3793" i="1"/>
  <c r="AD3793" i="1"/>
  <c r="AH3792" i="1"/>
  <c r="AG3792" i="1"/>
  <c r="AF3792" i="1"/>
  <c r="AE3792" i="1"/>
  <c r="AD3792" i="1"/>
  <c r="AH3791" i="1"/>
  <c r="AG3791" i="1"/>
  <c r="AF3791" i="1"/>
  <c r="AE3791" i="1"/>
  <c r="AD3791" i="1"/>
  <c r="AH3790" i="1"/>
  <c r="AG3790" i="1"/>
  <c r="AF3790" i="1"/>
  <c r="AE3790" i="1"/>
  <c r="AD3790" i="1"/>
  <c r="AH3789" i="1"/>
  <c r="AG3789" i="1"/>
  <c r="AF3789" i="1"/>
  <c r="AE3789" i="1"/>
  <c r="AD3789" i="1"/>
  <c r="AH3788" i="1"/>
  <c r="AG3788" i="1"/>
  <c r="AF3788" i="1"/>
  <c r="AE3788" i="1"/>
  <c r="AD3788" i="1"/>
  <c r="AH3787" i="1"/>
  <c r="AG3787" i="1"/>
  <c r="AF3787" i="1"/>
  <c r="AE3787" i="1"/>
  <c r="AD3787" i="1"/>
  <c r="AH3786" i="1"/>
  <c r="AG3786" i="1"/>
  <c r="AF3786" i="1"/>
  <c r="AE3786" i="1"/>
  <c r="AD3786" i="1"/>
  <c r="AH3785" i="1"/>
  <c r="AG3785" i="1"/>
  <c r="AF3785" i="1"/>
  <c r="AE3785" i="1"/>
  <c r="AD3785" i="1"/>
  <c r="AH3784" i="1"/>
  <c r="AG3784" i="1"/>
  <c r="AF3784" i="1"/>
  <c r="AE3784" i="1"/>
  <c r="AD3784" i="1"/>
  <c r="AH3783" i="1"/>
  <c r="AG3783" i="1"/>
  <c r="AF3783" i="1"/>
  <c r="AE3783" i="1"/>
  <c r="AD3783" i="1"/>
  <c r="AH3782" i="1"/>
  <c r="AG3782" i="1"/>
  <c r="AF3782" i="1"/>
  <c r="AE3782" i="1"/>
  <c r="AD3782" i="1"/>
  <c r="AH3781" i="1"/>
  <c r="AG3781" i="1"/>
  <c r="AF3781" i="1"/>
  <c r="AE3781" i="1"/>
  <c r="AD3781" i="1"/>
  <c r="AH3780" i="1"/>
  <c r="AG3780" i="1"/>
  <c r="AF3780" i="1"/>
  <c r="AE3780" i="1"/>
  <c r="AD3780" i="1"/>
  <c r="AH3779" i="1"/>
  <c r="AG3779" i="1"/>
  <c r="AF3779" i="1"/>
  <c r="AE3779" i="1"/>
  <c r="AD3779" i="1"/>
  <c r="AH3778" i="1"/>
  <c r="AG3778" i="1"/>
  <c r="AF3778" i="1"/>
  <c r="AE3778" i="1"/>
  <c r="AD3778" i="1"/>
  <c r="AH3777" i="1"/>
  <c r="AG3777" i="1"/>
  <c r="AF3777" i="1"/>
  <c r="AE3777" i="1"/>
  <c r="AD3777" i="1"/>
  <c r="AH3776" i="1"/>
  <c r="AG3776" i="1"/>
  <c r="AF3776" i="1"/>
  <c r="AE3776" i="1"/>
  <c r="AD3776" i="1"/>
  <c r="AH3775" i="1"/>
  <c r="AG3775" i="1"/>
  <c r="AF3775" i="1"/>
  <c r="AE3775" i="1"/>
  <c r="AD3775" i="1"/>
  <c r="AH3774" i="1"/>
  <c r="AG3774" i="1"/>
  <c r="AF3774" i="1"/>
  <c r="AE3774" i="1"/>
  <c r="AD3774" i="1"/>
  <c r="AH3773" i="1"/>
  <c r="AG3773" i="1"/>
  <c r="AF3773" i="1"/>
  <c r="AE3773" i="1"/>
  <c r="AD3773" i="1"/>
  <c r="AH3772" i="1"/>
  <c r="AG3772" i="1"/>
  <c r="AF3772" i="1"/>
  <c r="AE3772" i="1"/>
  <c r="AD3772" i="1"/>
  <c r="AH3771" i="1"/>
  <c r="AG3771" i="1"/>
  <c r="AF3771" i="1"/>
  <c r="AE3771" i="1"/>
  <c r="AD3771" i="1"/>
  <c r="AH3770" i="1"/>
  <c r="AG3770" i="1"/>
  <c r="AF3770" i="1"/>
  <c r="AE3770" i="1"/>
  <c r="AD3770" i="1"/>
  <c r="AH3769" i="1"/>
  <c r="AG3769" i="1"/>
  <c r="AF3769" i="1"/>
  <c r="AE3769" i="1"/>
  <c r="AD3769" i="1"/>
  <c r="AH3768" i="1"/>
  <c r="AG3768" i="1"/>
  <c r="AF3768" i="1"/>
  <c r="AE3768" i="1"/>
  <c r="AD3768" i="1"/>
  <c r="AH3767" i="1"/>
  <c r="AG3767" i="1"/>
  <c r="AF3767" i="1"/>
  <c r="AE3767" i="1"/>
  <c r="AD3767" i="1"/>
  <c r="AH3766" i="1"/>
  <c r="AG3766" i="1"/>
  <c r="AF3766" i="1"/>
  <c r="AE3766" i="1"/>
  <c r="AD3766" i="1"/>
  <c r="AH3765" i="1"/>
  <c r="AG3765" i="1"/>
  <c r="AF3765" i="1"/>
  <c r="AE3765" i="1"/>
  <c r="AD3765" i="1"/>
  <c r="AH3764" i="1"/>
  <c r="AG3764" i="1"/>
  <c r="AF3764" i="1"/>
  <c r="AE3764" i="1"/>
  <c r="AD3764" i="1"/>
  <c r="AH3763" i="1"/>
  <c r="AG3763" i="1"/>
  <c r="AF3763" i="1"/>
  <c r="AE3763" i="1"/>
  <c r="AD3763" i="1"/>
  <c r="AH3762" i="1"/>
  <c r="AG3762" i="1"/>
  <c r="AF3762" i="1"/>
  <c r="AE3762" i="1"/>
  <c r="AD3762" i="1"/>
  <c r="AH3761" i="1"/>
  <c r="AG3761" i="1"/>
  <c r="AF3761" i="1"/>
  <c r="AE3761" i="1"/>
  <c r="AD3761" i="1"/>
  <c r="AH3760" i="1"/>
  <c r="AG3760" i="1"/>
  <c r="AF3760" i="1"/>
  <c r="AE3760" i="1"/>
  <c r="AD3760" i="1"/>
  <c r="AH3759" i="1"/>
  <c r="AG3759" i="1"/>
  <c r="AF3759" i="1"/>
  <c r="AE3759" i="1"/>
  <c r="AD3759" i="1"/>
  <c r="AH3758" i="1"/>
  <c r="AG3758" i="1"/>
  <c r="AF3758" i="1"/>
  <c r="AE3758" i="1"/>
  <c r="AD3758" i="1"/>
  <c r="AH3757" i="1"/>
  <c r="AG3757" i="1"/>
  <c r="AF3757" i="1"/>
  <c r="AE3757" i="1"/>
  <c r="AD3757" i="1"/>
  <c r="AH3756" i="1"/>
  <c r="AG3756" i="1"/>
  <c r="AF3756" i="1"/>
  <c r="AE3756" i="1"/>
  <c r="AD3756" i="1"/>
  <c r="AH3755" i="1"/>
  <c r="AG3755" i="1"/>
  <c r="AF3755" i="1"/>
  <c r="AE3755" i="1"/>
  <c r="AD3755" i="1"/>
  <c r="AH3754" i="1"/>
  <c r="AG3754" i="1"/>
  <c r="AF3754" i="1"/>
  <c r="AE3754" i="1"/>
  <c r="AD3754" i="1"/>
  <c r="AH3753" i="1"/>
  <c r="AG3753" i="1"/>
  <c r="AF3753" i="1"/>
  <c r="AE3753" i="1"/>
  <c r="AD3753" i="1"/>
  <c r="AH3752" i="1"/>
  <c r="AG3752" i="1"/>
  <c r="AF3752" i="1"/>
  <c r="AE3752" i="1"/>
  <c r="AD3752" i="1"/>
  <c r="AH3751" i="1"/>
  <c r="AG3751" i="1"/>
  <c r="AF3751" i="1"/>
  <c r="AE3751" i="1"/>
  <c r="AD3751" i="1"/>
  <c r="AH3750" i="1"/>
  <c r="AG3750" i="1"/>
  <c r="AF3750" i="1"/>
  <c r="AE3750" i="1"/>
  <c r="AD3750" i="1"/>
  <c r="AH3749" i="1"/>
  <c r="AG3749" i="1"/>
  <c r="AF3749" i="1"/>
  <c r="AE3749" i="1"/>
  <c r="AD3749" i="1"/>
  <c r="AH3748" i="1"/>
  <c r="AG3748" i="1"/>
  <c r="AF3748" i="1"/>
  <c r="AE3748" i="1"/>
  <c r="AD3748" i="1"/>
  <c r="AH3747" i="1"/>
  <c r="AG3747" i="1"/>
  <c r="AF3747" i="1"/>
  <c r="AE3747" i="1"/>
  <c r="AD3747" i="1"/>
  <c r="AH3746" i="1"/>
  <c r="AG3746" i="1"/>
  <c r="AF3746" i="1"/>
  <c r="AE3746" i="1"/>
  <c r="AD3746" i="1"/>
  <c r="AH3745" i="1"/>
  <c r="AG3745" i="1"/>
  <c r="AF3745" i="1"/>
  <c r="AE3745" i="1"/>
  <c r="AD3745" i="1"/>
  <c r="AH3744" i="1"/>
  <c r="AG3744" i="1"/>
  <c r="AF3744" i="1"/>
  <c r="AE3744" i="1"/>
  <c r="AD3744" i="1"/>
  <c r="AH3743" i="1"/>
  <c r="AG3743" i="1"/>
  <c r="AF3743" i="1"/>
  <c r="AE3743" i="1"/>
  <c r="AD3743" i="1"/>
  <c r="AH3742" i="1"/>
  <c r="AG3742" i="1"/>
  <c r="AF3742" i="1"/>
  <c r="AE3742" i="1"/>
  <c r="AD3742" i="1"/>
  <c r="AH3741" i="1"/>
  <c r="AG3741" i="1"/>
  <c r="AF3741" i="1"/>
  <c r="AE3741" i="1"/>
  <c r="AD3741" i="1"/>
  <c r="AH3740" i="1"/>
  <c r="AG3740" i="1"/>
  <c r="AF3740" i="1"/>
  <c r="AE3740" i="1"/>
  <c r="AD3740" i="1"/>
  <c r="AH3739" i="1"/>
  <c r="AG3739" i="1"/>
  <c r="AF3739" i="1"/>
  <c r="AE3739" i="1"/>
  <c r="AD3739" i="1"/>
  <c r="AH3738" i="1"/>
  <c r="AG3738" i="1"/>
  <c r="AF3738" i="1"/>
  <c r="AE3738" i="1"/>
  <c r="AD3738" i="1"/>
  <c r="AH3737" i="1"/>
  <c r="AG3737" i="1"/>
  <c r="AF3737" i="1"/>
  <c r="AE3737" i="1"/>
  <c r="AD3737" i="1"/>
  <c r="AH3736" i="1"/>
  <c r="AG3736" i="1"/>
  <c r="AF3736" i="1"/>
  <c r="AE3736" i="1"/>
  <c r="AD3736" i="1"/>
  <c r="AH3735" i="1"/>
  <c r="AG3735" i="1"/>
  <c r="AF3735" i="1"/>
  <c r="AE3735" i="1"/>
  <c r="AD3735" i="1"/>
  <c r="AH3734" i="1"/>
  <c r="AG3734" i="1"/>
  <c r="AF3734" i="1"/>
  <c r="AE3734" i="1"/>
  <c r="AD3734" i="1"/>
  <c r="AH3733" i="1"/>
  <c r="AG3733" i="1"/>
  <c r="AF3733" i="1"/>
  <c r="AE3733" i="1"/>
  <c r="AD3733" i="1"/>
  <c r="AH3732" i="1"/>
  <c r="AG3732" i="1"/>
  <c r="AF3732" i="1"/>
  <c r="AE3732" i="1"/>
  <c r="AD3732" i="1"/>
  <c r="AH3731" i="1"/>
  <c r="AG3731" i="1"/>
  <c r="AF3731" i="1"/>
  <c r="AE3731" i="1"/>
  <c r="AD3731" i="1"/>
  <c r="AH3730" i="1"/>
  <c r="AG3730" i="1"/>
  <c r="AF3730" i="1"/>
  <c r="AE3730" i="1"/>
  <c r="AD3730" i="1"/>
  <c r="AH3729" i="1"/>
  <c r="AG3729" i="1"/>
  <c r="AF3729" i="1"/>
  <c r="AE3729" i="1"/>
  <c r="AD3729" i="1"/>
  <c r="AH3728" i="1"/>
  <c r="AG3728" i="1"/>
  <c r="AF3728" i="1"/>
  <c r="AE3728" i="1"/>
  <c r="AD3728" i="1"/>
  <c r="AH3727" i="1"/>
  <c r="AG3727" i="1"/>
  <c r="AF3727" i="1"/>
  <c r="AE3727" i="1"/>
  <c r="AD3727" i="1"/>
  <c r="AH3726" i="1"/>
  <c r="AG3726" i="1"/>
  <c r="AF3726" i="1"/>
  <c r="AE3726" i="1"/>
  <c r="AD3726" i="1"/>
  <c r="AH3725" i="1"/>
  <c r="AG3725" i="1"/>
  <c r="AF3725" i="1"/>
  <c r="AE3725" i="1"/>
  <c r="AD3725" i="1"/>
  <c r="AH3724" i="1"/>
  <c r="AG3724" i="1"/>
  <c r="AF3724" i="1"/>
  <c r="AE3724" i="1"/>
  <c r="AD3724" i="1"/>
  <c r="AH3723" i="1"/>
  <c r="AG3723" i="1"/>
  <c r="AF3723" i="1"/>
  <c r="AE3723" i="1"/>
  <c r="AD3723" i="1"/>
  <c r="AH3722" i="1"/>
  <c r="AG3722" i="1"/>
  <c r="AF3722" i="1"/>
  <c r="AE3722" i="1"/>
  <c r="AD3722" i="1"/>
  <c r="AH3721" i="1"/>
  <c r="AG3721" i="1"/>
  <c r="AF3721" i="1"/>
  <c r="AE3721" i="1"/>
  <c r="AD3721" i="1"/>
  <c r="AH3720" i="1"/>
  <c r="AG3720" i="1"/>
  <c r="AF3720" i="1"/>
  <c r="AE3720" i="1"/>
  <c r="AD3720" i="1"/>
  <c r="AH3719" i="1"/>
  <c r="AG3719" i="1"/>
  <c r="AF3719" i="1"/>
  <c r="AE3719" i="1"/>
  <c r="AD3719" i="1"/>
  <c r="AH3718" i="1"/>
  <c r="AG3718" i="1"/>
  <c r="AF3718" i="1"/>
  <c r="AE3718" i="1"/>
  <c r="AD3718" i="1"/>
  <c r="AH3717" i="1"/>
  <c r="AG3717" i="1"/>
  <c r="AF3717" i="1"/>
  <c r="AE3717" i="1"/>
  <c r="AD3717" i="1"/>
  <c r="AH3716" i="1"/>
  <c r="AG3716" i="1"/>
  <c r="AF3716" i="1"/>
  <c r="AE3716" i="1"/>
  <c r="AD3716" i="1"/>
  <c r="AH3715" i="1"/>
  <c r="AG3715" i="1"/>
  <c r="AF3715" i="1"/>
  <c r="AE3715" i="1"/>
  <c r="AD3715" i="1"/>
  <c r="AH3714" i="1"/>
  <c r="AG3714" i="1"/>
  <c r="AF3714" i="1"/>
  <c r="AE3714" i="1"/>
  <c r="AD3714" i="1"/>
  <c r="AH3713" i="1"/>
  <c r="AG3713" i="1"/>
  <c r="AF3713" i="1"/>
  <c r="AE3713" i="1"/>
  <c r="AD3713" i="1"/>
  <c r="AH3712" i="1"/>
  <c r="AG3712" i="1"/>
  <c r="AF3712" i="1"/>
  <c r="AE3712" i="1"/>
  <c r="AD3712" i="1"/>
  <c r="AH3711" i="1"/>
  <c r="AG3711" i="1"/>
  <c r="AF3711" i="1"/>
  <c r="AE3711" i="1"/>
  <c r="AD3711" i="1"/>
  <c r="AH3710" i="1"/>
  <c r="AG3710" i="1"/>
  <c r="AF3710" i="1"/>
  <c r="AE3710" i="1"/>
  <c r="AD3710" i="1"/>
  <c r="AH3709" i="1"/>
  <c r="AG3709" i="1"/>
  <c r="AF3709" i="1"/>
  <c r="AE3709" i="1"/>
  <c r="AD3709" i="1"/>
  <c r="AH3708" i="1"/>
  <c r="AG3708" i="1"/>
  <c r="AF3708" i="1"/>
  <c r="AE3708" i="1"/>
  <c r="AD3708" i="1"/>
  <c r="AH3707" i="1"/>
  <c r="AG3707" i="1"/>
  <c r="AF3707" i="1"/>
  <c r="AE3707" i="1"/>
  <c r="AD3707" i="1"/>
  <c r="AH3706" i="1"/>
  <c r="AG3706" i="1"/>
  <c r="AF3706" i="1"/>
  <c r="AE3706" i="1"/>
  <c r="AD3706" i="1"/>
  <c r="AH3705" i="1"/>
  <c r="AG3705" i="1"/>
  <c r="AF3705" i="1"/>
  <c r="AE3705" i="1"/>
  <c r="AD3705" i="1"/>
  <c r="AH3704" i="1"/>
  <c r="AG3704" i="1"/>
  <c r="AF3704" i="1"/>
  <c r="AE3704" i="1"/>
  <c r="AD3704" i="1"/>
  <c r="AH3703" i="1"/>
  <c r="AG3703" i="1"/>
  <c r="AF3703" i="1"/>
  <c r="AE3703" i="1"/>
  <c r="AD3703" i="1"/>
  <c r="AH3702" i="1"/>
  <c r="AG3702" i="1"/>
  <c r="AF3702" i="1"/>
  <c r="AE3702" i="1"/>
  <c r="AD3702" i="1"/>
  <c r="AH3701" i="1"/>
  <c r="AG3701" i="1"/>
  <c r="AF3701" i="1"/>
  <c r="AE3701" i="1"/>
  <c r="AD3701" i="1"/>
  <c r="AH3700" i="1"/>
  <c r="AG3700" i="1"/>
  <c r="AF3700" i="1"/>
  <c r="AE3700" i="1"/>
  <c r="AD3700" i="1"/>
  <c r="AH3699" i="1"/>
  <c r="AG3699" i="1"/>
  <c r="AF3699" i="1"/>
  <c r="AE3699" i="1"/>
  <c r="AD3699" i="1"/>
  <c r="AH3698" i="1"/>
  <c r="AG3698" i="1"/>
  <c r="AF3698" i="1"/>
  <c r="AE3698" i="1"/>
  <c r="AD3698" i="1"/>
  <c r="AH3697" i="1"/>
  <c r="AG3697" i="1"/>
  <c r="AF3697" i="1"/>
  <c r="AE3697" i="1"/>
  <c r="AD3697" i="1"/>
  <c r="AH3696" i="1"/>
  <c r="AG3696" i="1"/>
  <c r="AF3696" i="1"/>
  <c r="AE3696" i="1"/>
  <c r="AD3696" i="1"/>
  <c r="AH3695" i="1"/>
  <c r="AG3695" i="1"/>
  <c r="AF3695" i="1"/>
  <c r="AE3695" i="1"/>
  <c r="AD3695" i="1"/>
  <c r="AH3694" i="1"/>
  <c r="AG3694" i="1"/>
  <c r="AF3694" i="1"/>
  <c r="AE3694" i="1"/>
  <c r="AD3694" i="1"/>
  <c r="AH3693" i="1"/>
  <c r="AG3693" i="1"/>
  <c r="AF3693" i="1"/>
  <c r="AE3693" i="1"/>
  <c r="AD3693" i="1"/>
  <c r="AH3692" i="1"/>
  <c r="AG3692" i="1"/>
  <c r="AF3692" i="1"/>
  <c r="AE3692" i="1"/>
  <c r="AD3692" i="1"/>
  <c r="AH3691" i="1"/>
  <c r="AG3691" i="1"/>
  <c r="AF3691" i="1"/>
  <c r="AE3691" i="1"/>
  <c r="AD3691" i="1"/>
  <c r="AH3690" i="1"/>
  <c r="AG3690" i="1"/>
  <c r="AF3690" i="1"/>
  <c r="AE3690" i="1"/>
  <c r="AD3690" i="1"/>
  <c r="AH3689" i="1"/>
  <c r="AG3689" i="1"/>
  <c r="AF3689" i="1"/>
  <c r="AE3689" i="1"/>
  <c r="AD3689" i="1"/>
  <c r="AH3688" i="1"/>
  <c r="AG3688" i="1"/>
  <c r="AF3688" i="1"/>
  <c r="AE3688" i="1"/>
  <c r="AD3688" i="1"/>
  <c r="AH3687" i="1"/>
  <c r="AG3687" i="1"/>
  <c r="AF3687" i="1"/>
  <c r="AE3687" i="1"/>
  <c r="AD3687" i="1"/>
  <c r="AH3686" i="1"/>
  <c r="AG3686" i="1"/>
  <c r="AF3686" i="1"/>
  <c r="AE3686" i="1"/>
  <c r="AD3686" i="1"/>
  <c r="AH3685" i="1"/>
  <c r="AG3685" i="1"/>
  <c r="AF3685" i="1"/>
  <c r="AE3685" i="1"/>
  <c r="AD3685" i="1"/>
  <c r="AH3684" i="1"/>
  <c r="AG3684" i="1"/>
  <c r="AF3684" i="1"/>
  <c r="AE3684" i="1"/>
  <c r="AD3684" i="1"/>
  <c r="AH3683" i="1"/>
  <c r="AG3683" i="1"/>
  <c r="AF3683" i="1"/>
  <c r="AE3683" i="1"/>
  <c r="AD3683" i="1"/>
  <c r="AH3682" i="1"/>
  <c r="AG3682" i="1"/>
  <c r="AF3682" i="1"/>
  <c r="AE3682" i="1"/>
  <c r="AD3682" i="1"/>
  <c r="AH3681" i="1"/>
  <c r="AG3681" i="1"/>
  <c r="AF3681" i="1"/>
  <c r="AE3681" i="1"/>
  <c r="AD3681" i="1"/>
  <c r="AH3680" i="1"/>
  <c r="AG3680" i="1"/>
  <c r="AF3680" i="1"/>
  <c r="AE3680" i="1"/>
  <c r="AD3680" i="1"/>
  <c r="AH3679" i="1"/>
  <c r="AG3679" i="1"/>
  <c r="AF3679" i="1"/>
  <c r="AE3679" i="1"/>
  <c r="AD3679" i="1"/>
  <c r="AH3678" i="1"/>
  <c r="AG3678" i="1"/>
  <c r="AF3678" i="1"/>
  <c r="AE3678" i="1"/>
  <c r="AD3678" i="1"/>
  <c r="AH3677" i="1"/>
  <c r="AG3677" i="1"/>
  <c r="AF3677" i="1"/>
  <c r="AE3677" i="1"/>
  <c r="AD3677" i="1"/>
  <c r="AH3676" i="1"/>
  <c r="AG3676" i="1"/>
  <c r="AF3676" i="1"/>
  <c r="AE3676" i="1"/>
  <c r="AD3676" i="1"/>
  <c r="AH3675" i="1"/>
  <c r="AG3675" i="1"/>
  <c r="AF3675" i="1"/>
  <c r="AE3675" i="1"/>
  <c r="AD3675" i="1"/>
  <c r="AH3674" i="1"/>
  <c r="AG3674" i="1"/>
  <c r="AF3674" i="1"/>
  <c r="AE3674" i="1"/>
  <c r="AD3674" i="1"/>
  <c r="AH3673" i="1"/>
  <c r="AG3673" i="1"/>
  <c r="AF3673" i="1"/>
  <c r="AE3673" i="1"/>
  <c r="AD3673" i="1"/>
  <c r="AH3672" i="1"/>
  <c r="AG3672" i="1"/>
  <c r="AF3672" i="1"/>
  <c r="AE3672" i="1"/>
  <c r="AD3672" i="1"/>
  <c r="AH3671" i="1"/>
  <c r="AG3671" i="1"/>
  <c r="AF3671" i="1"/>
  <c r="AE3671" i="1"/>
  <c r="AD3671" i="1"/>
  <c r="AH3670" i="1"/>
  <c r="AG3670" i="1"/>
  <c r="AF3670" i="1"/>
  <c r="AE3670" i="1"/>
  <c r="AD3670" i="1"/>
  <c r="AH3669" i="1"/>
  <c r="AG3669" i="1"/>
  <c r="AF3669" i="1"/>
  <c r="AE3669" i="1"/>
  <c r="AD3669" i="1"/>
  <c r="AH3668" i="1"/>
  <c r="AG3668" i="1"/>
  <c r="AF3668" i="1"/>
  <c r="AE3668" i="1"/>
  <c r="AD3668" i="1"/>
  <c r="AH3667" i="1"/>
  <c r="AG3667" i="1"/>
  <c r="AF3667" i="1"/>
  <c r="AE3667" i="1"/>
  <c r="AD3667" i="1"/>
  <c r="AH3666" i="1"/>
  <c r="AG3666" i="1"/>
  <c r="AF3666" i="1"/>
  <c r="AE3666" i="1"/>
  <c r="AD3666" i="1"/>
  <c r="AH3665" i="1"/>
  <c r="AG3665" i="1"/>
  <c r="AF3665" i="1"/>
  <c r="AE3665" i="1"/>
  <c r="AD3665" i="1"/>
  <c r="AH3664" i="1"/>
  <c r="AG3664" i="1"/>
  <c r="AF3664" i="1"/>
  <c r="AE3664" i="1"/>
  <c r="AD3664" i="1"/>
  <c r="AH3663" i="1"/>
  <c r="AG3663" i="1"/>
  <c r="AF3663" i="1"/>
  <c r="AE3663" i="1"/>
  <c r="AD3663" i="1"/>
  <c r="AH3662" i="1"/>
  <c r="AG3662" i="1"/>
  <c r="AF3662" i="1"/>
  <c r="AE3662" i="1"/>
  <c r="AD3662" i="1"/>
  <c r="AH3661" i="1"/>
  <c r="AG3661" i="1"/>
  <c r="AF3661" i="1"/>
  <c r="AE3661" i="1"/>
  <c r="AD3661" i="1"/>
  <c r="AH3660" i="1"/>
  <c r="AG3660" i="1"/>
  <c r="AF3660" i="1"/>
  <c r="AE3660" i="1"/>
  <c r="AD3660" i="1"/>
  <c r="AH3659" i="1"/>
  <c r="AG3659" i="1"/>
  <c r="AF3659" i="1"/>
  <c r="AE3659" i="1"/>
  <c r="AD3659" i="1"/>
  <c r="AH3658" i="1"/>
  <c r="AG3658" i="1"/>
  <c r="AF3658" i="1"/>
  <c r="AE3658" i="1"/>
  <c r="AD3658" i="1"/>
  <c r="AH3657" i="1"/>
  <c r="AG3657" i="1"/>
  <c r="AF3657" i="1"/>
  <c r="AE3657" i="1"/>
  <c r="AD3657" i="1"/>
  <c r="AH3656" i="1"/>
  <c r="AG3656" i="1"/>
  <c r="AF3656" i="1"/>
  <c r="AE3656" i="1"/>
  <c r="AD3656" i="1"/>
  <c r="AH3655" i="1"/>
  <c r="AG3655" i="1"/>
  <c r="AF3655" i="1"/>
  <c r="AE3655" i="1"/>
  <c r="AD3655" i="1"/>
  <c r="AH3654" i="1"/>
  <c r="AG3654" i="1"/>
  <c r="AF3654" i="1"/>
  <c r="AE3654" i="1"/>
  <c r="AD3654" i="1"/>
  <c r="AH3653" i="1"/>
  <c r="AG3653" i="1"/>
  <c r="AF3653" i="1"/>
  <c r="AE3653" i="1"/>
  <c r="AD3653" i="1"/>
  <c r="AH3652" i="1"/>
  <c r="AG3652" i="1"/>
  <c r="AF3652" i="1"/>
  <c r="AE3652" i="1"/>
  <c r="AD3652" i="1"/>
  <c r="AH3651" i="1"/>
  <c r="AG3651" i="1"/>
  <c r="AF3651" i="1"/>
  <c r="AE3651" i="1"/>
  <c r="AD3651" i="1"/>
  <c r="AH3650" i="1"/>
  <c r="AG3650" i="1"/>
  <c r="AF3650" i="1"/>
  <c r="AE3650" i="1"/>
  <c r="AD3650" i="1"/>
  <c r="AH3649" i="1"/>
  <c r="AG3649" i="1"/>
  <c r="AF3649" i="1"/>
  <c r="AE3649" i="1"/>
  <c r="AD3649" i="1"/>
  <c r="AH3648" i="1"/>
  <c r="AG3648" i="1"/>
  <c r="AF3648" i="1"/>
  <c r="AE3648" i="1"/>
  <c r="AD3648" i="1"/>
  <c r="AH3647" i="1"/>
  <c r="AG3647" i="1"/>
  <c r="AF3647" i="1"/>
  <c r="AE3647" i="1"/>
  <c r="AD3647" i="1"/>
  <c r="AH3646" i="1"/>
  <c r="AG3646" i="1"/>
  <c r="AF3646" i="1"/>
  <c r="AE3646" i="1"/>
  <c r="AD3646" i="1"/>
  <c r="AH3645" i="1"/>
  <c r="AG3645" i="1"/>
  <c r="AF3645" i="1"/>
  <c r="AE3645" i="1"/>
  <c r="AD3645" i="1"/>
  <c r="AH3644" i="1"/>
  <c r="AG3644" i="1"/>
  <c r="AF3644" i="1"/>
  <c r="AE3644" i="1"/>
  <c r="AD3644" i="1"/>
  <c r="AH3643" i="1"/>
  <c r="AG3643" i="1"/>
  <c r="AF3643" i="1"/>
  <c r="AE3643" i="1"/>
  <c r="AD3643" i="1"/>
  <c r="AH3642" i="1"/>
  <c r="AG3642" i="1"/>
  <c r="AF3642" i="1"/>
  <c r="AE3642" i="1"/>
  <c r="AD3642" i="1"/>
  <c r="AH3641" i="1"/>
  <c r="AG3641" i="1"/>
  <c r="AF3641" i="1"/>
  <c r="AE3641" i="1"/>
  <c r="AD3641" i="1"/>
  <c r="AH3640" i="1"/>
  <c r="AG3640" i="1"/>
  <c r="AF3640" i="1"/>
  <c r="AE3640" i="1"/>
  <c r="AD3640" i="1"/>
  <c r="AH3639" i="1"/>
  <c r="AG3639" i="1"/>
  <c r="AF3639" i="1"/>
  <c r="AE3639" i="1"/>
  <c r="AD3639" i="1"/>
  <c r="AH3638" i="1"/>
  <c r="AG3638" i="1"/>
  <c r="AF3638" i="1"/>
  <c r="AE3638" i="1"/>
  <c r="AD3638" i="1"/>
  <c r="AH3637" i="1"/>
  <c r="AG3637" i="1"/>
  <c r="AF3637" i="1"/>
  <c r="AE3637" i="1"/>
  <c r="AD3637" i="1"/>
  <c r="AH3636" i="1"/>
  <c r="AG3636" i="1"/>
  <c r="AF3636" i="1"/>
  <c r="AE3636" i="1"/>
  <c r="AD3636" i="1"/>
  <c r="AH3635" i="1"/>
  <c r="AG3635" i="1"/>
  <c r="AF3635" i="1"/>
  <c r="AE3635" i="1"/>
  <c r="AD3635" i="1"/>
  <c r="AH3634" i="1"/>
  <c r="AG3634" i="1"/>
  <c r="AF3634" i="1"/>
  <c r="AE3634" i="1"/>
  <c r="AD3634" i="1"/>
  <c r="AH3633" i="1"/>
  <c r="AG3633" i="1"/>
  <c r="AF3633" i="1"/>
  <c r="AE3633" i="1"/>
  <c r="AD3633" i="1"/>
  <c r="AH3632" i="1"/>
  <c r="AG3632" i="1"/>
  <c r="AF3632" i="1"/>
  <c r="AE3632" i="1"/>
  <c r="AD3632" i="1"/>
  <c r="AH3631" i="1"/>
  <c r="AG3631" i="1"/>
  <c r="AF3631" i="1"/>
  <c r="AE3631" i="1"/>
  <c r="AD3631" i="1"/>
  <c r="AH3630" i="1"/>
  <c r="AG3630" i="1"/>
  <c r="AF3630" i="1"/>
  <c r="AE3630" i="1"/>
  <c r="AD3630" i="1"/>
  <c r="AH3629" i="1"/>
  <c r="AG3629" i="1"/>
  <c r="AF3629" i="1"/>
  <c r="AE3629" i="1"/>
  <c r="AD3629" i="1"/>
  <c r="AH3628" i="1"/>
  <c r="AG3628" i="1"/>
  <c r="AF3628" i="1"/>
  <c r="AE3628" i="1"/>
  <c r="AD3628" i="1"/>
  <c r="AH3627" i="1"/>
  <c r="AG3627" i="1"/>
  <c r="AF3627" i="1"/>
  <c r="AE3627" i="1"/>
  <c r="AD3627" i="1"/>
  <c r="AH3626" i="1"/>
  <c r="AG3626" i="1"/>
  <c r="AF3626" i="1"/>
  <c r="AE3626" i="1"/>
  <c r="AD3626" i="1"/>
  <c r="AH3625" i="1"/>
  <c r="AG3625" i="1"/>
  <c r="AF3625" i="1"/>
  <c r="AE3625" i="1"/>
  <c r="AD3625" i="1"/>
  <c r="AH3624" i="1"/>
  <c r="AG3624" i="1"/>
  <c r="AF3624" i="1"/>
  <c r="AE3624" i="1"/>
  <c r="AD3624" i="1"/>
  <c r="AH3623" i="1"/>
  <c r="AG3623" i="1"/>
  <c r="AF3623" i="1"/>
  <c r="AE3623" i="1"/>
  <c r="AD3623" i="1"/>
  <c r="AH3622" i="1"/>
  <c r="AG3622" i="1"/>
  <c r="AF3622" i="1"/>
  <c r="AE3622" i="1"/>
  <c r="AD3622" i="1"/>
  <c r="AH3621" i="1"/>
  <c r="AG3621" i="1"/>
  <c r="AF3621" i="1"/>
  <c r="AE3621" i="1"/>
  <c r="AD3621" i="1"/>
  <c r="AH3620" i="1"/>
  <c r="AG3620" i="1"/>
  <c r="AF3620" i="1"/>
  <c r="AE3620" i="1"/>
  <c r="AD3620" i="1"/>
  <c r="AH3619" i="1"/>
  <c r="AG3619" i="1"/>
  <c r="AF3619" i="1"/>
  <c r="AE3619" i="1"/>
  <c r="AD3619" i="1"/>
  <c r="AH3618" i="1"/>
  <c r="AG3618" i="1"/>
  <c r="AF3618" i="1"/>
  <c r="AE3618" i="1"/>
  <c r="AD3618" i="1"/>
  <c r="AH3617" i="1"/>
  <c r="AG3617" i="1"/>
  <c r="AF3617" i="1"/>
  <c r="AE3617" i="1"/>
  <c r="AD3617" i="1"/>
  <c r="AH3616" i="1"/>
  <c r="AG3616" i="1"/>
  <c r="AF3616" i="1"/>
  <c r="AE3616" i="1"/>
  <c r="AD3616" i="1"/>
  <c r="AH3615" i="1"/>
  <c r="AG3615" i="1"/>
  <c r="AF3615" i="1"/>
  <c r="AE3615" i="1"/>
  <c r="AD3615" i="1"/>
  <c r="AH3614" i="1"/>
  <c r="AG3614" i="1"/>
  <c r="AF3614" i="1"/>
  <c r="AE3614" i="1"/>
  <c r="AD3614" i="1"/>
  <c r="AH3613" i="1"/>
  <c r="AG3613" i="1"/>
  <c r="AF3613" i="1"/>
  <c r="AE3613" i="1"/>
  <c r="AD3613" i="1"/>
  <c r="AH3612" i="1"/>
  <c r="AG3612" i="1"/>
  <c r="AF3612" i="1"/>
  <c r="AE3612" i="1"/>
  <c r="AD3612" i="1"/>
  <c r="AH3611" i="1"/>
  <c r="AG3611" i="1"/>
  <c r="AF3611" i="1"/>
  <c r="AE3611" i="1"/>
  <c r="AD3611" i="1"/>
  <c r="AH3610" i="1"/>
  <c r="AG3610" i="1"/>
  <c r="AF3610" i="1"/>
  <c r="AE3610" i="1"/>
  <c r="AD3610" i="1"/>
  <c r="AH3609" i="1"/>
  <c r="AG3609" i="1"/>
  <c r="AF3609" i="1"/>
  <c r="AE3609" i="1"/>
  <c r="AD3609" i="1"/>
  <c r="AH3608" i="1"/>
  <c r="AG3608" i="1"/>
  <c r="AF3608" i="1"/>
  <c r="AE3608" i="1"/>
  <c r="AD3608" i="1"/>
  <c r="AH3607" i="1"/>
  <c r="AG3607" i="1"/>
  <c r="AF3607" i="1"/>
  <c r="AE3607" i="1"/>
  <c r="AD3607" i="1"/>
  <c r="AH3606" i="1"/>
  <c r="AG3606" i="1"/>
  <c r="AF3606" i="1"/>
  <c r="AE3606" i="1"/>
  <c r="AD3606" i="1"/>
  <c r="AH3605" i="1"/>
  <c r="AG3605" i="1"/>
  <c r="AF3605" i="1"/>
  <c r="AE3605" i="1"/>
  <c r="AD3605" i="1"/>
  <c r="AH3604" i="1"/>
  <c r="AG3604" i="1"/>
  <c r="AF3604" i="1"/>
  <c r="AE3604" i="1"/>
  <c r="AD3604" i="1"/>
  <c r="AH3603" i="1"/>
  <c r="AG3603" i="1"/>
  <c r="AF3603" i="1"/>
  <c r="AE3603" i="1"/>
  <c r="AD3603" i="1"/>
  <c r="AH3602" i="1"/>
  <c r="AG3602" i="1"/>
  <c r="AF3602" i="1"/>
  <c r="AE3602" i="1"/>
  <c r="AD3602" i="1"/>
  <c r="AH3601" i="1"/>
  <c r="AG3601" i="1"/>
  <c r="AF3601" i="1"/>
  <c r="AE3601" i="1"/>
  <c r="AD3601" i="1"/>
  <c r="AH3600" i="1"/>
  <c r="AG3600" i="1"/>
  <c r="AF3600" i="1"/>
  <c r="AE3600" i="1"/>
  <c r="AD3600" i="1"/>
  <c r="AH3599" i="1"/>
  <c r="AG3599" i="1"/>
  <c r="AF3599" i="1"/>
  <c r="AE3599" i="1"/>
  <c r="AD3599" i="1"/>
  <c r="AH3598" i="1"/>
  <c r="AG3598" i="1"/>
  <c r="AF3598" i="1"/>
  <c r="AE3598" i="1"/>
  <c r="AD3598" i="1"/>
  <c r="AH3597" i="1"/>
  <c r="AG3597" i="1"/>
  <c r="AF3597" i="1"/>
  <c r="AE3597" i="1"/>
  <c r="AD3597" i="1"/>
  <c r="AH3596" i="1"/>
  <c r="AG3596" i="1"/>
  <c r="AF3596" i="1"/>
  <c r="AE3596" i="1"/>
  <c r="AD3596" i="1"/>
  <c r="AH3595" i="1"/>
  <c r="AG3595" i="1"/>
  <c r="AF3595" i="1"/>
  <c r="AE3595" i="1"/>
  <c r="AD3595" i="1"/>
  <c r="AH3594" i="1"/>
  <c r="AG3594" i="1"/>
  <c r="AF3594" i="1"/>
  <c r="AE3594" i="1"/>
  <c r="AD3594" i="1"/>
  <c r="AH3593" i="1"/>
  <c r="AG3593" i="1"/>
  <c r="AF3593" i="1"/>
  <c r="AE3593" i="1"/>
  <c r="AD3593" i="1"/>
  <c r="AH3592" i="1"/>
  <c r="AG3592" i="1"/>
  <c r="AF3592" i="1"/>
  <c r="AE3592" i="1"/>
  <c r="AD3592" i="1"/>
  <c r="AH3591" i="1"/>
  <c r="AG3591" i="1"/>
  <c r="AF3591" i="1"/>
  <c r="AE3591" i="1"/>
  <c r="AD3591" i="1"/>
  <c r="AH3590" i="1"/>
  <c r="AG3590" i="1"/>
  <c r="AF3590" i="1"/>
  <c r="AE3590" i="1"/>
  <c r="AD3590" i="1"/>
  <c r="AH3589" i="1"/>
  <c r="AG3589" i="1"/>
  <c r="AF3589" i="1"/>
  <c r="AE3589" i="1"/>
  <c r="AD3589" i="1"/>
  <c r="AH3588" i="1"/>
  <c r="AG3588" i="1"/>
  <c r="AF3588" i="1"/>
  <c r="AE3588" i="1"/>
  <c r="AD3588" i="1"/>
  <c r="AH3587" i="1"/>
  <c r="AG3587" i="1"/>
  <c r="AF3587" i="1"/>
  <c r="AE3587" i="1"/>
  <c r="AD3587" i="1"/>
  <c r="AH3586" i="1"/>
  <c r="AG3586" i="1"/>
  <c r="AF3586" i="1"/>
  <c r="AE3586" i="1"/>
  <c r="AD3586" i="1"/>
  <c r="AH3585" i="1"/>
  <c r="AG3585" i="1"/>
  <c r="AF3585" i="1"/>
  <c r="AE3585" i="1"/>
  <c r="AD3585" i="1"/>
  <c r="AH3584" i="1"/>
  <c r="AG3584" i="1"/>
  <c r="AF3584" i="1"/>
  <c r="AE3584" i="1"/>
  <c r="AD3584" i="1"/>
  <c r="AH3583" i="1"/>
  <c r="AG3583" i="1"/>
  <c r="AF3583" i="1"/>
  <c r="AE3583" i="1"/>
  <c r="AD3583" i="1"/>
  <c r="AH3582" i="1"/>
  <c r="AG3582" i="1"/>
  <c r="AF3582" i="1"/>
  <c r="AE3582" i="1"/>
  <c r="AD3582" i="1"/>
  <c r="AH3581" i="1"/>
  <c r="AG3581" i="1"/>
  <c r="AF3581" i="1"/>
  <c r="AE3581" i="1"/>
  <c r="AD3581" i="1"/>
  <c r="AH3580" i="1"/>
  <c r="AG3580" i="1"/>
  <c r="AF3580" i="1"/>
  <c r="AE3580" i="1"/>
  <c r="AD3580" i="1"/>
  <c r="AH3579" i="1"/>
  <c r="AG3579" i="1"/>
  <c r="AF3579" i="1"/>
  <c r="AE3579" i="1"/>
  <c r="AD3579" i="1"/>
  <c r="AH3578" i="1"/>
  <c r="AG3578" i="1"/>
  <c r="AF3578" i="1"/>
  <c r="AE3578" i="1"/>
  <c r="AD3578" i="1"/>
  <c r="AH3577" i="1"/>
  <c r="AG3577" i="1"/>
  <c r="AF3577" i="1"/>
  <c r="AE3577" i="1"/>
  <c r="AD3577" i="1"/>
  <c r="AH3576" i="1"/>
  <c r="AG3576" i="1"/>
  <c r="AF3576" i="1"/>
  <c r="AE3576" i="1"/>
  <c r="AD3576" i="1"/>
  <c r="AH3575" i="1"/>
  <c r="AG3575" i="1"/>
  <c r="AF3575" i="1"/>
  <c r="AE3575" i="1"/>
  <c r="AD3575" i="1"/>
  <c r="AH3574" i="1"/>
  <c r="AG3574" i="1"/>
  <c r="AF3574" i="1"/>
  <c r="AE3574" i="1"/>
  <c r="AD3574" i="1"/>
  <c r="AH3573" i="1"/>
  <c r="AG3573" i="1"/>
  <c r="AF3573" i="1"/>
  <c r="AE3573" i="1"/>
  <c r="AD3573" i="1"/>
  <c r="AH3572" i="1"/>
  <c r="AG3572" i="1"/>
  <c r="AF3572" i="1"/>
  <c r="AE3572" i="1"/>
  <c r="AD3572" i="1"/>
  <c r="AH3571" i="1"/>
  <c r="AG3571" i="1"/>
  <c r="AF3571" i="1"/>
  <c r="AE3571" i="1"/>
  <c r="AD3571" i="1"/>
  <c r="AH3570" i="1"/>
  <c r="AG3570" i="1"/>
  <c r="AF3570" i="1"/>
  <c r="AE3570" i="1"/>
  <c r="AD3570" i="1"/>
  <c r="AH3569" i="1"/>
  <c r="AG3569" i="1"/>
  <c r="AF3569" i="1"/>
  <c r="AE3569" i="1"/>
  <c r="AD3569" i="1"/>
  <c r="AH3568" i="1"/>
  <c r="AG3568" i="1"/>
  <c r="AF3568" i="1"/>
  <c r="AE3568" i="1"/>
  <c r="AD3568" i="1"/>
  <c r="AH3567" i="1"/>
  <c r="AG3567" i="1"/>
  <c r="AF3567" i="1"/>
  <c r="AE3567" i="1"/>
  <c r="AD3567" i="1"/>
  <c r="AH3566" i="1"/>
  <c r="AG3566" i="1"/>
  <c r="AF3566" i="1"/>
  <c r="AE3566" i="1"/>
  <c r="AD3566" i="1"/>
  <c r="AH3565" i="1"/>
  <c r="AG3565" i="1"/>
  <c r="AF3565" i="1"/>
  <c r="AE3565" i="1"/>
  <c r="AD3565" i="1"/>
  <c r="AH3564" i="1"/>
  <c r="AG3564" i="1"/>
  <c r="AF3564" i="1"/>
  <c r="AE3564" i="1"/>
  <c r="AD3564" i="1"/>
  <c r="AH3563" i="1"/>
  <c r="AG3563" i="1"/>
  <c r="AF3563" i="1"/>
  <c r="AE3563" i="1"/>
  <c r="AD3563" i="1"/>
  <c r="AH3562" i="1"/>
  <c r="AG3562" i="1"/>
  <c r="AF3562" i="1"/>
  <c r="AE3562" i="1"/>
  <c r="AD3562" i="1"/>
  <c r="AH3561" i="1"/>
  <c r="AG3561" i="1"/>
  <c r="AF3561" i="1"/>
  <c r="AE3561" i="1"/>
  <c r="AD3561" i="1"/>
  <c r="AH3560" i="1"/>
  <c r="AG3560" i="1"/>
  <c r="AF3560" i="1"/>
  <c r="AE3560" i="1"/>
  <c r="AD3560" i="1"/>
  <c r="AH3559" i="1"/>
  <c r="AG3559" i="1"/>
  <c r="AF3559" i="1"/>
  <c r="AE3559" i="1"/>
  <c r="AD3559" i="1"/>
  <c r="AH3558" i="1"/>
  <c r="AG3558" i="1"/>
  <c r="AF3558" i="1"/>
  <c r="AE3558" i="1"/>
  <c r="AD3558" i="1"/>
  <c r="AH3557" i="1"/>
  <c r="AG3557" i="1"/>
  <c r="AF3557" i="1"/>
  <c r="AE3557" i="1"/>
  <c r="AD3557" i="1"/>
  <c r="AH3556" i="1"/>
  <c r="AG3556" i="1"/>
  <c r="AF3556" i="1"/>
  <c r="AE3556" i="1"/>
  <c r="AD3556" i="1"/>
  <c r="AH3555" i="1"/>
  <c r="AG3555" i="1"/>
  <c r="AF3555" i="1"/>
  <c r="AE3555" i="1"/>
  <c r="AD3555" i="1"/>
  <c r="AH3554" i="1"/>
  <c r="AG3554" i="1"/>
  <c r="AF3554" i="1"/>
  <c r="AE3554" i="1"/>
  <c r="AD3554" i="1"/>
  <c r="AH3553" i="1"/>
  <c r="AG3553" i="1"/>
  <c r="AF3553" i="1"/>
  <c r="AE3553" i="1"/>
  <c r="AD3553" i="1"/>
  <c r="AH3552" i="1"/>
  <c r="AG3552" i="1"/>
  <c r="AF3552" i="1"/>
  <c r="AE3552" i="1"/>
  <c r="AD3552" i="1"/>
  <c r="AH3551" i="1"/>
  <c r="AG3551" i="1"/>
  <c r="AF3551" i="1"/>
  <c r="AE3551" i="1"/>
  <c r="AD3551" i="1"/>
  <c r="AH3550" i="1"/>
  <c r="AG3550" i="1"/>
  <c r="AF3550" i="1"/>
  <c r="AE3550" i="1"/>
  <c r="AD3550" i="1"/>
  <c r="AH3549" i="1"/>
  <c r="AG3549" i="1"/>
  <c r="AF3549" i="1"/>
  <c r="AE3549" i="1"/>
  <c r="AD3549" i="1"/>
  <c r="AH3548" i="1"/>
  <c r="AG3548" i="1"/>
  <c r="AF3548" i="1"/>
  <c r="AE3548" i="1"/>
  <c r="AD3548" i="1"/>
  <c r="AH3547" i="1"/>
  <c r="AG3547" i="1"/>
  <c r="AF3547" i="1"/>
  <c r="AE3547" i="1"/>
  <c r="AD3547" i="1"/>
  <c r="AH3546" i="1"/>
  <c r="AG3546" i="1"/>
  <c r="AF3546" i="1"/>
  <c r="AE3546" i="1"/>
  <c r="AD3546" i="1"/>
  <c r="AH3545" i="1"/>
  <c r="AG3545" i="1"/>
  <c r="AF3545" i="1"/>
  <c r="AE3545" i="1"/>
  <c r="AD3545" i="1"/>
  <c r="AH3544" i="1"/>
  <c r="AG3544" i="1"/>
  <c r="AF3544" i="1"/>
  <c r="AE3544" i="1"/>
  <c r="AD3544" i="1"/>
  <c r="AH3543" i="1"/>
  <c r="AG3543" i="1"/>
  <c r="AF3543" i="1"/>
  <c r="AE3543" i="1"/>
  <c r="AD3543" i="1"/>
  <c r="AH3542" i="1"/>
  <c r="AG3542" i="1"/>
  <c r="AF3542" i="1"/>
  <c r="AE3542" i="1"/>
  <c r="AD3542" i="1"/>
  <c r="AH3541" i="1"/>
  <c r="AG3541" i="1"/>
  <c r="AF3541" i="1"/>
  <c r="AE3541" i="1"/>
  <c r="AD3541" i="1"/>
  <c r="AH3540" i="1"/>
  <c r="AG3540" i="1"/>
  <c r="AF3540" i="1"/>
  <c r="AE3540" i="1"/>
  <c r="AD3540" i="1"/>
  <c r="AH3539" i="1"/>
  <c r="AG3539" i="1"/>
  <c r="AF3539" i="1"/>
  <c r="AE3539" i="1"/>
  <c r="AD3539" i="1"/>
  <c r="AH3538" i="1"/>
  <c r="AG3538" i="1"/>
  <c r="AF3538" i="1"/>
  <c r="AE3538" i="1"/>
  <c r="AD3538" i="1"/>
  <c r="AH3537" i="1"/>
  <c r="AG3537" i="1"/>
  <c r="AF3537" i="1"/>
  <c r="AE3537" i="1"/>
  <c r="AD3537" i="1"/>
  <c r="AH3536" i="1"/>
  <c r="AG3536" i="1"/>
  <c r="AF3536" i="1"/>
  <c r="AE3536" i="1"/>
  <c r="AD3536" i="1"/>
  <c r="AH3535" i="1"/>
  <c r="AG3535" i="1"/>
  <c r="AF3535" i="1"/>
  <c r="AE3535" i="1"/>
  <c r="AD3535" i="1"/>
  <c r="AH3534" i="1"/>
  <c r="AG3534" i="1"/>
  <c r="AF3534" i="1"/>
  <c r="AE3534" i="1"/>
  <c r="AD3534" i="1"/>
  <c r="AH3533" i="1"/>
  <c r="AG3533" i="1"/>
  <c r="AF3533" i="1"/>
  <c r="AE3533" i="1"/>
  <c r="AD3533" i="1"/>
  <c r="AH3532" i="1"/>
  <c r="AG3532" i="1"/>
  <c r="AF3532" i="1"/>
  <c r="AE3532" i="1"/>
  <c r="AD3532" i="1"/>
  <c r="AH3531" i="1"/>
  <c r="AG3531" i="1"/>
  <c r="AF3531" i="1"/>
  <c r="AE3531" i="1"/>
  <c r="AD3531" i="1"/>
  <c r="AH3530" i="1"/>
  <c r="AG3530" i="1"/>
  <c r="AF3530" i="1"/>
  <c r="AE3530" i="1"/>
  <c r="AD3530" i="1"/>
  <c r="AH3529" i="1"/>
  <c r="AG3529" i="1"/>
  <c r="AF3529" i="1"/>
  <c r="AE3529" i="1"/>
  <c r="AD3529" i="1"/>
  <c r="AH3528" i="1"/>
  <c r="AG3528" i="1"/>
  <c r="AF3528" i="1"/>
  <c r="AE3528" i="1"/>
  <c r="AD3528" i="1"/>
  <c r="AH3527" i="1"/>
  <c r="AG3527" i="1"/>
  <c r="AF3527" i="1"/>
  <c r="AE3527" i="1"/>
  <c r="AD3527" i="1"/>
  <c r="AH3526" i="1"/>
  <c r="AG3526" i="1"/>
  <c r="AF3526" i="1"/>
  <c r="AE3526" i="1"/>
  <c r="AD3526" i="1"/>
  <c r="AH3525" i="1"/>
  <c r="AG3525" i="1"/>
  <c r="AF3525" i="1"/>
  <c r="AE3525" i="1"/>
  <c r="AD3525" i="1"/>
  <c r="AH3524" i="1"/>
  <c r="AG3524" i="1"/>
  <c r="AF3524" i="1"/>
  <c r="AE3524" i="1"/>
  <c r="AD3524" i="1"/>
  <c r="AH3523" i="1"/>
  <c r="AG3523" i="1"/>
  <c r="AF3523" i="1"/>
  <c r="AE3523" i="1"/>
  <c r="AD3523" i="1"/>
  <c r="AH3522" i="1"/>
  <c r="AG3522" i="1"/>
  <c r="AF3522" i="1"/>
  <c r="AE3522" i="1"/>
  <c r="AD3522" i="1"/>
  <c r="AH3521" i="1"/>
  <c r="AG3521" i="1"/>
  <c r="AF3521" i="1"/>
  <c r="AE3521" i="1"/>
  <c r="AD3521" i="1"/>
  <c r="AH3520" i="1"/>
  <c r="AG3520" i="1"/>
  <c r="AF3520" i="1"/>
  <c r="AE3520" i="1"/>
  <c r="AD3520" i="1"/>
  <c r="AH3519" i="1"/>
  <c r="AG3519" i="1"/>
  <c r="AF3519" i="1"/>
  <c r="AE3519" i="1"/>
  <c r="AD3519" i="1"/>
  <c r="AH3518" i="1"/>
  <c r="AG3518" i="1"/>
  <c r="AF3518" i="1"/>
  <c r="AE3518" i="1"/>
  <c r="AD3518" i="1"/>
  <c r="AH3517" i="1"/>
  <c r="AG3517" i="1"/>
  <c r="AF3517" i="1"/>
  <c r="AE3517" i="1"/>
  <c r="AD3517" i="1"/>
  <c r="AH3516" i="1"/>
  <c r="AG3516" i="1"/>
  <c r="AF3516" i="1"/>
  <c r="AE3516" i="1"/>
  <c r="AD3516" i="1"/>
  <c r="AH3515" i="1"/>
  <c r="AG3515" i="1"/>
  <c r="AF3515" i="1"/>
  <c r="AE3515" i="1"/>
  <c r="AD3515" i="1"/>
  <c r="AH3514" i="1"/>
  <c r="AG3514" i="1"/>
  <c r="AF3514" i="1"/>
  <c r="AE3514" i="1"/>
  <c r="AD3514" i="1"/>
  <c r="AH3513" i="1"/>
  <c r="AG3513" i="1"/>
  <c r="AF3513" i="1"/>
  <c r="AE3513" i="1"/>
  <c r="AD3513" i="1"/>
  <c r="AH3512" i="1"/>
  <c r="AG3512" i="1"/>
  <c r="AF3512" i="1"/>
  <c r="AE3512" i="1"/>
  <c r="AD3512" i="1"/>
  <c r="AH3511" i="1"/>
  <c r="AG3511" i="1"/>
  <c r="AF3511" i="1"/>
  <c r="AE3511" i="1"/>
  <c r="AD3511" i="1"/>
  <c r="AH3510" i="1"/>
  <c r="AG3510" i="1"/>
  <c r="AF3510" i="1"/>
  <c r="AE3510" i="1"/>
  <c r="AD3510" i="1"/>
  <c r="AH3509" i="1"/>
  <c r="AG3509" i="1"/>
  <c r="AF3509" i="1"/>
  <c r="AE3509" i="1"/>
  <c r="AD3509" i="1"/>
  <c r="AH3508" i="1"/>
  <c r="AG3508" i="1"/>
  <c r="AF3508" i="1"/>
  <c r="AE3508" i="1"/>
  <c r="AD3508" i="1"/>
  <c r="AH3507" i="1"/>
  <c r="AG3507" i="1"/>
  <c r="AF3507" i="1"/>
  <c r="AE3507" i="1"/>
  <c r="AD3507" i="1"/>
  <c r="AH3506" i="1"/>
  <c r="AG3506" i="1"/>
  <c r="AF3506" i="1"/>
  <c r="AE3506" i="1"/>
  <c r="AD3506" i="1"/>
  <c r="AH3505" i="1"/>
  <c r="AG3505" i="1"/>
  <c r="AF3505" i="1"/>
  <c r="AE3505" i="1"/>
  <c r="AD3505" i="1"/>
  <c r="AH3504" i="1"/>
  <c r="AG3504" i="1"/>
  <c r="AF3504" i="1"/>
  <c r="AE3504" i="1"/>
  <c r="AD3504" i="1"/>
  <c r="AH3503" i="1"/>
  <c r="AG3503" i="1"/>
  <c r="AF3503" i="1"/>
  <c r="AE3503" i="1"/>
  <c r="AD3503" i="1"/>
  <c r="AH3502" i="1"/>
  <c r="AG3502" i="1"/>
  <c r="AF3502" i="1"/>
  <c r="AE3502" i="1"/>
  <c r="AD3502" i="1"/>
  <c r="AH3501" i="1"/>
  <c r="AG3501" i="1"/>
  <c r="AF3501" i="1"/>
  <c r="AE3501" i="1"/>
  <c r="AD3501" i="1"/>
  <c r="AH3500" i="1"/>
  <c r="AG3500" i="1"/>
  <c r="AF3500" i="1"/>
  <c r="AE3500" i="1"/>
  <c r="AD3500" i="1"/>
  <c r="AH3499" i="1"/>
  <c r="AG3499" i="1"/>
  <c r="AF3499" i="1"/>
  <c r="AE3499" i="1"/>
  <c r="AD3499" i="1"/>
  <c r="AH3498" i="1"/>
  <c r="AG3498" i="1"/>
  <c r="AF3498" i="1"/>
  <c r="AE3498" i="1"/>
  <c r="AD3498" i="1"/>
  <c r="AH3497" i="1"/>
  <c r="AG3497" i="1"/>
  <c r="AF3497" i="1"/>
  <c r="AE3497" i="1"/>
  <c r="AD3497" i="1"/>
  <c r="AH3496" i="1"/>
  <c r="AG3496" i="1"/>
  <c r="AF3496" i="1"/>
  <c r="AE3496" i="1"/>
  <c r="AD3496" i="1"/>
  <c r="AH3495" i="1"/>
  <c r="AG3495" i="1"/>
  <c r="AF3495" i="1"/>
  <c r="AE3495" i="1"/>
  <c r="AD3495" i="1"/>
  <c r="AH3494" i="1"/>
  <c r="AG3494" i="1"/>
  <c r="AF3494" i="1"/>
  <c r="AE3494" i="1"/>
  <c r="AD3494" i="1"/>
  <c r="AH3493" i="1"/>
  <c r="AG3493" i="1"/>
  <c r="AF3493" i="1"/>
  <c r="AE3493" i="1"/>
  <c r="AD3493" i="1"/>
  <c r="AH3492" i="1"/>
  <c r="AG3492" i="1"/>
  <c r="AF3492" i="1"/>
  <c r="AE3492" i="1"/>
  <c r="AD3492" i="1"/>
  <c r="AH3491" i="1"/>
  <c r="AG3491" i="1"/>
  <c r="AF3491" i="1"/>
  <c r="AE3491" i="1"/>
  <c r="AD3491" i="1"/>
  <c r="AH3490" i="1"/>
  <c r="AG3490" i="1"/>
  <c r="AF3490" i="1"/>
  <c r="AE3490" i="1"/>
  <c r="AD3490" i="1"/>
  <c r="AH3489" i="1"/>
  <c r="AG3489" i="1"/>
  <c r="AF3489" i="1"/>
  <c r="AE3489" i="1"/>
  <c r="AD3489" i="1"/>
  <c r="AH3488" i="1"/>
  <c r="AG3488" i="1"/>
  <c r="AF3488" i="1"/>
  <c r="AE3488" i="1"/>
  <c r="AD3488" i="1"/>
  <c r="AH3487" i="1"/>
  <c r="AG3487" i="1"/>
  <c r="AF3487" i="1"/>
  <c r="AE3487" i="1"/>
  <c r="AD3487" i="1"/>
  <c r="AH3486" i="1"/>
  <c r="AG3486" i="1"/>
  <c r="AF3486" i="1"/>
  <c r="AE3486" i="1"/>
  <c r="AD3486" i="1"/>
  <c r="AH3485" i="1"/>
  <c r="AG3485" i="1"/>
  <c r="AF3485" i="1"/>
  <c r="AE3485" i="1"/>
  <c r="AD3485" i="1"/>
  <c r="AH3484" i="1"/>
  <c r="AG3484" i="1"/>
  <c r="AF3484" i="1"/>
  <c r="AE3484" i="1"/>
  <c r="AD3484" i="1"/>
  <c r="AH3483" i="1"/>
  <c r="AG3483" i="1"/>
  <c r="AF3483" i="1"/>
  <c r="AE3483" i="1"/>
  <c r="AD3483" i="1"/>
  <c r="AH3482" i="1"/>
  <c r="AG3482" i="1"/>
  <c r="AF3482" i="1"/>
  <c r="AE3482" i="1"/>
  <c r="AD3482" i="1"/>
  <c r="AH3481" i="1"/>
  <c r="AG3481" i="1"/>
  <c r="AF3481" i="1"/>
  <c r="AE3481" i="1"/>
  <c r="AD3481" i="1"/>
  <c r="AH3480" i="1"/>
  <c r="AG3480" i="1"/>
  <c r="AF3480" i="1"/>
  <c r="AE3480" i="1"/>
  <c r="AD3480" i="1"/>
  <c r="AH3479" i="1"/>
  <c r="AG3479" i="1"/>
  <c r="AF3479" i="1"/>
  <c r="AE3479" i="1"/>
  <c r="AD3479" i="1"/>
  <c r="AH3478" i="1"/>
  <c r="AG3478" i="1"/>
  <c r="AF3478" i="1"/>
  <c r="AE3478" i="1"/>
  <c r="AD3478" i="1"/>
  <c r="AH3477" i="1"/>
  <c r="AG3477" i="1"/>
  <c r="AF3477" i="1"/>
  <c r="AE3477" i="1"/>
  <c r="AD3477" i="1"/>
  <c r="AH3476" i="1"/>
  <c r="AG3476" i="1"/>
  <c r="AF3476" i="1"/>
  <c r="AE3476" i="1"/>
  <c r="AD3476" i="1"/>
  <c r="AH3475" i="1"/>
  <c r="AG3475" i="1"/>
  <c r="AF3475" i="1"/>
  <c r="AE3475" i="1"/>
  <c r="AD3475" i="1"/>
  <c r="AH3474" i="1"/>
  <c r="AG3474" i="1"/>
  <c r="AF3474" i="1"/>
  <c r="AE3474" i="1"/>
  <c r="AD3474" i="1"/>
  <c r="AH3473" i="1"/>
  <c r="AG3473" i="1"/>
  <c r="AF3473" i="1"/>
  <c r="AE3473" i="1"/>
  <c r="AD3473" i="1"/>
  <c r="AH3472" i="1"/>
  <c r="AG3472" i="1"/>
  <c r="AF3472" i="1"/>
  <c r="AE3472" i="1"/>
  <c r="AD3472" i="1"/>
  <c r="AH3471" i="1"/>
  <c r="AG3471" i="1"/>
  <c r="AF3471" i="1"/>
  <c r="AE3471" i="1"/>
  <c r="AD3471" i="1"/>
  <c r="AH3470" i="1"/>
  <c r="AG3470" i="1"/>
  <c r="AF3470" i="1"/>
  <c r="AE3470" i="1"/>
  <c r="AD3470" i="1"/>
  <c r="AH3469" i="1"/>
  <c r="AG3469" i="1"/>
  <c r="AF3469" i="1"/>
  <c r="AE3469" i="1"/>
  <c r="AD3469" i="1"/>
  <c r="AH3468" i="1"/>
  <c r="AG3468" i="1"/>
  <c r="AF3468" i="1"/>
  <c r="AE3468" i="1"/>
  <c r="AD3468" i="1"/>
  <c r="AH3467" i="1"/>
  <c r="AG3467" i="1"/>
  <c r="AF3467" i="1"/>
  <c r="AE3467" i="1"/>
  <c r="AD3467" i="1"/>
  <c r="AH3466" i="1"/>
  <c r="AG3466" i="1"/>
  <c r="AF3466" i="1"/>
  <c r="AE3466" i="1"/>
  <c r="AD3466" i="1"/>
  <c r="AH3465" i="1"/>
  <c r="AG3465" i="1"/>
  <c r="AF3465" i="1"/>
  <c r="AE3465" i="1"/>
  <c r="AD3465" i="1"/>
  <c r="AH3464" i="1"/>
  <c r="AG3464" i="1"/>
  <c r="AF3464" i="1"/>
  <c r="AE3464" i="1"/>
  <c r="AD3464" i="1"/>
  <c r="AH3463" i="1"/>
  <c r="AG3463" i="1"/>
  <c r="AF3463" i="1"/>
  <c r="AE3463" i="1"/>
  <c r="AD3463" i="1"/>
  <c r="AH3462" i="1"/>
  <c r="AG3462" i="1"/>
  <c r="AF3462" i="1"/>
  <c r="AE3462" i="1"/>
  <c r="AD3462" i="1"/>
  <c r="AH3461" i="1"/>
  <c r="AG3461" i="1"/>
  <c r="AF3461" i="1"/>
  <c r="AE3461" i="1"/>
  <c r="AD3461" i="1"/>
  <c r="AH3460" i="1"/>
  <c r="AG3460" i="1"/>
  <c r="AF3460" i="1"/>
  <c r="AE3460" i="1"/>
  <c r="AD3460" i="1"/>
  <c r="AH3459" i="1"/>
  <c r="AG3459" i="1"/>
  <c r="AF3459" i="1"/>
  <c r="AE3459" i="1"/>
  <c r="AD3459" i="1"/>
  <c r="AH3458" i="1"/>
  <c r="AG3458" i="1"/>
  <c r="AF3458" i="1"/>
  <c r="AE3458" i="1"/>
  <c r="AD3458" i="1"/>
  <c r="AH3457" i="1"/>
  <c r="AG3457" i="1"/>
  <c r="AF3457" i="1"/>
  <c r="AE3457" i="1"/>
  <c r="AD3457" i="1"/>
  <c r="AH3456" i="1"/>
  <c r="AG3456" i="1"/>
  <c r="AF3456" i="1"/>
  <c r="AE3456" i="1"/>
  <c r="AD3456" i="1"/>
  <c r="AH3455" i="1"/>
  <c r="AG3455" i="1"/>
  <c r="AF3455" i="1"/>
  <c r="AE3455" i="1"/>
  <c r="AD3455" i="1"/>
  <c r="AH3454" i="1"/>
  <c r="AG3454" i="1"/>
  <c r="AF3454" i="1"/>
  <c r="AE3454" i="1"/>
  <c r="AD3454" i="1"/>
  <c r="AH3453" i="1"/>
  <c r="AG3453" i="1"/>
  <c r="AF3453" i="1"/>
  <c r="AE3453" i="1"/>
  <c r="AD3453" i="1"/>
  <c r="AH3452" i="1"/>
  <c r="AG3452" i="1"/>
  <c r="AF3452" i="1"/>
  <c r="AE3452" i="1"/>
  <c r="AD3452" i="1"/>
  <c r="AH3451" i="1"/>
  <c r="AG3451" i="1"/>
  <c r="AF3451" i="1"/>
  <c r="AE3451" i="1"/>
  <c r="AD3451" i="1"/>
  <c r="AH3450" i="1"/>
  <c r="AG3450" i="1"/>
  <c r="AF3450" i="1"/>
  <c r="AE3450" i="1"/>
  <c r="AD3450" i="1"/>
  <c r="AH3449" i="1"/>
  <c r="AG3449" i="1"/>
  <c r="AF3449" i="1"/>
  <c r="AE3449" i="1"/>
  <c r="AD3449" i="1"/>
  <c r="AH3448" i="1"/>
  <c r="AG3448" i="1"/>
  <c r="AF3448" i="1"/>
  <c r="AE3448" i="1"/>
  <c r="AD3448" i="1"/>
  <c r="AH3447" i="1"/>
  <c r="AG3447" i="1"/>
  <c r="AF3447" i="1"/>
  <c r="AE3447" i="1"/>
  <c r="AD3447" i="1"/>
  <c r="AH3446" i="1"/>
  <c r="AG3446" i="1"/>
  <c r="AF3446" i="1"/>
  <c r="AE3446" i="1"/>
  <c r="AD3446" i="1"/>
  <c r="AH3445" i="1"/>
  <c r="AG3445" i="1"/>
  <c r="AF3445" i="1"/>
  <c r="AE3445" i="1"/>
  <c r="AD3445" i="1"/>
  <c r="AH3444" i="1"/>
  <c r="AG3444" i="1"/>
  <c r="AF3444" i="1"/>
  <c r="AE3444" i="1"/>
  <c r="AD3444" i="1"/>
  <c r="AH3443" i="1"/>
  <c r="AG3443" i="1"/>
  <c r="AF3443" i="1"/>
  <c r="AE3443" i="1"/>
  <c r="AD3443" i="1"/>
  <c r="AH3442" i="1"/>
  <c r="AG3442" i="1"/>
  <c r="AF3442" i="1"/>
  <c r="AE3442" i="1"/>
  <c r="AD3442" i="1"/>
  <c r="AH3441" i="1"/>
  <c r="AG3441" i="1"/>
  <c r="AF3441" i="1"/>
  <c r="AE3441" i="1"/>
  <c r="AD3441" i="1"/>
  <c r="AH3440" i="1"/>
  <c r="AG3440" i="1"/>
  <c r="AF3440" i="1"/>
  <c r="AE3440" i="1"/>
  <c r="AD3440" i="1"/>
  <c r="AH3439" i="1"/>
  <c r="AG3439" i="1"/>
  <c r="AF3439" i="1"/>
  <c r="AE3439" i="1"/>
  <c r="AD3439" i="1"/>
  <c r="AH3438" i="1"/>
  <c r="AG3438" i="1"/>
  <c r="AF3438" i="1"/>
  <c r="AE3438" i="1"/>
  <c r="AD3438" i="1"/>
  <c r="AH3437" i="1"/>
  <c r="AG3437" i="1"/>
  <c r="AF3437" i="1"/>
  <c r="AE3437" i="1"/>
  <c r="AD3437" i="1"/>
  <c r="AH3436" i="1"/>
  <c r="AG3436" i="1"/>
  <c r="AF3436" i="1"/>
  <c r="AE3436" i="1"/>
  <c r="AD3436" i="1"/>
  <c r="AH3435" i="1"/>
  <c r="AG3435" i="1"/>
  <c r="AF3435" i="1"/>
  <c r="AE3435" i="1"/>
  <c r="AD3435" i="1"/>
  <c r="AH3434" i="1"/>
  <c r="AG3434" i="1"/>
  <c r="AF3434" i="1"/>
  <c r="AE3434" i="1"/>
  <c r="AD3434" i="1"/>
  <c r="AH3433" i="1"/>
  <c r="AG3433" i="1"/>
  <c r="AF3433" i="1"/>
  <c r="AE3433" i="1"/>
  <c r="AD3433" i="1"/>
  <c r="AH3432" i="1"/>
  <c r="AG3432" i="1"/>
  <c r="AF3432" i="1"/>
  <c r="AE3432" i="1"/>
  <c r="AD3432" i="1"/>
  <c r="AH3431" i="1"/>
  <c r="AG3431" i="1"/>
  <c r="AF3431" i="1"/>
  <c r="AE3431" i="1"/>
  <c r="AD3431" i="1"/>
  <c r="AH3430" i="1"/>
  <c r="AG3430" i="1"/>
  <c r="AF3430" i="1"/>
  <c r="AE3430" i="1"/>
  <c r="AD3430" i="1"/>
  <c r="AH3429" i="1"/>
  <c r="AG3429" i="1"/>
  <c r="AF3429" i="1"/>
  <c r="AE3429" i="1"/>
  <c r="AD3429" i="1"/>
  <c r="AH3428" i="1"/>
  <c r="AG3428" i="1"/>
  <c r="AF3428" i="1"/>
  <c r="AE3428" i="1"/>
  <c r="AD3428" i="1"/>
  <c r="AH3427" i="1"/>
  <c r="AG3427" i="1"/>
  <c r="AF3427" i="1"/>
  <c r="AE3427" i="1"/>
  <c r="AD3427" i="1"/>
  <c r="AH3426" i="1"/>
  <c r="AG3426" i="1"/>
  <c r="AF3426" i="1"/>
  <c r="AE3426" i="1"/>
  <c r="AD3426" i="1"/>
  <c r="AH3425" i="1"/>
  <c r="AG3425" i="1"/>
  <c r="AF3425" i="1"/>
  <c r="AE3425" i="1"/>
  <c r="AD3425" i="1"/>
  <c r="AH3424" i="1"/>
  <c r="AG3424" i="1"/>
  <c r="AF3424" i="1"/>
  <c r="AE3424" i="1"/>
  <c r="AD3424" i="1"/>
  <c r="AH3423" i="1"/>
  <c r="AG3423" i="1"/>
  <c r="AF3423" i="1"/>
  <c r="AE3423" i="1"/>
  <c r="AD3423" i="1"/>
  <c r="AH3422" i="1"/>
  <c r="AG3422" i="1"/>
  <c r="AF3422" i="1"/>
  <c r="AE3422" i="1"/>
  <c r="AD3422" i="1"/>
  <c r="AH3421" i="1"/>
  <c r="AG3421" i="1"/>
  <c r="AF3421" i="1"/>
  <c r="AE3421" i="1"/>
  <c r="AD3421" i="1"/>
  <c r="AH3420" i="1"/>
  <c r="AG3420" i="1"/>
  <c r="AF3420" i="1"/>
  <c r="AE3420" i="1"/>
  <c r="AD3420" i="1"/>
  <c r="AH3419" i="1"/>
  <c r="AG3419" i="1"/>
  <c r="AF3419" i="1"/>
  <c r="AE3419" i="1"/>
  <c r="AD3419" i="1"/>
  <c r="AH3418" i="1"/>
  <c r="AG3418" i="1"/>
  <c r="AF3418" i="1"/>
  <c r="AE3418" i="1"/>
  <c r="AD3418" i="1"/>
  <c r="AH3417" i="1"/>
  <c r="AG3417" i="1"/>
  <c r="AF3417" i="1"/>
  <c r="AE3417" i="1"/>
  <c r="AD3417" i="1"/>
  <c r="AH3416" i="1"/>
  <c r="AG3416" i="1"/>
  <c r="AF3416" i="1"/>
  <c r="AE3416" i="1"/>
  <c r="AD3416" i="1"/>
  <c r="AH3415" i="1"/>
  <c r="AG3415" i="1"/>
  <c r="AF3415" i="1"/>
  <c r="AE3415" i="1"/>
  <c r="AD3415" i="1"/>
  <c r="AH3414" i="1"/>
  <c r="AG3414" i="1"/>
  <c r="AF3414" i="1"/>
  <c r="AE3414" i="1"/>
  <c r="AD3414" i="1"/>
  <c r="AH3413" i="1"/>
  <c r="AG3413" i="1"/>
  <c r="AF3413" i="1"/>
  <c r="AE3413" i="1"/>
  <c r="AD3413" i="1"/>
  <c r="AH3412" i="1"/>
  <c r="AG3412" i="1"/>
  <c r="AF3412" i="1"/>
  <c r="AE3412" i="1"/>
  <c r="AD3412" i="1"/>
  <c r="AH3411" i="1"/>
  <c r="AG3411" i="1"/>
  <c r="AF3411" i="1"/>
  <c r="AE3411" i="1"/>
  <c r="AD3411" i="1"/>
  <c r="AH3410" i="1"/>
  <c r="AG3410" i="1"/>
  <c r="AF3410" i="1"/>
  <c r="AE3410" i="1"/>
  <c r="AD3410" i="1"/>
  <c r="AH3409" i="1"/>
  <c r="AG3409" i="1"/>
  <c r="AF3409" i="1"/>
  <c r="AE3409" i="1"/>
  <c r="AD3409" i="1"/>
  <c r="AH3408" i="1"/>
  <c r="AG3408" i="1"/>
  <c r="AF3408" i="1"/>
  <c r="AE3408" i="1"/>
  <c r="AD3408" i="1"/>
  <c r="AH3407" i="1"/>
  <c r="AG3407" i="1"/>
  <c r="AF3407" i="1"/>
  <c r="AE3407" i="1"/>
  <c r="AD3407" i="1"/>
  <c r="AH3406" i="1"/>
  <c r="AG3406" i="1"/>
  <c r="AF3406" i="1"/>
  <c r="AE3406" i="1"/>
  <c r="AD3406" i="1"/>
  <c r="AH3405" i="1"/>
  <c r="AG3405" i="1"/>
  <c r="AF3405" i="1"/>
  <c r="AE3405" i="1"/>
  <c r="AD3405" i="1"/>
  <c r="AH3404" i="1"/>
  <c r="AG3404" i="1"/>
  <c r="AF3404" i="1"/>
  <c r="AE3404" i="1"/>
  <c r="AD3404" i="1"/>
  <c r="AH3403" i="1"/>
  <c r="AG3403" i="1"/>
  <c r="AF3403" i="1"/>
  <c r="AE3403" i="1"/>
  <c r="AD3403" i="1"/>
  <c r="AH3402" i="1"/>
  <c r="AG3402" i="1"/>
  <c r="AF3402" i="1"/>
  <c r="AE3402" i="1"/>
  <c r="AD3402" i="1"/>
  <c r="AH3401" i="1"/>
  <c r="AG3401" i="1"/>
  <c r="AF3401" i="1"/>
  <c r="AE3401" i="1"/>
  <c r="AD3401" i="1"/>
  <c r="AH3400" i="1"/>
  <c r="AG3400" i="1"/>
  <c r="AF3400" i="1"/>
  <c r="AE3400" i="1"/>
  <c r="AD3400" i="1"/>
  <c r="AH3399" i="1"/>
  <c r="AG3399" i="1"/>
  <c r="AF3399" i="1"/>
  <c r="AE3399" i="1"/>
  <c r="AD3399" i="1"/>
  <c r="AH3398" i="1"/>
  <c r="AG3398" i="1"/>
  <c r="AF3398" i="1"/>
  <c r="AE3398" i="1"/>
  <c r="AD3398" i="1"/>
  <c r="AH3397" i="1"/>
  <c r="AG3397" i="1"/>
  <c r="AF3397" i="1"/>
  <c r="AE3397" i="1"/>
  <c r="AD3397" i="1"/>
  <c r="AH3396" i="1"/>
  <c r="AG3396" i="1"/>
  <c r="AF3396" i="1"/>
  <c r="AE3396" i="1"/>
  <c r="AD3396" i="1"/>
  <c r="AH3395" i="1"/>
  <c r="AG3395" i="1"/>
  <c r="AF3395" i="1"/>
  <c r="AE3395" i="1"/>
  <c r="AD3395" i="1"/>
  <c r="AH3394" i="1"/>
  <c r="AG3394" i="1"/>
  <c r="AF3394" i="1"/>
  <c r="AE3394" i="1"/>
  <c r="AD3394" i="1"/>
  <c r="AH3393" i="1"/>
  <c r="AG3393" i="1"/>
  <c r="AF3393" i="1"/>
  <c r="AE3393" i="1"/>
  <c r="AD3393" i="1"/>
  <c r="AH3392" i="1"/>
  <c r="AG3392" i="1"/>
  <c r="AF3392" i="1"/>
  <c r="AE3392" i="1"/>
  <c r="AD3392" i="1"/>
  <c r="AH3391" i="1"/>
  <c r="AG3391" i="1"/>
  <c r="AF3391" i="1"/>
  <c r="AE3391" i="1"/>
  <c r="AD3391" i="1"/>
  <c r="AH3390" i="1"/>
  <c r="AG3390" i="1"/>
  <c r="AF3390" i="1"/>
  <c r="AE3390" i="1"/>
  <c r="AD3390" i="1"/>
  <c r="AH3389" i="1"/>
  <c r="AG3389" i="1"/>
  <c r="AF3389" i="1"/>
  <c r="AE3389" i="1"/>
  <c r="AD3389" i="1"/>
  <c r="AH3388" i="1"/>
  <c r="AG3388" i="1"/>
  <c r="AF3388" i="1"/>
  <c r="AE3388" i="1"/>
  <c r="AD3388" i="1"/>
  <c r="AH3387" i="1"/>
  <c r="AG3387" i="1"/>
  <c r="AF3387" i="1"/>
  <c r="AE3387" i="1"/>
  <c r="AD3387" i="1"/>
  <c r="AH3386" i="1"/>
  <c r="AG3386" i="1"/>
  <c r="AF3386" i="1"/>
  <c r="AE3386" i="1"/>
  <c r="AD3386" i="1"/>
  <c r="AH3385" i="1"/>
  <c r="AG3385" i="1"/>
  <c r="AF3385" i="1"/>
  <c r="AE3385" i="1"/>
  <c r="AD3385" i="1"/>
  <c r="AH3384" i="1"/>
  <c r="AG3384" i="1"/>
  <c r="AF3384" i="1"/>
  <c r="AE3384" i="1"/>
  <c r="AD3384" i="1"/>
  <c r="AH3383" i="1"/>
  <c r="AG3383" i="1"/>
  <c r="AF3383" i="1"/>
  <c r="AE3383" i="1"/>
  <c r="AD3383" i="1"/>
  <c r="AH3382" i="1"/>
  <c r="AG3382" i="1"/>
  <c r="AF3382" i="1"/>
  <c r="AE3382" i="1"/>
  <c r="AD3382" i="1"/>
  <c r="AH3381" i="1"/>
  <c r="AG3381" i="1"/>
  <c r="AF3381" i="1"/>
  <c r="AE3381" i="1"/>
  <c r="AD3381" i="1"/>
  <c r="AH3380" i="1"/>
  <c r="AG3380" i="1"/>
  <c r="AF3380" i="1"/>
  <c r="AE3380" i="1"/>
  <c r="AD3380" i="1"/>
  <c r="AH3379" i="1"/>
  <c r="AG3379" i="1"/>
  <c r="AF3379" i="1"/>
  <c r="AE3379" i="1"/>
  <c r="AD3379" i="1"/>
  <c r="AH3378" i="1"/>
  <c r="AG3378" i="1"/>
  <c r="AF3378" i="1"/>
  <c r="AE3378" i="1"/>
  <c r="AD3378" i="1"/>
  <c r="AH3377" i="1"/>
  <c r="AG3377" i="1"/>
  <c r="AF3377" i="1"/>
  <c r="AE3377" i="1"/>
  <c r="AD3377" i="1"/>
  <c r="AH3376" i="1"/>
  <c r="AG3376" i="1"/>
  <c r="AF3376" i="1"/>
  <c r="AE3376" i="1"/>
  <c r="AD3376" i="1"/>
  <c r="AH3375" i="1"/>
  <c r="AG3375" i="1"/>
  <c r="AF3375" i="1"/>
  <c r="AE3375" i="1"/>
  <c r="AD3375" i="1"/>
  <c r="AH3374" i="1"/>
  <c r="AG3374" i="1"/>
  <c r="AF3374" i="1"/>
  <c r="AE3374" i="1"/>
  <c r="AD3374" i="1"/>
  <c r="AH3373" i="1"/>
  <c r="AG3373" i="1"/>
  <c r="AF3373" i="1"/>
  <c r="AE3373" i="1"/>
  <c r="AD3373" i="1"/>
  <c r="AH3372" i="1"/>
  <c r="AG3372" i="1"/>
  <c r="AF3372" i="1"/>
  <c r="AE3372" i="1"/>
  <c r="AD3372" i="1"/>
  <c r="AH3371" i="1"/>
  <c r="AG3371" i="1"/>
  <c r="AF3371" i="1"/>
  <c r="AE3371" i="1"/>
  <c r="AD3371" i="1"/>
  <c r="AH3370" i="1"/>
  <c r="AG3370" i="1"/>
  <c r="AF3370" i="1"/>
  <c r="AE3370" i="1"/>
  <c r="AD3370" i="1"/>
  <c r="AH3369" i="1"/>
  <c r="AG3369" i="1"/>
  <c r="AF3369" i="1"/>
  <c r="AE3369" i="1"/>
  <c r="AD3369" i="1"/>
  <c r="AH3368" i="1"/>
  <c r="AG3368" i="1"/>
  <c r="AF3368" i="1"/>
  <c r="AE3368" i="1"/>
  <c r="AD3368" i="1"/>
  <c r="AH3367" i="1"/>
  <c r="AG3367" i="1"/>
  <c r="AF3367" i="1"/>
  <c r="AE3367" i="1"/>
  <c r="AD3367" i="1"/>
  <c r="AH3366" i="1"/>
  <c r="AG3366" i="1"/>
  <c r="AF3366" i="1"/>
  <c r="AE3366" i="1"/>
  <c r="AD3366" i="1"/>
  <c r="AH3365" i="1"/>
  <c r="AG3365" i="1"/>
  <c r="AF3365" i="1"/>
  <c r="AE3365" i="1"/>
  <c r="AD3365" i="1"/>
  <c r="AH3364" i="1"/>
  <c r="AG3364" i="1"/>
  <c r="AF3364" i="1"/>
  <c r="AE3364" i="1"/>
  <c r="AD3364" i="1"/>
  <c r="AH3363" i="1"/>
  <c r="AG3363" i="1"/>
  <c r="AF3363" i="1"/>
  <c r="AE3363" i="1"/>
  <c r="AD3363" i="1"/>
  <c r="AH3362" i="1"/>
  <c r="AG3362" i="1"/>
  <c r="AF3362" i="1"/>
  <c r="AE3362" i="1"/>
  <c r="AD3362" i="1"/>
  <c r="AH3361" i="1"/>
  <c r="AG3361" i="1"/>
  <c r="AF3361" i="1"/>
  <c r="AE3361" i="1"/>
  <c r="AD3361" i="1"/>
  <c r="AH3360" i="1"/>
  <c r="AG3360" i="1"/>
  <c r="AF3360" i="1"/>
  <c r="AE3360" i="1"/>
  <c r="AD3360" i="1"/>
  <c r="AH3359" i="1"/>
  <c r="AG3359" i="1"/>
  <c r="AF3359" i="1"/>
  <c r="AE3359" i="1"/>
  <c r="AD3359" i="1"/>
  <c r="AH3358" i="1"/>
  <c r="AG3358" i="1"/>
  <c r="AF3358" i="1"/>
  <c r="AE3358" i="1"/>
  <c r="AD3358" i="1"/>
  <c r="AH3357" i="1"/>
  <c r="AG3357" i="1"/>
  <c r="AF3357" i="1"/>
  <c r="AE3357" i="1"/>
  <c r="AD3357" i="1"/>
  <c r="AH3356" i="1"/>
  <c r="AG3356" i="1"/>
  <c r="AF3356" i="1"/>
  <c r="AE3356" i="1"/>
  <c r="AD3356" i="1"/>
  <c r="AH3355" i="1"/>
  <c r="AG3355" i="1"/>
  <c r="AF3355" i="1"/>
  <c r="AE3355" i="1"/>
  <c r="AD3355" i="1"/>
  <c r="AH3354" i="1"/>
  <c r="AG3354" i="1"/>
  <c r="AF3354" i="1"/>
  <c r="AE3354" i="1"/>
  <c r="AD3354" i="1"/>
  <c r="AH3353" i="1"/>
  <c r="AG3353" i="1"/>
  <c r="AF3353" i="1"/>
  <c r="AE3353" i="1"/>
  <c r="AD3353" i="1"/>
  <c r="AH3352" i="1"/>
  <c r="AG3352" i="1"/>
  <c r="AF3352" i="1"/>
  <c r="AE3352" i="1"/>
  <c r="AD3352" i="1"/>
  <c r="AH3351" i="1"/>
  <c r="AG3351" i="1"/>
  <c r="AF3351" i="1"/>
  <c r="AE3351" i="1"/>
  <c r="AD3351" i="1"/>
  <c r="AH3350" i="1"/>
  <c r="AG3350" i="1"/>
  <c r="AF3350" i="1"/>
  <c r="AE3350" i="1"/>
  <c r="AD3350" i="1"/>
  <c r="AH3349" i="1"/>
  <c r="AG3349" i="1"/>
  <c r="AF3349" i="1"/>
  <c r="AE3349" i="1"/>
  <c r="AD3349" i="1"/>
  <c r="AH3348" i="1"/>
  <c r="AG3348" i="1"/>
  <c r="AF3348" i="1"/>
  <c r="AE3348" i="1"/>
  <c r="AD3348" i="1"/>
  <c r="AH3347" i="1"/>
  <c r="AG3347" i="1"/>
  <c r="AF3347" i="1"/>
  <c r="AE3347" i="1"/>
  <c r="AD3347" i="1"/>
  <c r="AH3346" i="1"/>
  <c r="AG3346" i="1"/>
  <c r="AF3346" i="1"/>
  <c r="AE3346" i="1"/>
  <c r="AD3346" i="1"/>
  <c r="AH3345" i="1"/>
  <c r="AG3345" i="1"/>
  <c r="AF3345" i="1"/>
  <c r="AE3345" i="1"/>
  <c r="AD3345" i="1"/>
  <c r="AH3344" i="1"/>
  <c r="AG3344" i="1"/>
  <c r="AF3344" i="1"/>
  <c r="AE3344" i="1"/>
  <c r="AD3344" i="1"/>
  <c r="AH3343" i="1"/>
  <c r="AG3343" i="1"/>
  <c r="AF3343" i="1"/>
  <c r="AE3343" i="1"/>
  <c r="AD3343" i="1"/>
  <c r="AH3342" i="1"/>
  <c r="AG3342" i="1"/>
  <c r="AF3342" i="1"/>
  <c r="AE3342" i="1"/>
  <c r="AD3342" i="1"/>
  <c r="AH3341" i="1"/>
  <c r="AG3341" i="1"/>
  <c r="AF3341" i="1"/>
  <c r="AE3341" i="1"/>
  <c r="AD3341" i="1"/>
  <c r="AH3340" i="1"/>
  <c r="AG3340" i="1"/>
  <c r="AF3340" i="1"/>
  <c r="AE3340" i="1"/>
  <c r="AD3340" i="1"/>
  <c r="AH3339" i="1"/>
  <c r="AG3339" i="1"/>
  <c r="AF3339" i="1"/>
  <c r="AE3339" i="1"/>
  <c r="AD3339" i="1"/>
  <c r="AH3338" i="1"/>
  <c r="AG3338" i="1"/>
  <c r="AF3338" i="1"/>
  <c r="AE3338" i="1"/>
  <c r="AD3338" i="1"/>
  <c r="AH3337" i="1"/>
  <c r="AG3337" i="1"/>
  <c r="AF3337" i="1"/>
  <c r="AE3337" i="1"/>
  <c r="AD3337" i="1"/>
  <c r="AH3336" i="1"/>
  <c r="AG3336" i="1"/>
  <c r="AF3336" i="1"/>
  <c r="AE3336" i="1"/>
  <c r="AD3336" i="1"/>
  <c r="AH3335" i="1"/>
  <c r="AG3335" i="1"/>
  <c r="AF3335" i="1"/>
  <c r="AE3335" i="1"/>
  <c r="AD3335" i="1"/>
  <c r="AH3334" i="1"/>
  <c r="AG3334" i="1"/>
  <c r="AF3334" i="1"/>
  <c r="AE3334" i="1"/>
  <c r="AD3334" i="1"/>
  <c r="AH3333" i="1"/>
  <c r="AG3333" i="1"/>
  <c r="AF3333" i="1"/>
  <c r="AE3333" i="1"/>
  <c r="AD3333" i="1"/>
  <c r="AH3332" i="1"/>
  <c r="AG3332" i="1"/>
  <c r="AF3332" i="1"/>
  <c r="AE3332" i="1"/>
  <c r="AD3332" i="1"/>
  <c r="AH3331" i="1"/>
  <c r="AG3331" i="1"/>
  <c r="AF3331" i="1"/>
  <c r="AE3331" i="1"/>
  <c r="AD3331" i="1"/>
  <c r="AH3330" i="1"/>
  <c r="AG3330" i="1"/>
  <c r="AF3330" i="1"/>
  <c r="AE3330" i="1"/>
  <c r="AD3330" i="1"/>
  <c r="AH3329" i="1"/>
  <c r="AG3329" i="1"/>
  <c r="AF3329" i="1"/>
  <c r="AE3329" i="1"/>
  <c r="AD3329" i="1"/>
  <c r="AH3328" i="1"/>
  <c r="AG3328" i="1"/>
  <c r="AF3328" i="1"/>
  <c r="AE3328" i="1"/>
  <c r="AD3328" i="1"/>
  <c r="AH3327" i="1"/>
  <c r="AG3327" i="1"/>
  <c r="AF3327" i="1"/>
  <c r="AE3327" i="1"/>
  <c r="AD3327" i="1"/>
  <c r="AH3326" i="1"/>
  <c r="AG3326" i="1"/>
  <c r="AF3326" i="1"/>
  <c r="AE3326" i="1"/>
  <c r="AD3326" i="1"/>
  <c r="AH3325" i="1"/>
  <c r="AG3325" i="1"/>
  <c r="AF3325" i="1"/>
  <c r="AE3325" i="1"/>
  <c r="AD3325" i="1"/>
  <c r="AH3324" i="1"/>
  <c r="AG3324" i="1"/>
  <c r="AF3324" i="1"/>
  <c r="AE3324" i="1"/>
  <c r="AD3324" i="1"/>
  <c r="AH3323" i="1"/>
  <c r="AG3323" i="1"/>
  <c r="AF3323" i="1"/>
  <c r="AE3323" i="1"/>
  <c r="AD3323" i="1"/>
  <c r="AH3322" i="1"/>
  <c r="AG3322" i="1"/>
  <c r="AF3322" i="1"/>
  <c r="AE3322" i="1"/>
  <c r="AD3322" i="1"/>
  <c r="AH3321" i="1"/>
  <c r="AG3321" i="1"/>
  <c r="AF3321" i="1"/>
  <c r="AE3321" i="1"/>
  <c r="AD3321" i="1"/>
  <c r="AH3320" i="1"/>
  <c r="AG3320" i="1"/>
  <c r="AF3320" i="1"/>
  <c r="AE3320" i="1"/>
  <c r="AD3320" i="1"/>
  <c r="AH3319" i="1"/>
  <c r="AG3319" i="1"/>
  <c r="AF3319" i="1"/>
  <c r="AE3319" i="1"/>
  <c r="AD3319" i="1"/>
  <c r="AH3318" i="1"/>
  <c r="AG3318" i="1"/>
  <c r="AF3318" i="1"/>
  <c r="AE3318" i="1"/>
  <c r="AD3318" i="1"/>
  <c r="AH3317" i="1"/>
  <c r="AG3317" i="1"/>
  <c r="AF3317" i="1"/>
  <c r="AE3317" i="1"/>
  <c r="AD3317" i="1"/>
  <c r="AH3316" i="1"/>
  <c r="AG3316" i="1"/>
  <c r="AF3316" i="1"/>
  <c r="AE3316" i="1"/>
  <c r="AD3316" i="1"/>
  <c r="AH3315" i="1"/>
  <c r="AG3315" i="1"/>
  <c r="AF3315" i="1"/>
  <c r="AE3315" i="1"/>
  <c r="AD3315" i="1"/>
  <c r="AH3314" i="1"/>
  <c r="AG3314" i="1"/>
  <c r="AF3314" i="1"/>
  <c r="AE3314" i="1"/>
  <c r="AD3314" i="1"/>
  <c r="AH3313" i="1"/>
  <c r="AG3313" i="1"/>
  <c r="AF3313" i="1"/>
  <c r="AE3313" i="1"/>
  <c r="AD3313" i="1"/>
  <c r="AH3312" i="1"/>
  <c r="AG3312" i="1"/>
  <c r="AF3312" i="1"/>
  <c r="AE3312" i="1"/>
  <c r="AD3312" i="1"/>
  <c r="AH3311" i="1"/>
  <c r="AG3311" i="1"/>
  <c r="AF3311" i="1"/>
  <c r="AE3311" i="1"/>
  <c r="AD3311" i="1"/>
  <c r="AH3310" i="1"/>
  <c r="AG3310" i="1"/>
  <c r="AF3310" i="1"/>
  <c r="AE3310" i="1"/>
  <c r="AD3310" i="1"/>
  <c r="AH3309" i="1"/>
  <c r="AG3309" i="1"/>
  <c r="AF3309" i="1"/>
  <c r="AE3309" i="1"/>
  <c r="AD3309" i="1"/>
  <c r="AH3308" i="1"/>
  <c r="AG3308" i="1"/>
  <c r="AF3308" i="1"/>
  <c r="AE3308" i="1"/>
  <c r="AD3308" i="1"/>
  <c r="AH3307" i="1"/>
  <c r="AG3307" i="1"/>
  <c r="AF3307" i="1"/>
  <c r="AE3307" i="1"/>
  <c r="AD3307" i="1"/>
  <c r="AH3306" i="1"/>
  <c r="AG3306" i="1"/>
  <c r="AF3306" i="1"/>
  <c r="AE3306" i="1"/>
  <c r="AD3306" i="1"/>
  <c r="AH3305" i="1"/>
  <c r="AG3305" i="1"/>
  <c r="AF3305" i="1"/>
  <c r="AE3305" i="1"/>
  <c r="AD3305" i="1"/>
  <c r="AH3304" i="1"/>
  <c r="AG3304" i="1"/>
  <c r="AF3304" i="1"/>
  <c r="AE3304" i="1"/>
  <c r="AD3304" i="1"/>
  <c r="AH3303" i="1"/>
  <c r="AG3303" i="1"/>
  <c r="AF3303" i="1"/>
  <c r="AE3303" i="1"/>
  <c r="AD3303" i="1"/>
  <c r="AH3302" i="1"/>
  <c r="AG3302" i="1"/>
  <c r="AF3302" i="1"/>
  <c r="AE3302" i="1"/>
  <c r="AD3302" i="1"/>
  <c r="AH3301" i="1"/>
  <c r="AG3301" i="1"/>
  <c r="AF3301" i="1"/>
  <c r="AE3301" i="1"/>
  <c r="AD3301" i="1"/>
  <c r="AH3300" i="1"/>
  <c r="AG3300" i="1"/>
  <c r="AF3300" i="1"/>
  <c r="AE3300" i="1"/>
  <c r="AD3300" i="1"/>
  <c r="AH3299" i="1"/>
  <c r="AG3299" i="1"/>
  <c r="AF3299" i="1"/>
  <c r="AE3299" i="1"/>
  <c r="AD3299" i="1"/>
  <c r="AH3298" i="1"/>
  <c r="AG3298" i="1"/>
  <c r="AF3298" i="1"/>
  <c r="AE3298" i="1"/>
  <c r="AD3298" i="1"/>
  <c r="AH3297" i="1"/>
  <c r="AG3297" i="1"/>
  <c r="AF3297" i="1"/>
  <c r="AE3297" i="1"/>
  <c r="AD3297" i="1"/>
  <c r="AH3296" i="1"/>
  <c r="AG3296" i="1"/>
  <c r="AF3296" i="1"/>
  <c r="AE3296" i="1"/>
  <c r="AD3296" i="1"/>
  <c r="AH3295" i="1"/>
  <c r="AG3295" i="1"/>
  <c r="AF3295" i="1"/>
  <c r="AE3295" i="1"/>
  <c r="AD3295" i="1"/>
  <c r="AH3294" i="1"/>
  <c r="AG3294" i="1"/>
  <c r="AF3294" i="1"/>
  <c r="AE3294" i="1"/>
  <c r="AD3294" i="1"/>
  <c r="AH3293" i="1"/>
  <c r="AG3293" i="1"/>
  <c r="AF3293" i="1"/>
  <c r="AE3293" i="1"/>
  <c r="AD3293" i="1"/>
  <c r="AH3292" i="1"/>
  <c r="AG3292" i="1"/>
  <c r="AF3292" i="1"/>
  <c r="AE3292" i="1"/>
  <c r="AD3292" i="1"/>
  <c r="AH3291" i="1"/>
  <c r="AG3291" i="1"/>
  <c r="AF3291" i="1"/>
  <c r="AE3291" i="1"/>
  <c r="AD3291" i="1"/>
  <c r="AH3290" i="1"/>
  <c r="AG3290" i="1"/>
  <c r="AF3290" i="1"/>
  <c r="AE3290" i="1"/>
  <c r="AD3290" i="1"/>
  <c r="AH3289" i="1"/>
  <c r="AG3289" i="1"/>
  <c r="AF3289" i="1"/>
  <c r="AE3289" i="1"/>
  <c r="AD3289" i="1"/>
  <c r="AH3288" i="1"/>
  <c r="AG3288" i="1"/>
  <c r="AF3288" i="1"/>
  <c r="AE3288" i="1"/>
  <c r="AD3288" i="1"/>
  <c r="AH3287" i="1"/>
  <c r="AG3287" i="1"/>
  <c r="AF3287" i="1"/>
  <c r="AE3287" i="1"/>
  <c r="AD3287" i="1"/>
  <c r="AH3286" i="1"/>
  <c r="AG3286" i="1"/>
  <c r="AF3286" i="1"/>
  <c r="AE3286" i="1"/>
  <c r="AD3286" i="1"/>
  <c r="AH3285" i="1"/>
  <c r="AG3285" i="1"/>
  <c r="AF3285" i="1"/>
  <c r="AE3285" i="1"/>
  <c r="AD3285" i="1"/>
  <c r="AH3284" i="1"/>
  <c r="AG3284" i="1"/>
  <c r="AF3284" i="1"/>
  <c r="AE3284" i="1"/>
  <c r="AD3284" i="1"/>
  <c r="AH3283" i="1"/>
  <c r="AG3283" i="1"/>
  <c r="AF3283" i="1"/>
  <c r="AE3283" i="1"/>
  <c r="AD3283" i="1"/>
  <c r="AH3282" i="1"/>
  <c r="AG3282" i="1"/>
  <c r="AF3282" i="1"/>
  <c r="AE3282" i="1"/>
  <c r="AD3282" i="1"/>
  <c r="AH3281" i="1"/>
  <c r="AG3281" i="1"/>
  <c r="AF3281" i="1"/>
  <c r="AE3281" i="1"/>
  <c r="AD3281" i="1"/>
  <c r="AH3280" i="1"/>
  <c r="AG3280" i="1"/>
  <c r="AF3280" i="1"/>
  <c r="AE3280" i="1"/>
  <c r="AD3280" i="1"/>
  <c r="AH3279" i="1"/>
  <c r="AG3279" i="1"/>
  <c r="AF3279" i="1"/>
  <c r="AE3279" i="1"/>
  <c r="AD3279" i="1"/>
  <c r="AH3278" i="1"/>
  <c r="AG3278" i="1"/>
  <c r="AF3278" i="1"/>
  <c r="AE3278" i="1"/>
  <c r="AD3278" i="1"/>
  <c r="AH3277" i="1"/>
  <c r="AG3277" i="1"/>
  <c r="AF3277" i="1"/>
  <c r="AE3277" i="1"/>
  <c r="AD3277" i="1"/>
  <c r="AH3276" i="1"/>
  <c r="AG3276" i="1"/>
  <c r="AF3276" i="1"/>
  <c r="AE3276" i="1"/>
  <c r="AD3276" i="1"/>
  <c r="AH3275" i="1"/>
  <c r="AG3275" i="1"/>
  <c r="AF3275" i="1"/>
  <c r="AE3275" i="1"/>
  <c r="AD3275" i="1"/>
  <c r="AH3274" i="1"/>
  <c r="AG3274" i="1"/>
  <c r="AF3274" i="1"/>
  <c r="AE3274" i="1"/>
  <c r="AD3274" i="1"/>
  <c r="AH3273" i="1"/>
  <c r="AG3273" i="1"/>
  <c r="AF3273" i="1"/>
  <c r="AE3273" i="1"/>
  <c r="AD3273" i="1"/>
  <c r="AH3272" i="1"/>
  <c r="AG3272" i="1"/>
  <c r="AF3272" i="1"/>
  <c r="AE3272" i="1"/>
  <c r="AD3272" i="1"/>
  <c r="AH3271" i="1"/>
  <c r="AG3271" i="1"/>
  <c r="AF3271" i="1"/>
  <c r="AE3271" i="1"/>
  <c r="AD3271" i="1"/>
  <c r="AH3270" i="1"/>
  <c r="AG3270" i="1"/>
  <c r="AF3270" i="1"/>
  <c r="AE3270" i="1"/>
  <c r="AD3270" i="1"/>
  <c r="AH3269" i="1"/>
  <c r="AG3269" i="1"/>
  <c r="AF3269" i="1"/>
  <c r="AE3269" i="1"/>
  <c r="AD3269" i="1"/>
  <c r="AH3268" i="1"/>
  <c r="AG3268" i="1"/>
  <c r="AF3268" i="1"/>
  <c r="AE3268" i="1"/>
  <c r="AD3268" i="1"/>
  <c r="AH3267" i="1"/>
  <c r="AG3267" i="1"/>
  <c r="AF3267" i="1"/>
  <c r="AE3267" i="1"/>
  <c r="AD3267" i="1"/>
  <c r="AH3266" i="1"/>
  <c r="AG3266" i="1"/>
  <c r="AF3266" i="1"/>
  <c r="AE3266" i="1"/>
  <c r="AD3266" i="1"/>
  <c r="AH3265" i="1"/>
  <c r="AG3265" i="1"/>
  <c r="AF3265" i="1"/>
  <c r="AE3265" i="1"/>
  <c r="AD3265" i="1"/>
  <c r="AH3264" i="1"/>
  <c r="AG3264" i="1"/>
  <c r="AF3264" i="1"/>
  <c r="AE3264" i="1"/>
  <c r="AD3264" i="1"/>
  <c r="AH3263" i="1"/>
  <c r="AG3263" i="1"/>
  <c r="AF3263" i="1"/>
  <c r="AE3263" i="1"/>
  <c r="AD3263" i="1"/>
  <c r="AH3262" i="1"/>
  <c r="AG3262" i="1"/>
  <c r="AF3262" i="1"/>
  <c r="AE3262" i="1"/>
  <c r="AD3262" i="1"/>
  <c r="AH3261" i="1"/>
  <c r="AG3261" i="1"/>
  <c r="AF3261" i="1"/>
  <c r="AE3261" i="1"/>
  <c r="AD3261" i="1"/>
  <c r="AH3260" i="1"/>
  <c r="AG3260" i="1"/>
  <c r="AF3260" i="1"/>
  <c r="AE3260" i="1"/>
  <c r="AD3260" i="1"/>
  <c r="AH3259" i="1"/>
  <c r="AG3259" i="1"/>
  <c r="AF3259" i="1"/>
  <c r="AE3259" i="1"/>
  <c r="AD3259" i="1"/>
  <c r="AH3258" i="1"/>
  <c r="AG3258" i="1"/>
  <c r="AF3258" i="1"/>
  <c r="AE3258" i="1"/>
  <c r="AD3258" i="1"/>
  <c r="AH3257" i="1"/>
  <c r="AG3257" i="1"/>
  <c r="AF3257" i="1"/>
  <c r="AE3257" i="1"/>
  <c r="AD3257" i="1"/>
  <c r="AH3256" i="1"/>
  <c r="AG3256" i="1"/>
  <c r="AF3256" i="1"/>
  <c r="AE3256" i="1"/>
  <c r="AD3256" i="1"/>
  <c r="AH3255" i="1"/>
  <c r="AG3255" i="1"/>
  <c r="AF3255" i="1"/>
  <c r="AE3255" i="1"/>
  <c r="AD3255" i="1"/>
  <c r="AH3254" i="1"/>
  <c r="AG3254" i="1"/>
  <c r="AF3254" i="1"/>
  <c r="AE3254" i="1"/>
  <c r="AD3254" i="1"/>
  <c r="AH3253" i="1"/>
  <c r="AG3253" i="1"/>
  <c r="AF3253" i="1"/>
  <c r="AE3253" i="1"/>
  <c r="AD3253" i="1"/>
  <c r="AH3252" i="1"/>
  <c r="AG3252" i="1"/>
  <c r="AF3252" i="1"/>
  <c r="AE3252" i="1"/>
  <c r="AD3252" i="1"/>
  <c r="AH3251" i="1"/>
  <c r="AG3251" i="1"/>
  <c r="AF3251" i="1"/>
  <c r="AE3251" i="1"/>
  <c r="AD3251" i="1"/>
  <c r="AH3250" i="1"/>
  <c r="AG3250" i="1"/>
  <c r="AF3250" i="1"/>
  <c r="AE3250" i="1"/>
  <c r="AD3250" i="1"/>
  <c r="AH3249" i="1"/>
  <c r="AG3249" i="1"/>
  <c r="AF3249" i="1"/>
  <c r="AE3249" i="1"/>
  <c r="AD3249" i="1"/>
  <c r="AH3248" i="1"/>
  <c r="AG3248" i="1"/>
  <c r="AF3248" i="1"/>
  <c r="AE3248" i="1"/>
  <c r="AD3248" i="1"/>
  <c r="AH3247" i="1"/>
  <c r="AG3247" i="1"/>
  <c r="AF3247" i="1"/>
  <c r="AE3247" i="1"/>
  <c r="AD3247" i="1"/>
  <c r="AH3246" i="1"/>
  <c r="AG3246" i="1"/>
  <c r="AF3246" i="1"/>
  <c r="AE3246" i="1"/>
  <c r="AD3246" i="1"/>
  <c r="AH3245" i="1"/>
  <c r="AG3245" i="1"/>
  <c r="AF3245" i="1"/>
  <c r="AE3245" i="1"/>
  <c r="AD3245" i="1"/>
  <c r="AH3244" i="1"/>
  <c r="AG3244" i="1"/>
  <c r="AF3244" i="1"/>
  <c r="AE3244" i="1"/>
  <c r="AD3244" i="1"/>
  <c r="AH3243" i="1"/>
  <c r="AG3243" i="1"/>
  <c r="AF3243" i="1"/>
  <c r="AE3243" i="1"/>
  <c r="AD3243" i="1"/>
  <c r="AH3242" i="1"/>
  <c r="AG3242" i="1"/>
  <c r="AF3242" i="1"/>
  <c r="AE3242" i="1"/>
  <c r="AD3242" i="1"/>
  <c r="AH3241" i="1"/>
  <c r="AG3241" i="1"/>
  <c r="AF3241" i="1"/>
  <c r="AE3241" i="1"/>
  <c r="AD3241" i="1"/>
  <c r="AH3240" i="1"/>
  <c r="AG3240" i="1"/>
  <c r="AF3240" i="1"/>
  <c r="AE3240" i="1"/>
  <c r="AD3240" i="1"/>
  <c r="AH3239" i="1"/>
  <c r="AG3239" i="1"/>
  <c r="AF3239" i="1"/>
  <c r="AE3239" i="1"/>
  <c r="AD3239" i="1"/>
  <c r="AH3238" i="1"/>
  <c r="AG3238" i="1"/>
  <c r="AF3238" i="1"/>
  <c r="AE3238" i="1"/>
  <c r="AD3238" i="1"/>
  <c r="AH3237" i="1"/>
  <c r="AG3237" i="1"/>
  <c r="AF3237" i="1"/>
  <c r="AE3237" i="1"/>
  <c r="AD3237" i="1"/>
  <c r="AH3236" i="1"/>
  <c r="AG3236" i="1"/>
  <c r="AF3236" i="1"/>
  <c r="AE3236" i="1"/>
  <c r="AD3236" i="1"/>
  <c r="AH3235" i="1"/>
  <c r="AG3235" i="1"/>
  <c r="AF3235" i="1"/>
  <c r="AE3235" i="1"/>
  <c r="AD3235" i="1"/>
  <c r="AH3234" i="1"/>
  <c r="AG3234" i="1"/>
  <c r="AF3234" i="1"/>
  <c r="AE3234" i="1"/>
  <c r="AD3234" i="1"/>
  <c r="AH3233" i="1"/>
  <c r="AG3233" i="1"/>
  <c r="AF3233" i="1"/>
  <c r="AE3233" i="1"/>
  <c r="AD3233" i="1"/>
  <c r="AH3232" i="1"/>
  <c r="AG3232" i="1"/>
  <c r="AF3232" i="1"/>
  <c r="AE3232" i="1"/>
  <c r="AD3232" i="1"/>
  <c r="AH3231" i="1"/>
  <c r="AG3231" i="1"/>
  <c r="AF3231" i="1"/>
  <c r="AE3231" i="1"/>
  <c r="AD3231" i="1"/>
  <c r="AH3230" i="1"/>
  <c r="AG3230" i="1"/>
  <c r="AF3230" i="1"/>
  <c r="AE3230" i="1"/>
  <c r="AD3230" i="1"/>
  <c r="AH3229" i="1"/>
  <c r="AG3229" i="1"/>
  <c r="AF3229" i="1"/>
  <c r="AE3229" i="1"/>
  <c r="AD3229" i="1"/>
  <c r="AH3228" i="1"/>
  <c r="AG3228" i="1"/>
  <c r="AF3228" i="1"/>
  <c r="AE3228" i="1"/>
  <c r="AD3228" i="1"/>
  <c r="AH3227" i="1"/>
  <c r="AG3227" i="1"/>
  <c r="AF3227" i="1"/>
  <c r="AE3227" i="1"/>
  <c r="AD3227" i="1"/>
  <c r="AH3226" i="1"/>
  <c r="AG3226" i="1"/>
  <c r="AF3226" i="1"/>
  <c r="AE3226" i="1"/>
  <c r="AD3226" i="1"/>
  <c r="AH3225" i="1"/>
  <c r="AG3225" i="1"/>
  <c r="AF3225" i="1"/>
  <c r="AE3225" i="1"/>
  <c r="AD3225" i="1"/>
  <c r="AH3224" i="1"/>
  <c r="AG3224" i="1"/>
  <c r="AF3224" i="1"/>
  <c r="AE3224" i="1"/>
  <c r="AD3224" i="1"/>
  <c r="AH3223" i="1"/>
  <c r="AG3223" i="1"/>
  <c r="AF3223" i="1"/>
  <c r="AE3223" i="1"/>
  <c r="AD3223" i="1"/>
  <c r="AH3222" i="1"/>
  <c r="AG3222" i="1"/>
  <c r="AF3222" i="1"/>
  <c r="AE3222" i="1"/>
  <c r="AD3222" i="1"/>
  <c r="AH3221" i="1"/>
  <c r="AG3221" i="1"/>
  <c r="AF3221" i="1"/>
  <c r="AE3221" i="1"/>
  <c r="AD3221" i="1"/>
  <c r="AH3220" i="1"/>
  <c r="AG3220" i="1"/>
  <c r="AF3220" i="1"/>
  <c r="AE3220" i="1"/>
  <c r="AD3220" i="1"/>
  <c r="AH3219" i="1"/>
  <c r="AG3219" i="1"/>
  <c r="AF3219" i="1"/>
  <c r="AE3219" i="1"/>
  <c r="AD3219" i="1"/>
  <c r="AH3218" i="1"/>
  <c r="AG3218" i="1"/>
  <c r="AF3218" i="1"/>
  <c r="AE3218" i="1"/>
  <c r="AD3218" i="1"/>
  <c r="AH3217" i="1"/>
  <c r="AG3217" i="1"/>
  <c r="AF3217" i="1"/>
  <c r="AE3217" i="1"/>
  <c r="AD3217" i="1"/>
  <c r="AH3216" i="1"/>
  <c r="AG3216" i="1"/>
  <c r="AF3216" i="1"/>
  <c r="AE3216" i="1"/>
  <c r="AD3216" i="1"/>
  <c r="AH3215" i="1"/>
  <c r="AG3215" i="1"/>
  <c r="AF3215" i="1"/>
  <c r="AE3215" i="1"/>
  <c r="AD3215" i="1"/>
  <c r="AH3214" i="1"/>
  <c r="AG3214" i="1"/>
  <c r="AF3214" i="1"/>
  <c r="AE3214" i="1"/>
  <c r="AD3214" i="1"/>
  <c r="AH3213" i="1"/>
  <c r="AG3213" i="1"/>
  <c r="AF3213" i="1"/>
  <c r="AE3213" i="1"/>
  <c r="AD3213" i="1"/>
  <c r="AH3212" i="1"/>
  <c r="AG3212" i="1"/>
  <c r="AF3212" i="1"/>
  <c r="AE3212" i="1"/>
  <c r="AD3212" i="1"/>
  <c r="AH3211" i="1"/>
  <c r="AG3211" i="1"/>
  <c r="AF3211" i="1"/>
  <c r="AE3211" i="1"/>
  <c r="AD3211" i="1"/>
  <c r="AH3210" i="1"/>
  <c r="AG3210" i="1"/>
  <c r="AF3210" i="1"/>
  <c r="AE3210" i="1"/>
  <c r="AD3210" i="1"/>
  <c r="AH3209" i="1"/>
  <c r="AG3209" i="1"/>
  <c r="AF3209" i="1"/>
  <c r="AE3209" i="1"/>
  <c r="AD3209" i="1"/>
  <c r="AH3208" i="1"/>
  <c r="AG3208" i="1"/>
  <c r="AF3208" i="1"/>
  <c r="AE3208" i="1"/>
  <c r="AD3208" i="1"/>
  <c r="AH3207" i="1"/>
  <c r="AG3207" i="1"/>
  <c r="AF3207" i="1"/>
  <c r="AE3207" i="1"/>
  <c r="AD3207" i="1"/>
  <c r="AH3206" i="1"/>
  <c r="AG3206" i="1"/>
  <c r="AF3206" i="1"/>
  <c r="AE3206" i="1"/>
  <c r="AD3206" i="1"/>
  <c r="AH3205" i="1"/>
  <c r="AG3205" i="1"/>
  <c r="AF3205" i="1"/>
  <c r="AE3205" i="1"/>
  <c r="AD3205" i="1"/>
  <c r="AH3204" i="1"/>
  <c r="AG3204" i="1"/>
  <c r="AF3204" i="1"/>
  <c r="AE3204" i="1"/>
  <c r="AD3204" i="1"/>
  <c r="AH3203" i="1"/>
  <c r="AG3203" i="1"/>
  <c r="AF3203" i="1"/>
  <c r="AE3203" i="1"/>
  <c r="AD3203" i="1"/>
  <c r="AH3202" i="1"/>
  <c r="AG3202" i="1"/>
  <c r="AF3202" i="1"/>
  <c r="AE3202" i="1"/>
  <c r="AD3202" i="1"/>
  <c r="AH3201" i="1"/>
  <c r="AG3201" i="1"/>
  <c r="AF3201" i="1"/>
  <c r="AE3201" i="1"/>
  <c r="AD3201" i="1"/>
  <c r="AH3200" i="1"/>
  <c r="AG3200" i="1"/>
  <c r="AF3200" i="1"/>
  <c r="AE3200" i="1"/>
  <c r="AD3200" i="1"/>
  <c r="AH3199" i="1"/>
  <c r="AG3199" i="1"/>
  <c r="AF3199" i="1"/>
  <c r="AE3199" i="1"/>
  <c r="AD3199" i="1"/>
  <c r="AH3198" i="1"/>
  <c r="AG3198" i="1"/>
  <c r="AF3198" i="1"/>
  <c r="AE3198" i="1"/>
  <c r="AD3198" i="1"/>
  <c r="AH3197" i="1"/>
  <c r="AG3197" i="1"/>
  <c r="AF3197" i="1"/>
  <c r="AE3197" i="1"/>
  <c r="AD3197" i="1"/>
  <c r="AH3196" i="1"/>
  <c r="AG3196" i="1"/>
  <c r="AF3196" i="1"/>
  <c r="AE3196" i="1"/>
  <c r="AD3196" i="1"/>
  <c r="AH3195" i="1"/>
  <c r="AG3195" i="1"/>
  <c r="AF3195" i="1"/>
  <c r="AE3195" i="1"/>
  <c r="AD3195" i="1"/>
  <c r="AH3194" i="1"/>
  <c r="AG3194" i="1"/>
  <c r="AF3194" i="1"/>
  <c r="AE3194" i="1"/>
  <c r="AD3194" i="1"/>
  <c r="AH3193" i="1"/>
  <c r="AG3193" i="1"/>
  <c r="AF3193" i="1"/>
  <c r="AE3193" i="1"/>
  <c r="AD3193" i="1"/>
  <c r="AH3192" i="1"/>
  <c r="AG3192" i="1"/>
  <c r="AF3192" i="1"/>
  <c r="AE3192" i="1"/>
  <c r="AD3192" i="1"/>
  <c r="AH3191" i="1"/>
  <c r="AG3191" i="1"/>
  <c r="AF3191" i="1"/>
  <c r="AE3191" i="1"/>
  <c r="AD3191" i="1"/>
  <c r="AH3190" i="1"/>
  <c r="AG3190" i="1"/>
  <c r="AF3190" i="1"/>
  <c r="AE3190" i="1"/>
  <c r="AD3190" i="1"/>
  <c r="AH3189" i="1"/>
  <c r="AG3189" i="1"/>
  <c r="AF3189" i="1"/>
  <c r="AE3189" i="1"/>
  <c r="AD3189" i="1"/>
  <c r="AH3188" i="1"/>
  <c r="AG3188" i="1"/>
  <c r="AF3188" i="1"/>
  <c r="AE3188" i="1"/>
  <c r="AD3188" i="1"/>
  <c r="AH3187" i="1"/>
  <c r="AG3187" i="1"/>
  <c r="AF3187" i="1"/>
  <c r="AE3187" i="1"/>
  <c r="AD3187" i="1"/>
  <c r="AH3186" i="1"/>
  <c r="AG3186" i="1"/>
  <c r="AF3186" i="1"/>
  <c r="AE3186" i="1"/>
  <c r="AD3186" i="1"/>
  <c r="AH3185" i="1"/>
  <c r="AG3185" i="1"/>
  <c r="AF3185" i="1"/>
  <c r="AE3185" i="1"/>
  <c r="AD3185" i="1"/>
  <c r="AH3184" i="1"/>
  <c r="AG3184" i="1"/>
  <c r="AF3184" i="1"/>
  <c r="AE3184" i="1"/>
  <c r="AD3184" i="1"/>
  <c r="AH3183" i="1"/>
  <c r="AG3183" i="1"/>
  <c r="AF3183" i="1"/>
  <c r="AE3183" i="1"/>
  <c r="AD3183" i="1"/>
  <c r="AH3182" i="1"/>
  <c r="AG3182" i="1"/>
  <c r="AF3182" i="1"/>
  <c r="AE3182" i="1"/>
  <c r="AD3182" i="1"/>
  <c r="AH3181" i="1"/>
  <c r="AG3181" i="1"/>
  <c r="AF3181" i="1"/>
  <c r="AE3181" i="1"/>
  <c r="AD3181" i="1"/>
  <c r="AH3180" i="1"/>
  <c r="AG3180" i="1"/>
  <c r="AF3180" i="1"/>
  <c r="AE3180" i="1"/>
  <c r="AD3180" i="1"/>
  <c r="AH3179" i="1"/>
  <c r="AG3179" i="1"/>
  <c r="AF3179" i="1"/>
  <c r="AE3179" i="1"/>
  <c r="AD3179" i="1"/>
  <c r="AH3178" i="1"/>
  <c r="AG3178" i="1"/>
  <c r="AF3178" i="1"/>
  <c r="AE3178" i="1"/>
  <c r="AD3178" i="1"/>
  <c r="AH3177" i="1"/>
  <c r="AG3177" i="1"/>
  <c r="AF3177" i="1"/>
  <c r="AE3177" i="1"/>
  <c r="AD3177" i="1"/>
  <c r="AH3176" i="1"/>
  <c r="AG3176" i="1"/>
  <c r="AF3176" i="1"/>
  <c r="AE3176" i="1"/>
  <c r="AD3176" i="1"/>
  <c r="AH3175" i="1"/>
  <c r="AG3175" i="1"/>
  <c r="AF3175" i="1"/>
  <c r="AE3175" i="1"/>
  <c r="AD3175" i="1"/>
  <c r="AH3174" i="1"/>
  <c r="AG3174" i="1"/>
  <c r="AF3174" i="1"/>
  <c r="AE3174" i="1"/>
  <c r="AD3174" i="1"/>
  <c r="AH3173" i="1"/>
  <c r="AG3173" i="1"/>
  <c r="AF3173" i="1"/>
  <c r="AE3173" i="1"/>
  <c r="AD3173" i="1"/>
  <c r="AH3172" i="1"/>
  <c r="AG3172" i="1"/>
  <c r="AF3172" i="1"/>
  <c r="AE3172" i="1"/>
  <c r="AD3172" i="1"/>
  <c r="AH3171" i="1"/>
  <c r="AG3171" i="1"/>
  <c r="AF3171" i="1"/>
  <c r="AE3171" i="1"/>
  <c r="AD3171" i="1"/>
  <c r="AH3170" i="1"/>
  <c r="AG3170" i="1"/>
  <c r="AF3170" i="1"/>
  <c r="AE3170" i="1"/>
  <c r="AD3170" i="1"/>
  <c r="AH3169" i="1"/>
  <c r="AG3169" i="1"/>
  <c r="AF3169" i="1"/>
  <c r="AE3169" i="1"/>
  <c r="AD3169" i="1"/>
  <c r="AH3168" i="1"/>
  <c r="AG3168" i="1"/>
  <c r="AF3168" i="1"/>
  <c r="AE3168" i="1"/>
  <c r="AD3168" i="1"/>
  <c r="AH3167" i="1"/>
  <c r="AG3167" i="1"/>
  <c r="AF3167" i="1"/>
  <c r="AE3167" i="1"/>
  <c r="AD3167" i="1"/>
  <c r="AH3166" i="1"/>
  <c r="AG3166" i="1"/>
  <c r="AF3166" i="1"/>
  <c r="AE3166" i="1"/>
  <c r="AD3166" i="1"/>
  <c r="AH3165" i="1"/>
  <c r="AG3165" i="1"/>
  <c r="AF3165" i="1"/>
  <c r="AE3165" i="1"/>
  <c r="AD3165" i="1"/>
  <c r="AH3164" i="1"/>
  <c r="AG3164" i="1"/>
  <c r="AF3164" i="1"/>
  <c r="AE3164" i="1"/>
  <c r="AD3164" i="1"/>
  <c r="AH3163" i="1"/>
  <c r="AG3163" i="1"/>
  <c r="AF3163" i="1"/>
  <c r="AE3163" i="1"/>
  <c r="AD3163" i="1"/>
  <c r="AH3162" i="1"/>
  <c r="AG3162" i="1"/>
  <c r="AF3162" i="1"/>
  <c r="AE3162" i="1"/>
  <c r="AD3162" i="1"/>
  <c r="AH3161" i="1"/>
  <c r="AG3161" i="1"/>
  <c r="AF3161" i="1"/>
  <c r="AE3161" i="1"/>
  <c r="AD3161" i="1"/>
  <c r="AH3160" i="1"/>
  <c r="AG3160" i="1"/>
  <c r="AF3160" i="1"/>
  <c r="AE3160" i="1"/>
  <c r="AD3160" i="1"/>
  <c r="AH3159" i="1"/>
  <c r="AG3159" i="1"/>
  <c r="AF3159" i="1"/>
  <c r="AE3159" i="1"/>
  <c r="AD3159" i="1"/>
  <c r="AH3158" i="1"/>
  <c r="AG3158" i="1"/>
  <c r="AF3158" i="1"/>
  <c r="AE3158" i="1"/>
  <c r="AD3158" i="1"/>
  <c r="AH3157" i="1"/>
  <c r="AG3157" i="1"/>
  <c r="AF3157" i="1"/>
  <c r="AE3157" i="1"/>
  <c r="AD3157" i="1"/>
  <c r="AH3156" i="1"/>
  <c r="AG3156" i="1"/>
  <c r="AF3156" i="1"/>
  <c r="AE3156" i="1"/>
  <c r="AD3156" i="1"/>
  <c r="AH3155" i="1"/>
  <c r="AG3155" i="1"/>
  <c r="AF3155" i="1"/>
  <c r="AE3155" i="1"/>
  <c r="AD3155" i="1"/>
  <c r="AH3154" i="1"/>
  <c r="AG3154" i="1"/>
  <c r="AF3154" i="1"/>
  <c r="AE3154" i="1"/>
  <c r="AD3154" i="1"/>
  <c r="AH3153" i="1"/>
  <c r="AG3153" i="1"/>
  <c r="AF3153" i="1"/>
  <c r="AE3153" i="1"/>
  <c r="AD3153" i="1"/>
  <c r="AH3152" i="1"/>
  <c r="AG3152" i="1"/>
  <c r="AF3152" i="1"/>
  <c r="AE3152" i="1"/>
  <c r="AD3152" i="1"/>
  <c r="AH3151" i="1"/>
  <c r="AG3151" i="1"/>
  <c r="AF3151" i="1"/>
  <c r="AE3151" i="1"/>
  <c r="AD3151" i="1"/>
  <c r="AH3150" i="1"/>
  <c r="AG3150" i="1"/>
  <c r="AF3150" i="1"/>
  <c r="AE3150" i="1"/>
  <c r="AD3150" i="1"/>
  <c r="AH3149" i="1"/>
  <c r="AG3149" i="1"/>
  <c r="AF3149" i="1"/>
  <c r="AE3149" i="1"/>
  <c r="AD3149" i="1"/>
  <c r="AH3148" i="1"/>
  <c r="AG3148" i="1"/>
  <c r="AF3148" i="1"/>
  <c r="AE3148" i="1"/>
  <c r="AD3148" i="1"/>
  <c r="AH3147" i="1"/>
  <c r="AG3147" i="1"/>
  <c r="AF3147" i="1"/>
  <c r="AE3147" i="1"/>
  <c r="AD3147" i="1"/>
  <c r="AH3146" i="1"/>
  <c r="AG3146" i="1"/>
  <c r="AF3146" i="1"/>
  <c r="AE3146" i="1"/>
  <c r="AD3146" i="1"/>
  <c r="AH3145" i="1"/>
  <c r="AG3145" i="1"/>
  <c r="AF3145" i="1"/>
  <c r="AE3145" i="1"/>
  <c r="AD3145" i="1"/>
  <c r="AH3144" i="1"/>
  <c r="AG3144" i="1"/>
  <c r="AF3144" i="1"/>
  <c r="AE3144" i="1"/>
  <c r="AD3144" i="1"/>
  <c r="AH3143" i="1"/>
  <c r="AG3143" i="1"/>
  <c r="AF3143" i="1"/>
  <c r="AE3143" i="1"/>
  <c r="AD3143" i="1"/>
  <c r="AH3142" i="1"/>
  <c r="AG3142" i="1"/>
  <c r="AF3142" i="1"/>
  <c r="AE3142" i="1"/>
  <c r="AD3142" i="1"/>
  <c r="AH3141" i="1"/>
  <c r="AG3141" i="1"/>
  <c r="AF3141" i="1"/>
  <c r="AE3141" i="1"/>
  <c r="AD3141" i="1"/>
  <c r="AH3140" i="1"/>
  <c r="AG3140" i="1"/>
  <c r="AF3140" i="1"/>
  <c r="AE3140" i="1"/>
  <c r="AD3140" i="1"/>
  <c r="AH3139" i="1"/>
  <c r="AG3139" i="1"/>
  <c r="AF3139" i="1"/>
  <c r="AE3139" i="1"/>
  <c r="AD3139" i="1"/>
  <c r="AH3138" i="1"/>
  <c r="AG3138" i="1"/>
  <c r="AF3138" i="1"/>
  <c r="AE3138" i="1"/>
  <c r="AD3138" i="1"/>
  <c r="AH3137" i="1"/>
  <c r="AG3137" i="1"/>
  <c r="AF3137" i="1"/>
  <c r="AE3137" i="1"/>
  <c r="AD3137" i="1"/>
  <c r="AH3136" i="1"/>
  <c r="AG3136" i="1"/>
  <c r="AF3136" i="1"/>
  <c r="AE3136" i="1"/>
  <c r="AD3136" i="1"/>
  <c r="AH3135" i="1"/>
  <c r="AG3135" i="1"/>
  <c r="AF3135" i="1"/>
  <c r="AE3135" i="1"/>
  <c r="AD3135" i="1"/>
  <c r="AH3134" i="1"/>
  <c r="AG3134" i="1"/>
  <c r="AF3134" i="1"/>
  <c r="AE3134" i="1"/>
  <c r="AD3134" i="1"/>
  <c r="AH3133" i="1"/>
  <c r="AG3133" i="1"/>
  <c r="AF3133" i="1"/>
  <c r="AE3133" i="1"/>
  <c r="AD3133" i="1"/>
  <c r="AH3132" i="1"/>
  <c r="AG3132" i="1"/>
  <c r="AF3132" i="1"/>
  <c r="AE3132" i="1"/>
  <c r="AD3132" i="1"/>
  <c r="AH3131" i="1"/>
  <c r="AG3131" i="1"/>
  <c r="AF3131" i="1"/>
  <c r="AE3131" i="1"/>
  <c r="AD3131" i="1"/>
  <c r="AH3130" i="1"/>
  <c r="AG3130" i="1"/>
  <c r="AF3130" i="1"/>
  <c r="AE3130" i="1"/>
  <c r="AD3130" i="1"/>
  <c r="AH3129" i="1"/>
  <c r="AG3129" i="1"/>
  <c r="AF3129" i="1"/>
  <c r="AE3129" i="1"/>
  <c r="AD3129" i="1"/>
  <c r="AH3128" i="1"/>
  <c r="AG3128" i="1"/>
  <c r="AF3128" i="1"/>
  <c r="AE3128" i="1"/>
  <c r="AD3128" i="1"/>
  <c r="AH3127" i="1"/>
  <c r="AG3127" i="1"/>
  <c r="AF3127" i="1"/>
  <c r="AE3127" i="1"/>
  <c r="AD3127" i="1"/>
  <c r="AH3126" i="1"/>
  <c r="AG3126" i="1"/>
  <c r="AF3126" i="1"/>
  <c r="AE3126" i="1"/>
  <c r="AD3126" i="1"/>
  <c r="AH3125" i="1"/>
  <c r="AG3125" i="1"/>
  <c r="AF3125" i="1"/>
  <c r="AE3125" i="1"/>
  <c r="AD3125" i="1"/>
  <c r="AH3124" i="1"/>
  <c r="AG3124" i="1"/>
  <c r="AF3124" i="1"/>
  <c r="AE3124" i="1"/>
  <c r="AD3124" i="1"/>
  <c r="AH3123" i="1"/>
  <c r="AG3123" i="1"/>
  <c r="AF3123" i="1"/>
  <c r="AE3123" i="1"/>
  <c r="AD3123" i="1"/>
  <c r="AH3122" i="1"/>
  <c r="AG3122" i="1"/>
  <c r="AF3122" i="1"/>
  <c r="AE3122" i="1"/>
  <c r="AD3122" i="1"/>
  <c r="AH3121" i="1"/>
  <c r="AG3121" i="1"/>
  <c r="AF3121" i="1"/>
  <c r="AE3121" i="1"/>
  <c r="AD3121" i="1"/>
  <c r="AH3120" i="1"/>
  <c r="AG3120" i="1"/>
  <c r="AF3120" i="1"/>
  <c r="AE3120" i="1"/>
  <c r="AD3120" i="1"/>
  <c r="AH3119" i="1"/>
  <c r="AG3119" i="1"/>
  <c r="AF3119" i="1"/>
  <c r="AE3119" i="1"/>
  <c r="AD3119" i="1"/>
  <c r="AH3118" i="1"/>
  <c r="AG3118" i="1"/>
  <c r="AF3118" i="1"/>
  <c r="AE3118" i="1"/>
  <c r="AD3118" i="1"/>
  <c r="AH3117" i="1"/>
  <c r="AG3117" i="1"/>
  <c r="AF3117" i="1"/>
  <c r="AE3117" i="1"/>
  <c r="AD3117" i="1"/>
  <c r="AH3116" i="1"/>
  <c r="AG3116" i="1"/>
  <c r="AF3116" i="1"/>
  <c r="AE3116" i="1"/>
  <c r="AD3116" i="1"/>
  <c r="AH3115" i="1"/>
  <c r="AG3115" i="1"/>
  <c r="AF3115" i="1"/>
  <c r="AE3115" i="1"/>
  <c r="AD3115" i="1"/>
  <c r="AH3114" i="1"/>
  <c r="AG3114" i="1"/>
  <c r="AF3114" i="1"/>
  <c r="AE3114" i="1"/>
  <c r="AD3114" i="1"/>
  <c r="AH3113" i="1"/>
  <c r="AG3113" i="1"/>
  <c r="AF3113" i="1"/>
  <c r="AE3113" i="1"/>
  <c r="AD3113" i="1"/>
  <c r="AH3112" i="1"/>
  <c r="AG3112" i="1"/>
  <c r="AF3112" i="1"/>
  <c r="AE3112" i="1"/>
  <c r="AD3112" i="1"/>
  <c r="AH3111" i="1"/>
  <c r="AG3111" i="1"/>
  <c r="AF3111" i="1"/>
  <c r="AE3111" i="1"/>
  <c r="AD3111" i="1"/>
  <c r="AH3110" i="1"/>
  <c r="AG3110" i="1"/>
  <c r="AF3110" i="1"/>
  <c r="AE3110" i="1"/>
  <c r="AD3110" i="1"/>
  <c r="AH3109" i="1"/>
  <c r="AG3109" i="1"/>
  <c r="AF3109" i="1"/>
  <c r="AE3109" i="1"/>
  <c r="AD3109" i="1"/>
  <c r="AH3108" i="1"/>
  <c r="AG3108" i="1"/>
  <c r="AF3108" i="1"/>
  <c r="AE3108" i="1"/>
  <c r="AD3108" i="1"/>
  <c r="AH3107" i="1"/>
  <c r="AG3107" i="1"/>
  <c r="AF3107" i="1"/>
  <c r="AE3107" i="1"/>
  <c r="AD3107" i="1"/>
  <c r="AH3106" i="1"/>
  <c r="AG3106" i="1"/>
  <c r="AF3106" i="1"/>
  <c r="AE3106" i="1"/>
  <c r="AD3106" i="1"/>
  <c r="AH3105" i="1"/>
  <c r="AG3105" i="1"/>
  <c r="AF3105" i="1"/>
  <c r="AE3105" i="1"/>
  <c r="AD3105" i="1"/>
  <c r="AH3104" i="1"/>
  <c r="AG3104" i="1"/>
  <c r="AF3104" i="1"/>
  <c r="AE3104" i="1"/>
  <c r="AD3104" i="1"/>
  <c r="AH3103" i="1"/>
  <c r="AG3103" i="1"/>
  <c r="AF3103" i="1"/>
  <c r="AE3103" i="1"/>
  <c r="AD3103" i="1"/>
  <c r="AH3102" i="1"/>
  <c r="AG3102" i="1"/>
  <c r="AF3102" i="1"/>
  <c r="AE3102" i="1"/>
  <c r="AD3102" i="1"/>
  <c r="AH3101" i="1"/>
  <c r="AG3101" i="1"/>
  <c r="AF3101" i="1"/>
  <c r="AE3101" i="1"/>
  <c r="AD3101" i="1"/>
  <c r="AH3100" i="1"/>
  <c r="AG3100" i="1"/>
  <c r="AF3100" i="1"/>
  <c r="AE3100" i="1"/>
  <c r="AD3100" i="1"/>
  <c r="AH3099" i="1"/>
  <c r="AG3099" i="1"/>
  <c r="AF3099" i="1"/>
  <c r="AE3099" i="1"/>
  <c r="AD3099" i="1"/>
  <c r="AH3098" i="1"/>
  <c r="AG3098" i="1"/>
  <c r="AF3098" i="1"/>
  <c r="AE3098" i="1"/>
  <c r="AD3098" i="1"/>
  <c r="AH3097" i="1"/>
  <c r="AG3097" i="1"/>
  <c r="AF3097" i="1"/>
  <c r="AE3097" i="1"/>
  <c r="AD3097" i="1"/>
  <c r="AH3096" i="1"/>
  <c r="AG3096" i="1"/>
  <c r="AF3096" i="1"/>
  <c r="AE3096" i="1"/>
  <c r="AD3096" i="1"/>
  <c r="AH3095" i="1"/>
  <c r="AG3095" i="1"/>
  <c r="AF3095" i="1"/>
  <c r="AE3095" i="1"/>
  <c r="AD3095" i="1"/>
  <c r="AH3094" i="1"/>
  <c r="AG3094" i="1"/>
  <c r="AF3094" i="1"/>
  <c r="AE3094" i="1"/>
  <c r="AD3094" i="1"/>
  <c r="AH3093" i="1"/>
  <c r="AG3093" i="1"/>
  <c r="AF3093" i="1"/>
  <c r="AE3093" i="1"/>
  <c r="AD3093" i="1"/>
  <c r="AH3092" i="1"/>
  <c r="AG3092" i="1"/>
  <c r="AF3092" i="1"/>
  <c r="AE3092" i="1"/>
  <c r="AD3092" i="1"/>
  <c r="AH3091" i="1"/>
  <c r="AG3091" i="1"/>
  <c r="AF3091" i="1"/>
  <c r="AE3091" i="1"/>
  <c r="AD3091" i="1"/>
  <c r="AH3090" i="1"/>
  <c r="AG3090" i="1"/>
  <c r="AF3090" i="1"/>
  <c r="AE3090" i="1"/>
  <c r="AD3090" i="1"/>
  <c r="AH3089" i="1"/>
  <c r="AG3089" i="1"/>
  <c r="AF3089" i="1"/>
  <c r="AE3089" i="1"/>
  <c r="AD3089" i="1"/>
  <c r="AH3088" i="1"/>
  <c r="AG3088" i="1"/>
  <c r="AF3088" i="1"/>
  <c r="AE3088" i="1"/>
  <c r="AD3088" i="1"/>
  <c r="AH3087" i="1"/>
  <c r="AG3087" i="1"/>
  <c r="AF3087" i="1"/>
  <c r="AE3087" i="1"/>
  <c r="AD3087" i="1"/>
  <c r="AH3086" i="1"/>
  <c r="AG3086" i="1"/>
  <c r="AF3086" i="1"/>
  <c r="AE3086" i="1"/>
  <c r="AD3086" i="1"/>
  <c r="AH3085" i="1"/>
  <c r="AG3085" i="1"/>
  <c r="AF3085" i="1"/>
  <c r="AE3085" i="1"/>
  <c r="AD3085" i="1"/>
  <c r="AH3084" i="1"/>
  <c r="AG3084" i="1"/>
  <c r="AF3084" i="1"/>
  <c r="AE3084" i="1"/>
  <c r="AD3084" i="1"/>
  <c r="AH3083" i="1"/>
  <c r="AG3083" i="1"/>
  <c r="AF3083" i="1"/>
  <c r="AE3083" i="1"/>
  <c r="AD3083" i="1"/>
  <c r="AH3082" i="1"/>
  <c r="AG3082" i="1"/>
  <c r="AF3082" i="1"/>
  <c r="AE3082" i="1"/>
  <c r="AD3082" i="1"/>
  <c r="AH3081" i="1"/>
  <c r="AG3081" i="1"/>
  <c r="AF3081" i="1"/>
  <c r="AE3081" i="1"/>
  <c r="AD3081" i="1"/>
  <c r="AH3080" i="1"/>
  <c r="AG3080" i="1"/>
  <c r="AF3080" i="1"/>
  <c r="AE3080" i="1"/>
  <c r="AD3080" i="1"/>
  <c r="AH3079" i="1"/>
  <c r="AG3079" i="1"/>
  <c r="AF3079" i="1"/>
  <c r="AE3079" i="1"/>
  <c r="AD3079" i="1"/>
  <c r="AH3078" i="1"/>
  <c r="AG3078" i="1"/>
  <c r="AF3078" i="1"/>
  <c r="AE3078" i="1"/>
  <c r="AD3078" i="1"/>
  <c r="AH3077" i="1"/>
  <c r="AG3077" i="1"/>
  <c r="AF3077" i="1"/>
  <c r="AE3077" i="1"/>
  <c r="AD3077" i="1"/>
  <c r="AH3076" i="1"/>
  <c r="AG3076" i="1"/>
  <c r="AF3076" i="1"/>
  <c r="AE3076" i="1"/>
  <c r="AD3076" i="1"/>
  <c r="AH3075" i="1"/>
  <c r="AG3075" i="1"/>
  <c r="AF3075" i="1"/>
  <c r="AE3075" i="1"/>
  <c r="AD3075" i="1"/>
  <c r="AH3074" i="1"/>
  <c r="AG3074" i="1"/>
  <c r="AF3074" i="1"/>
  <c r="AE3074" i="1"/>
  <c r="AD3074" i="1"/>
  <c r="AH3073" i="1"/>
  <c r="AG3073" i="1"/>
  <c r="AF3073" i="1"/>
  <c r="AE3073" i="1"/>
  <c r="AD3073" i="1"/>
  <c r="AH3072" i="1"/>
  <c r="AG3072" i="1"/>
  <c r="AF3072" i="1"/>
  <c r="AE3072" i="1"/>
  <c r="AD3072" i="1"/>
  <c r="AH3071" i="1"/>
  <c r="AG3071" i="1"/>
  <c r="AF3071" i="1"/>
  <c r="AE3071" i="1"/>
  <c r="AD3071" i="1"/>
  <c r="AH3070" i="1"/>
  <c r="AG3070" i="1"/>
  <c r="AF3070" i="1"/>
  <c r="AE3070" i="1"/>
  <c r="AD3070" i="1"/>
  <c r="AH3069" i="1"/>
  <c r="AG3069" i="1"/>
  <c r="AF3069" i="1"/>
  <c r="AE3069" i="1"/>
  <c r="AD3069" i="1"/>
  <c r="AH3068" i="1"/>
  <c r="AG3068" i="1"/>
  <c r="AF3068" i="1"/>
  <c r="AE3068" i="1"/>
  <c r="AD3068" i="1"/>
  <c r="AH3067" i="1"/>
  <c r="AG3067" i="1"/>
  <c r="AF3067" i="1"/>
  <c r="AE3067" i="1"/>
  <c r="AD3067" i="1"/>
  <c r="AH3066" i="1"/>
  <c r="AG3066" i="1"/>
  <c r="AF3066" i="1"/>
  <c r="AE3066" i="1"/>
  <c r="AD3066" i="1"/>
  <c r="AH3065" i="1"/>
  <c r="AG3065" i="1"/>
  <c r="AF3065" i="1"/>
  <c r="AE3065" i="1"/>
  <c r="AD3065" i="1"/>
  <c r="AH3064" i="1"/>
  <c r="AG3064" i="1"/>
  <c r="AF3064" i="1"/>
  <c r="AE3064" i="1"/>
  <c r="AD3064" i="1"/>
  <c r="AH3063" i="1"/>
  <c r="AG3063" i="1"/>
  <c r="AF3063" i="1"/>
  <c r="AE3063" i="1"/>
  <c r="AD3063" i="1"/>
  <c r="AH3062" i="1"/>
  <c r="AG3062" i="1"/>
  <c r="AF3062" i="1"/>
  <c r="AE3062" i="1"/>
  <c r="AD3062" i="1"/>
  <c r="AH3061" i="1"/>
  <c r="AG3061" i="1"/>
  <c r="AF3061" i="1"/>
  <c r="AE3061" i="1"/>
  <c r="AD3061" i="1"/>
  <c r="AH3060" i="1"/>
  <c r="AG3060" i="1"/>
  <c r="AF3060" i="1"/>
  <c r="AE3060" i="1"/>
  <c r="AD3060" i="1"/>
  <c r="AH3059" i="1"/>
  <c r="AG3059" i="1"/>
  <c r="AF3059" i="1"/>
  <c r="AE3059" i="1"/>
  <c r="AD3059" i="1"/>
  <c r="AH3058" i="1"/>
  <c r="AG3058" i="1"/>
  <c r="AF3058" i="1"/>
  <c r="AE3058" i="1"/>
  <c r="AD3058" i="1"/>
  <c r="AH3057" i="1"/>
  <c r="AG3057" i="1"/>
  <c r="AF3057" i="1"/>
  <c r="AE3057" i="1"/>
  <c r="AD3057" i="1"/>
  <c r="AH3056" i="1"/>
  <c r="AG3056" i="1"/>
  <c r="AF3056" i="1"/>
  <c r="AE3056" i="1"/>
  <c r="AD3056" i="1"/>
  <c r="AH3055" i="1"/>
  <c r="AG3055" i="1"/>
  <c r="AF3055" i="1"/>
  <c r="AE3055" i="1"/>
  <c r="AD3055" i="1"/>
  <c r="AH3054" i="1"/>
  <c r="AG3054" i="1"/>
  <c r="AF3054" i="1"/>
  <c r="AE3054" i="1"/>
  <c r="AD3054" i="1"/>
  <c r="AH3053" i="1"/>
  <c r="AG3053" i="1"/>
  <c r="AF3053" i="1"/>
  <c r="AE3053" i="1"/>
  <c r="AD3053" i="1"/>
  <c r="AH3052" i="1"/>
  <c r="AG3052" i="1"/>
  <c r="AF3052" i="1"/>
  <c r="AE3052" i="1"/>
  <c r="AD3052" i="1"/>
  <c r="AH3051" i="1"/>
  <c r="AG3051" i="1"/>
  <c r="AF3051" i="1"/>
  <c r="AE3051" i="1"/>
  <c r="AD3051" i="1"/>
  <c r="AH3050" i="1"/>
  <c r="AG3050" i="1"/>
  <c r="AF3050" i="1"/>
  <c r="AE3050" i="1"/>
  <c r="AD3050" i="1"/>
  <c r="AH3049" i="1"/>
  <c r="AG3049" i="1"/>
  <c r="AF3049" i="1"/>
  <c r="AE3049" i="1"/>
  <c r="AD3049" i="1"/>
  <c r="AH3048" i="1"/>
  <c r="AG3048" i="1"/>
  <c r="AF3048" i="1"/>
  <c r="AE3048" i="1"/>
  <c r="AD3048" i="1"/>
  <c r="AH3047" i="1"/>
  <c r="AG3047" i="1"/>
  <c r="AF3047" i="1"/>
  <c r="AE3047" i="1"/>
  <c r="AD3047" i="1"/>
  <c r="AH3046" i="1"/>
  <c r="AG3046" i="1"/>
  <c r="AF3046" i="1"/>
  <c r="AE3046" i="1"/>
  <c r="AD3046" i="1"/>
  <c r="AH3045" i="1"/>
  <c r="AG3045" i="1"/>
  <c r="AF3045" i="1"/>
  <c r="AE3045" i="1"/>
  <c r="AD3045" i="1"/>
  <c r="AH3044" i="1"/>
  <c r="AG3044" i="1"/>
  <c r="AF3044" i="1"/>
  <c r="AE3044" i="1"/>
  <c r="AD3044" i="1"/>
  <c r="AH3043" i="1"/>
  <c r="AG3043" i="1"/>
  <c r="AF3043" i="1"/>
  <c r="AE3043" i="1"/>
  <c r="AD3043" i="1"/>
  <c r="AH3042" i="1"/>
  <c r="AG3042" i="1"/>
  <c r="AF3042" i="1"/>
  <c r="AE3042" i="1"/>
  <c r="AD3042" i="1"/>
  <c r="AH3041" i="1"/>
  <c r="AG3041" i="1"/>
  <c r="AF3041" i="1"/>
  <c r="AE3041" i="1"/>
  <c r="AD3041" i="1"/>
  <c r="AH3040" i="1"/>
  <c r="AG3040" i="1"/>
  <c r="AF3040" i="1"/>
  <c r="AE3040" i="1"/>
  <c r="AD3040" i="1"/>
  <c r="AH3039" i="1"/>
  <c r="AG3039" i="1"/>
  <c r="AF3039" i="1"/>
  <c r="AE3039" i="1"/>
  <c r="AD3039" i="1"/>
  <c r="AH3038" i="1"/>
  <c r="AG3038" i="1"/>
  <c r="AF3038" i="1"/>
  <c r="AE3038" i="1"/>
  <c r="AD3038" i="1"/>
  <c r="AH3037" i="1"/>
  <c r="AG3037" i="1"/>
  <c r="AF3037" i="1"/>
  <c r="AE3037" i="1"/>
  <c r="AD3037" i="1"/>
  <c r="AH3036" i="1"/>
  <c r="AG3036" i="1"/>
  <c r="AF3036" i="1"/>
  <c r="AE3036" i="1"/>
  <c r="AD3036" i="1"/>
  <c r="AH3035" i="1"/>
  <c r="AG3035" i="1"/>
  <c r="AF3035" i="1"/>
  <c r="AE3035" i="1"/>
  <c r="AD3035" i="1"/>
  <c r="AH3034" i="1"/>
  <c r="AG3034" i="1"/>
  <c r="AF3034" i="1"/>
  <c r="AE3034" i="1"/>
  <c r="AD3034" i="1"/>
  <c r="AH3033" i="1"/>
  <c r="AG3033" i="1"/>
  <c r="AF3033" i="1"/>
  <c r="AE3033" i="1"/>
  <c r="AD3033" i="1"/>
  <c r="AH3032" i="1"/>
  <c r="AG3032" i="1"/>
  <c r="AF3032" i="1"/>
  <c r="AE3032" i="1"/>
  <c r="AD3032" i="1"/>
  <c r="AH3031" i="1"/>
  <c r="AG3031" i="1"/>
  <c r="AF3031" i="1"/>
  <c r="AE3031" i="1"/>
  <c r="AD3031" i="1"/>
  <c r="AH3030" i="1"/>
  <c r="AG3030" i="1"/>
  <c r="AF3030" i="1"/>
  <c r="AE3030" i="1"/>
  <c r="AD3030" i="1"/>
  <c r="AH3029" i="1"/>
  <c r="AG3029" i="1"/>
  <c r="AF3029" i="1"/>
  <c r="AE3029" i="1"/>
  <c r="AD3029" i="1"/>
  <c r="AH3028" i="1"/>
  <c r="AG3028" i="1"/>
  <c r="AF3028" i="1"/>
  <c r="AE3028" i="1"/>
  <c r="AD3028" i="1"/>
  <c r="AH3027" i="1"/>
  <c r="AG3027" i="1"/>
  <c r="AF3027" i="1"/>
  <c r="AE3027" i="1"/>
  <c r="AD3027" i="1"/>
  <c r="AH3026" i="1"/>
  <c r="AG3026" i="1"/>
  <c r="AF3026" i="1"/>
  <c r="AE3026" i="1"/>
  <c r="AD3026" i="1"/>
  <c r="AH3025" i="1"/>
  <c r="AG3025" i="1"/>
  <c r="AF3025" i="1"/>
  <c r="AE3025" i="1"/>
  <c r="AD3025" i="1"/>
  <c r="AH3024" i="1"/>
  <c r="AG3024" i="1"/>
  <c r="AF3024" i="1"/>
  <c r="AE3024" i="1"/>
  <c r="AD3024" i="1"/>
  <c r="AH3023" i="1"/>
  <c r="AG3023" i="1"/>
  <c r="AF3023" i="1"/>
  <c r="AE3023" i="1"/>
  <c r="AD3023" i="1"/>
  <c r="AH3022" i="1"/>
  <c r="AG3022" i="1"/>
  <c r="AF3022" i="1"/>
  <c r="AE3022" i="1"/>
  <c r="AD3022" i="1"/>
  <c r="AH3021" i="1"/>
  <c r="AG3021" i="1"/>
  <c r="AF3021" i="1"/>
  <c r="AE3021" i="1"/>
  <c r="AD3021" i="1"/>
  <c r="AH3020" i="1"/>
  <c r="AG3020" i="1"/>
  <c r="AF3020" i="1"/>
  <c r="AE3020" i="1"/>
  <c r="AD3020" i="1"/>
  <c r="AH3019" i="1"/>
  <c r="AG3019" i="1"/>
  <c r="AF3019" i="1"/>
  <c r="AE3019" i="1"/>
  <c r="AD3019" i="1"/>
  <c r="AH3018" i="1"/>
  <c r="AG3018" i="1"/>
  <c r="AF3018" i="1"/>
  <c r="AE3018" i="1"/>
  <c r="AD3018" i="1"/>
  <c r="AH3017" i="1"/>
  <c r="AG3017" i="1"/>
  <c r="AF3017" i="1"/>
  <c r="AE3017" i="1"/>
  <c r="AD3017" i="1"/>
  <c r="AH3016" i="1"/>
  <c r="AG3016" i="1"/>
  <c r="AF3016" i="1"/>
  <c r="AE3016" i="1"/>
  <c r="AD3016" i="1"/>
  <c r="AH3015" i="1"/>
  <c r="AG3015" i="1"/>
  <c r="AF3015" i="1"/>
  <c r="AE3015" i="1"/>
  <c r="AD3015" i="1"/>
  <c r="AH3014" i="1"/>
  <c r="AG3014" i="1"/>
  <c r="AF3014" i="1"/>
  <c r="AE3014" i="1"/>
  <c r="AD3014" i="1"/>
  <c r="AH3013" i="1"/>
  <c r="AG3013" i="1"/>
  <c r="AF3013" i="1"/>
  <c r="AE3013" i="1"/>
  <c r="AD3013" i="1"/>
  <c r="AH3012" i="1"/>
  <c r="AG3012" i="1"/>
  <c r="AF3012" i="1"/>
  <c r="AE3012" i="1"/>
  <c r="AD3012" i="1"/>
  <c r="AH3011" i="1"/>
  <c r="AG3011" i="1"/>
  <c r="AF3011" i="1"/>
  <c r="AE3011" i="1"/>
  <c r="AD3011" i="1"/>
  <c r="AH3010" i="1"/>
  <c r="AG3010" i="1"/>
  <c r="AF3010" i="1"/>
  <c r="AE3010" i="1"/>
  <c r="AD3010" i="1"/>
  <c r="AH3009" i="1"/>
  <c r="AG3009" i="1"/>
  <c r="AF3009" i="1"/>
  <c r="AE3009" i="1"/>
  <c r="AD3009" i="1"/>
  <c r="AH3008" i="1"/>
  <c r="AG3008" i="1"/>
  <c r="AF3008" i="1"/>
  <c r="AE3008" i="1"/>
  <c r="AD3008" i="1"/>
  <c r="AH3007" i="1"/>
  <c r="AG3007" i="1"/>
  <c r="AF3007" i="1"/>
  <c r="AE3007" i="1"/>
  <c r="AD3007" i="1"/>
  <c r="AH3006" i="1"/>
  <c r="AG3006" i="1"/>
  <c r="AF3006" i="1"/>
  <c r="AE3006" i="1"/>
  <c r="AD3006" i="1"/>
  <c r="AH3005" i="1"/>
  <c r="AG3005" i="1"/>
  <c r="AF3005" i="1"/>
  <c r="AE3005" i="1"/>
  <c r="AD3005" i="1"/>
  <c r="AH3004" i="1"/>
  <c r="AG3004" i="1"/>
  <c r="AF3004" i="1"/>
  <c r="AE3004" i="1"/>
  <c r="AD3004" i="1"/>
  <c r="AH3003" i="1"/>
  <c r="AG3003" i="1"/>
  <c r="AF3003" i="1"/>
  <c r="AE3003" i="1"/>
  <c r="AD3003" i="1"/>
  <c r="AH3002" i="1"/>
  <c r="AG3002" i="1"/>
  <c r="AF3002" i="1"/>
  <c r="AE3002" i="1"/>
  <c r="AD3002" i="1"/>
  <c r="AH3001" i="1"/>
  <c r="AG3001" i="1"/>
  <c r="AF3001" i="1"/>
  <c r="AE3001" i="1"/>
  <c r="AD3001" i="1"/>
  <c r="AH3000" i="1"/>
  <c r="AG3000" i="1"/>
  <c r="AF3000" i="1"/>
  <c r="AE3000" i="1"/>
  <c r="AD3000" i="1"/>
  <c r="AH2999" i="1"/>
  <c r="AG2999" i="1"/>
  <c r="AF2999" i="1"/>
  <c r="AE2999" i="1"/>
  <c r="AD2999" i="1"/>
  <c r="AH2998" i="1"/>
  <c r="AG2998" i="1"/>
  <c r="AF2998" i="1"/>
  <c r="AE2998" i="1"/>
  <c r="AD2998" i="1"/>
  <c r="AH2997" i="1"/>
  <c r="AG2997" i="1"/>
  <c r="AF2997" i="1"/>
  <c r="AE2997" i="1"/>
  <c r="AD2997" i="1"/>
  <c r="AH2996" i="1"/>
  <c r="AG2996" i="1"/>
  <c r="AF2996" i="1"/>
  <c r="AE2996" i="1"/>
  <c r="AD2996" i="1"/>
  <c r="AH2995" i="1"/>
  <c r="AG2995" i="1"/>
  <c r="AF2995" i="1"/>
  <c r="AE2995" i="1"/>
  <c r="AD2995" i="1"/>
  <c r="AH2994" i="1"/>
  <c r="AG2994" i="1"/>
  <c r="AF2994" i="1"/>
  <c r="AE2994" i="1"/>
  <c r="AD2994" i="1"/>
  <c r="AH2993" i="1"/>
  <c r="AG2993" i="1"/>
  <c r="AF2993" i="1"/>
  <c r="AE2993" i="1"/>
  <c r="AD2993" i="1"/>
  <c r="AH2992" i="1"/>
  <c r="AG2992" i="1"/>
  <c r="AF2992" i="1"/>
  <c r="AE2992" i="1"/>
  <c r="AD2992" i="1"/>
  <c r="AH2991" i="1"/>
  <c r="AG2991" i="1"/>
  <c r="AF2991" i="1"/>
  <c r="AE2991" i="1"/>
  <c r="AD2991" i="1"/>
  <c r="AH2990" i="1"/>
  <c r="AG2990" i="1"/>
  <c r="AF2990" i="1"/>
  <c r="AE2990" i="1"/>
  <c r="AD2990" i="1"/>
  <c r="AH2989" i="1"/>
  <c r="AG2989" i="1"/>
  <c r="AF2989" i="1"/>
  <c r="AE2989" i="1"/>
  <c r="AD2989" i="1"/>
  <c r="AH2988" i="1"/>
  <c r="AG2988" i="1"/>
  <c r="AF2988" i="1"/>
  <c r="AE2988" i="1"/>
  <c r="AD2988" i="1"/>
  <c r="AH2987" i="1"/>
  <c r="AG2987" i="1"/>
  <c r="AF2987" i="1"/>
  <c r="AE2987" i="1"/>
  <c r="AD2987" i="1"/>
  <c r="AH2986" i="1"/>
  <c r="AG2986" i="1"/>
  <c r="AF2986" i="1"/>
  <c r="AE2986" i="1"/>
  <c r="AD2986" i="1"/>
  <c r="AH2985" i="1"/>
  <c r="AG2985" i="1"/>
  <c r="AF2985" i="1"/>
  <c r="AE2985" i="1"/>
  <c r="AD2985" i="1"/>
  <c r="AH2984" i="1"/>
  <c r="AG2984" i="1"/>
  <c r="AF2984" i="1"/>
  <c r="AE2984" i="1"/>
  <c r="AD2984" i="1"/>
  <c r="AH2983" i="1"/>
  <c r="AG2983" i="1"/>
  <c r="AF2983" i="1"/>
  <c r="AE2983" i="1"/>
  <c r="AD2983" i="1"/>
  <c r="AH2982" i="1"/>
  <c r="AG2982" i="1"/>
  <c r="AF2982" i="1"/>
  <c r="AE2982" i="1"/>
  <c r="AD2982" i="1"/>
  <c r="AH2981" i="1"/>
  <c r="AG2981" i="1"/>
  <c r="AF2981" i="1"/>
  <c r="AE2981" i="1"/>
  <c r="AD2981" i="1"/>
  <c r="AH2980" i="1"/>
  <c r="AG2980" i="1"/>
  <c r="AF2980" i="1"/>
  <c r="AE2980" i="1"/>
  <c r="AD2980" i="1"/>
  <c r="AH2979" i="1"/>
  <c r="AG2979" i="1"/>
  <c r="AF2979" i="1"/>
  <c r="AE2979" i="1"/>
  <c r="AD2979" i="1"/>
  <c r="AH2978" i="1"/>
  <c r="AG2978" i="1"/>
  <c r="AF2978" i="1"/>
  <c r="AE2978" i="1"/>
  <c r="AD2978" i="1"/>
  <c r="AH2977" i="1"/>
  <c r="AG2977" i="1"/>
  <c r="AF2977" i="1"/>
  <c r="AE2977" i="1"/>
  <c r="AD2977" i="1"/>
  <c r="AH2976" i="1"/>
  <c r="AG2976" i="1"/>
  <c r="AF2976" i="1"/>
  <c r="AE2976" i="1"/>
  <c r="AD2976" i="1"/>
  <c r="AH2975" i="1"/>
  <c r="AG2975" i="1"/>
  <c r="AF2975" i="1"/>
  <c r="AE2975" i="1"/>
  <c r="AD2975" i="1"/>
  <c r="AH2974" i="1"/>
  <c r="AG2974" i="1"/>
  <c r="AF2974" i="1"/>
  <c r="AE2974" i="1"/>
  <c r="AD2974" i="1"/>
  <c r="AH2973" i="1"/>
  <c r="AG2973" i="1"/>
  <c r="AF2973" i="1"/>
  <c r="AE2973" i="1"/>
  <c r="AD2973" i="1"/>
  <c r="AH2972" i="1"/>
  <c r="AG2972" i="1"/>
  <c r="AF2972" i="1"/>
  <c r="AE2972" i="1"/>
  <c r="AD2972" i="1"/>
  <c r="AH2971" i="1"/>
  <c r="AG2971" i="1"/>
  <c r="AF2971" i="1"/>
  <c r="AE2971" i="1"/>
  <c r="AD2971" i="1"/>
  <c r="AH2970" i="1"/>
  <c r="AG2970" i="1"/>
  <c r="AF2970" i="1"/>
  <c r="AE2970" i="1"/>
  <c r="AD2970" i="1"/>
  <c r="AH2969" i="1"/>
  <c r="AG2969" i="1"/>
  <c r="AF2969" i="1"/>
  <c r="AE2969" i="1"/>
  <c r="AD2969" i="1"/>
  <c r="AH2968" i="1"/>
  <c r="AG2968" i="1"/>
  <c r="AF2968" i="1"/>
  <c r="AE2968" i="1"/>
  <c r="AD2968" i="1"/>
  <c r="AH2967" i="1"/>
  <c r="AG2967" i="1"/>
  <c r="AF2967" i="1"/>
  <c r="AE2967" i="1"/>
  <c r="AD2967" i="1"/>
  <c r="AH2966" i="1"/>
  <c r="AG2966" i="1"/>
  <c r="AF2966" i="1"/>
  <c r="AE2966" i="1"/>
  <c r="AD2966" i="1"/>
  <c r="AH2965" i="1"/>
  <c r="AG2965" i="1"/>
  <c r="AF2965" i="1"/>
  <c r="AE2965" i="1"/>
  <c r="AD2965" i="1"/>
  <c r="AH2964" i="1"/>
  <c r="AG2964" i="1"/>
  <c r="AF2964" i="1"/>
  <c r="AE2964" i="1"/>
  <c r="AD2964" i="1"/>
  <c r="AH2963" i="1"/>
  <c r="AG2963" i="1"/>
  <c r="AF2963" i="1"/>
  <c r="AE2963" i="1"/>
  <c r="AD2963" i="1"/>
  <c r="AH2962" i="1"/>
  <c r="AG2962" i="1"/>
  <c r="AF2962" i="1"/>
  <c r="AE2962" i="1"/>
  <c r="AD2962" i="1"/>
  <c r="AH2961" i="1"/>
  <c r="AG2961" i="1"/>
  <c r="AF2961" i="1"/>
  <c r="AE2961" i="1"/>
  <c r="AD2961" i="1"/>
  <c r="AH2960" i="1"/>
  <c r="AG2960" i="1"/>
  <c r="AF2960" i="1"/>
  <c r="AE2960" i="1"/>
  <c r="AD2960" i="1"/>
  <c r="AH2959" i="1"/>
  <c r="AG2959" i="1"/>
  <c r="AF2959" i="1"/>
  <c r="AE2959" i="1"/>
  <c r="AD2959" i="1"/>
  <c r="AH2958" i="1"/>
  <c r="AG2958" i="1"/>
  <c r="AF2958" i="1"/>
  <c r="AE2958" i="1"/>
  <c r="AD2958" i="1"/>
  <c r="AH2957" i="1"/>
  <c r="AG2957" i="1"/>
  <c r="AF2957" i="1"/>
  <c r="AE2957" i="1"/>
  <c r="AD2957" i="1"/>
  <c r="AH2956" i="1"/>
  <c r="AG2956" i="1"/>
  <c r="AF2956" i="1"/>
  <c r="AE2956" i="1"/>
  <c r="AD2956" i="1"/>
  <c r="AH2955" i="1"/>
  <c r="AG2955" i="1"/>
  <c r="AF2955" i="1"/>
  <c r="AE2955" i="1"/>
  <c r="AD2955" i="1"/>
  <c r="AH2954" i="1"/>
  <c r="AG2954" i="1"/>
  <c r="AF2954" i="1"/>
  <c r="AE2954" i="1"/>
  <c r="AD2954" i="1"/>
  <c r="AH2953" i="1"/>
  <c r="AG2953" i="1"/>
  <c r="AF2953" i="1"/>
  <c r="AE2953" i="1"/>
  <c r="AD2953" i="1"/>
  <c r="AH2952" i="1"/>
  <c r="AG2952" i="1"/>
  <c r="AF2952" i="1"/>
  <c r="AE2952" i="1"/>
  <c r="AD2952" i="1"/>
  <c r="AH2951" i="1"/>
  <c r="AG2951" i="1"/>
  <c r="AF2951" i="1"/>
  <c r="AE2951" i="1"/>
  <c r="AD2951" i="1"/>
  <c r="AH2950" i="1"/>
  <c r="AG2950" i="1"/>
  <c r="AF2950" i="1"/>
  <c r="AE2950" i="1"/>
  <c r="AD2950" i="1"/>
  <c r="AH2949" i="1"/>
  <c r="AG2949" i="1"/>
  <c r="AF2949" i="1"/>
  <c r="AE2949" i="1"/>
  <c r="AD2949" i="1"/>
  <c r="AH2948" i="1"/>
  <c r="AG2948" i="1"/>
  <c r="AF2948" i="1"/>
  <c r="AE2948" i="1"/>
  <c r="AD2948" i="1"/>
  <c r="AH2947" i="1"/>
  <c r="AG2947" i="1"/>
  <c r="AF2947" i="1"/>
  <c r="AE2947" i="1"/>
  <c r="AD2947" i="1"/>
  <c r="AH2946" i="1"/>
  <c r="AG2946" i="1"/>
  <c r="AF2946" i="1"/>
  <c r="AE2946" i="1"/>
  <c r="AD2946" i="1"/>
  <c r="AH2945" i="1"/>
  <c r="AG2945" i="1"/>
  <c r="AF2945" i="1"/>
  <c r="AE2945" i="1"/>
  <c r="AD2945" i="1"/>
  <c r="AH2944" i="1"/>
  <c r="AG2944" i="1"/>
  <c r="AF2944" i="1"/>
  <c r="AE2944" i="1"/>
  <c r="AD2944" i="1"/>
  <c r="AH2943" i="1"/>
  <c r="AG2943" i="1"/>
  <c r="AF2943" i="1"/>
  <c r="AE2943" i="1"/>
  <c r="AD2943" i="1"/>
  <c r="AH2942" i="1"/>
  <c r="AG2942" i="1"/>
  <c r="AF2942" i="1"/>
  <c r="AE2942" i="1"/>
  <c r="AD2942" i="1"/>
  <c r="AH2941" i="1"/>
  <c r="AG2941" i="1"/>
  <c r="AF2941" i="1"/>
  <c r="AE2941" i="1"/>
  <c r="AD2941" i="1"/>
  <c r="AH2940" i="1"/>
  <c r="AG2940" i="1"/>
  <c r="AF2940" i="1"/>
  <c r="AE2940" i="1"/>
  <c r="AD2940" i="1"/>
  <c r="AH2939" i="1"/>
  <c r="AG2939" i="1"/>
  <c r="AF2939" i="1"/>
  <c r="AE2939" i="1"/>
  <c r="AD2939" i="1"/>
  <c r="AH2938" i="1"/>
  <c r="AG2938" i="1"/>
  <c r="AF2938" i="1"/>
  <c r="AE2938" i="1"/>
  <c r="AD2938" i="1"/>
  <c r="AH2937" i="1"/>
  <c r="AG2937" i="1"/>
  <c r="AF2937" i="1"/>
  <c r="AE2937" i="1"/>
  <c r="AD2937" i="1"/>
  <c r="AH2936" i="1"/>
  <c r="AG2936" i="1"/>
  <c r="AF2936" i="1"/>
  <c r="AE2936" i="1"/>
  <c r="AD2936" i="1"/>
  <c r="AH2935" i="1"/>
  <c r="AG2935" i="1"/>
  <c r="AF2935" i="1"/>
  <c r="AE2935" i="1"/>
  <c r="AD2935" i="1"/>
  <c r="AH2934" i="1"/>
  <c r="AG2934" i="1"/>
  <c r="AF2934" i="1"/>
  <c r="AE2934" i="1"/>
  <c r="AD2934" i="1"/>
  <c r="AH2933" i="1"/>
  <c r="AG2933" i="1"/>
  <c r="AF2933" i="1"/>
  <c r="AE2933" i="1"/>
  <c r="AD2933" i="1"/>
  <c r="AH2932" i="1"/>
  <c r="AG2932" i="1"/>
  <c r="AF2932" i="1"/>
  <c r="AE2932" i="1"/>
  <c r="AD2932" i="1"/>
  <c r="AH2931" i="1"/>
  <c r="AG2931" i="1"/>
  <c r="AF2931" i="1"/>
  <c r="AE2931" i="1"/>
  <c r="AD2931" i="1"/>
  <c r="AH2930" i="1"/>
  <c r="AG2930" i="1"/>
  <c r="AF2930" i="1"/>
  <c r="AE2930" i="1"/>
  <c r="AD2930" i="1"/>
  <c r="AH2929" i="1"/>
  <c r="AG2929" i="1"/>
  <c r="AF2929" i="1"/>
  <c r="AE2929" i="1"/>
  <c r="AD2929" i="1"/>
  <c r="AH2928" i="1"/>
  <c r="AG2928" i="1"/>
  <c r="AF2928" i="1"/>
  <c r="AE2928" i="1"/>
  <c r="AD2928" i="1"/>
  <c r="AH2927" i="1"/>
  <c r="AG2927" i="1"/>
  <c r="AF2927" i="1"/>
  <c r="AE2927" i="1"/>
  <c r="AD2927" i="1"/>
  <c r="AH2926" i="1"/>
  <c r="AG2926" i="1"/>
  <c r="AF2926" i="1"/>
  <c r="AE2926" i="1"/>
  <c r="AD2926" i="1"/>
  <c r="AH2925" i="1"/>
  <c r="AG2925" i="1"/>
  <c r="AF2925" i="1"/>
  <c r="AE2925" i="1"/>
  <c r="AD2925" i="1"/>
  <c r="AH2924" i="1"/>
  <c r="AG2924" i="1"/>
  <c r="AF2924" i="1"/>
  <c r="AE2924" i="1"/>
  <c r="AD2924" i="1"/>
  <c r="AH2923" i="1"/>
  <c r="AG2923" i="1"/>
  <c r="AF2923" i="1"/>
  <c r="AE2923" i="1"/>
  <c r="AD2923" i="1"/>
  <c r="AH2922" i="1"/>
  <c r="AG2922" i="1"/>
  <c r="AF2922" i="1"/>
  <c r="AE2922" i="1"/>
  <c r="AD2922" i="1"/>
  <c r="AH2921" i="1"/>
  <c r="AG2921" i="1"/>
  <c r="AF2921" i="1"/>
  <c r="AE2921" i="1"/>
  <c r="AD2921" i="1"/>
  <c r="AH2920" i="1"/>
  <c r="AG2920" i="1"/>
  <c r="AF2920" i="1"/>
  <c r="AE2920" i="1"/>
  <c r="AD2920" i="1"/>
  <c r="AH2919" i="1"/>
  <c r="AG2919" i="1"/>
  <c r="AF2919" i="1"/>
  <c r="AE2919" i="1"/>
  <c r="AD2919" i="1"/>
  <c r="AH2918" i="1"/>
  <c r="AG2918" i="1"/>
  <c r="AF2918" i="1"/>
  <c r="AE2918" i="1"/>
  <c r="AD2918" i="1"/>
  <c r="AH2917" i="1"/>
  <c r="AG2917" i="1"/>
  <c r="AF2917" i="1"/>
  <c r="AE2917" i="1"/>
  <c r="AD2917" i="1"/>
  <c r="AH2916" i="1"/>
  <c r="AG2916" i="1"/>
  <c r="AF2916" i="1"/>
  <c r="AE2916" i="1"/>
  <c r="AD2916" i="1"/>
  <c r="AH2915" i="1"/>
  <c r="AG2915" i="1"/>
  <c r="AF2915" i="1"/>
  <c r="AE2915" i="1"/>
  <c r="AD2915" i="1"/>
  <c r="AH2914" i="1"/>
  <c r="AG2914" i="1"/>
  <c r="AF2914" i="1"/>
  <c r="AE2914" i="1"/>
  <c r="AD2914" i="1"/>
  <c r="AH2913" i="1"/>
  <c r="AG2913" i="1"/>
  <c r="AF2913" i="1"/>
  <c r="AE2913" i="1"/>
  <c r="AD2913" i="1"/>
  <c r="AH2912" i="1"/>
  <c r="AG2912" i="1"/>
  <c r="AF2912" i="1"/>
  <c r="AE2912" i="1"/>
  <c r="AD2912" i="1"/>
  <c r="AH2911" i="1"/>
  <c r="AG2911" i="1"/>
  <c r="AF2911" i="1"/>
  <c r="AE2911" i="1"/>
  <c r="AD2911" i="1"/>
  <c r="AH2910" i="1"/>
  <c r="AG2910" i="1"/>
  <c r="AF2910" i="1"/>
  <c r="AE2910" i="1"/>
  <c r="AD2910" i="1"/>
  <c r="AH2909" i="1"/>
  <c r="AG2909" i="1"/>
  <c r="AF2909" i="1"/>
  <c r="AE2909" i="1"/>
  <c r="AD2909" i="1"/>
  <c r="AH2908" i="1"/>
  <c r="AG2908" i="1"/>
  <c r="AF2908" i="1"/>
  <c r="AE2908" i="1"/>
  <c r="AD2908" i="1"/>
  <c r="AH2907" i="1"/>
  <c r="AG2907" i="1"/>
  <c r="AF2907" i="1"/>
  <c r="AE2907" i="1"/>
  <c r="AD2907" i="1"/>
  <c r="AH2906" i="1"/>
  <c r="AG2906" i="1"/>
  <c r="AF2906" i="1"/>
  <c r="AE2906" i="1"/>
  <c r="AD2906" i="1"/>
  <c r="AH2905" i="1"/>
  <c r="AG2905" i="1"/>
  <c r="AF2905" i="1"/>
  <c r="AE2905" i="1"/>
  <c r="AD2905" i="1"/>
  <c r="AH2904" i="1"/>
  <c r="AG2904" i="1"/>
  <c r="AF2904" i="1"/>
  <c r="AE2904" i="1"/>
  <c r="AD2904" i="1"/>
  <c r="AH2903" i="1"/>
  <c r="AG2903" i="1"/>
  <c r="AF2903" i="1"/>
  <c r="AE2903" i="1"/>
  <c r="AD2903" i="1"/>
  <c r="AH2902" i="1"/>
  <c r="AG2902" i="1"/>
  <c r="AF2902" i="1"/>
  <c r="AE2902" i="1"/>
  <c r="AD2902" i="1"/>
  <c r="AH2901" i="1"/>
  <c r="AG2901" i="1"/>
  <c r="AF2901" i="1"/>
  <c r="AE2901" i="1"/>
  <c r="AD2901" i="1"/>
  <c r="AH2900" i="1"/>
  <c r="AG2900" i="1"/>
  <c r="AF2900" i="1"/>
  <c r="AE2900" i="1"/>
  <c r="AD2900" i="1"/>
  <c r="AH2899" i="1"/>
  <c r="AG2899" i="1"/>
  <c r="AF2899" i="1"/>
  <c r="AE2899" i="1"/>
  <c r="AD2899" i="1"/>
  <c r="AH2898" i="1"/>
  <c r="AG2898" i="1"/>
  <c r="AF2898" i="1"/>
  <c r="AE2898" i="1"/>
  <c r="AD2898" i="1"/>
  <c r="AH2897" i="1"/>
  <c r="AG2897" i="1"/>
  <c r="AF2897" i="1"/>
  <c r="AE2897" i="1"/>
  <c r="AD2897" i="1"/>
  <c r="AH2896" i="1"/>
  <c r="AG2896" i="1"/>
  <c r="AF2896" i="1"/>
  <c r="AE2896" i="1"/>
  <c r="AD2896" i="1"/>
  <c r="AH2895" i="1"/>
  <c r="AG2895" i="1"/>
  <c r="AF2895" i="1"/>
  <c r="AE2895" i="1"/>
  <c r="AD2895" i="1"/>
  <c r="AH2894" i="1"/>
  <c r="AG2894" i="1"/>
  <c r="AF2894" i="1"/>
  <c r="AE2894" i="1"/>
  <c r="AD2894" i="1"/>
  <c r="AH2893" i="1"/>
  <c r="AG2893" i="1"/>
  <c r="AF2893" i="1"/>
  <c r="AE2893" i="1"/>
  <c r="AD2893" i="1"/>
  <c r="AH2892" i="1"/>
  <c r="AG2892" i="1"/>
  <c r="AF2892" i="1"/>
  <c r="AE2892" i="1"/>
  <c r="AD2892" i="1"/>
  <c r="AH2891" i="1"/>
  <c r="AG2891" i="1"/>
  <c r="AF2891" i="1"/>
  <c r="AE2891" i="1"/>
  <c r="AD2891" i="1"/>
  <c r="AH2890" i="1"/>
  <c r="AG2890" i="1"/>
  <c r="AF2890" i="1"/>
  <c r="AE2890" i="1"/>
  <c r="AD2890" i="1"/>
  <c r="AH2889" i="1"/>
  <c r="AG2889" i="1"/>
  <c r="AF2889" i="1"/>
  <c r="AE2889" i="1"/>
  <c r="AD2889" i="1"/>
  <c r="AH2888" i="1"/>
  <c r="AG2888" i="1"/>
  <c r="AF2888" i="1"/>
  <c r="AE2888" i="1"/>
  <c r="AD2888" i="1"/>
  <c r="AH2887" i="1"/>
  <c r="AG2887" i="1"/>
  <c r="AF2887" i="1"/>
  <c r="AE2887" i="1"/>
  <c r="AD2887" i="1"/>
  <c r="AH2886" i="1"/>
  <c r="AG2886" i="1"/>
  <c r="AF2886" i="1"/>
  <c r="AE2886" i="1"/>
  <c r="AD2886" i="1"/>
  <c r="AH2885" i="1"/>
  <c r="AG2885" i="1"/>
  <c r="AF2885" i="1"/>
  <c r="AE2885" i="1"/>
  <c r="AD2885" i="1"/>
  <c r="AH2884" i="1"/>
  <c r="AG2884" i="1"/>
  <c r="AF2884" i="1"/>
  <c r="AE2884" i="1"/>
  <c r="AD2884" i="1"/>
  <c r="AH2883" i="1"/>
  <c r="AG2883" i="1"/>
  <c r="AF2883" i="1"/>
  <c r="AE2883" i="1"/>
  <c r="AD2883" i="1"/>
  <c r="AH2882" i="1"/>
  <c r="AG2882" i="1"/>
  <c r="AF2882" i="1"/>
  <c r="AE2882" i="1"/>
  <c r="AD2882" i="1"/>
  <c r="AH2881" i="1"/>
  <c r="AG2881" i="1"/>
  <c r="AF2881" i="1"/>
  <c r="AE2881" i="1"/>
  <c r="AD2881" i="1"/>
  <c r="AH2880" i="1"/>
  <c r="AG2880" i="1"/>
  <c r="AF2880" i="1"/>
  <c r="AE2880" i="1"/>
  <c r="AD2880" i="1"/>
  <c r="AH2879" i="1"/>
  <c r="AG2879" i="1"/>
  <c r="AF2879" i="1"/>
  <c r="AE2879" i="1"/>
  <c r="AD2879" i="1"/>
  <c r="AH2878" i="1"/>
  <c r="AG2878" i="1"/>
  <c r="AF2878" i="1"/>
  <c r="AE2878" i="1"/>
  <c r="AD2878" i="1"/>
  <c r="AH2877" i="1"/>
  <c r="AG2877" i="1"/>
  <c r="AF2877" i="1"/>
  <c r="AE2877" i="1"/>
  <c r="AD2877" i="1"/>
  <c r="AH2876" i="1"/>
  <c r="AG2876" i="1"/>
  <c r="AF2876" i="1"/>
  <c r="AE2876" i="1"/>
  <c r="AD2876" i="1"/>
  <c r="AH2875" i="1"/>
  <c r="AG2875" i="1"/>
  <c r="AF2875" i="1"/>
  <c r="AE2875" i="1"/>
  <c r="AD2875" i="1"/>
  <c r="AH2874" i="1"/>
  <c r="AG2874" i="1"/>
  <c r="AF2874" i="1"/>
  <c r="AE2874" i="1"/>
  <c r="AD2874" i="1"/>
  <c r="AH2873" i="1"/>
  <c r="AG2873" i="1"/>
  <c r="AF2873" i="1"/>
  <c r="AE2873" i="1"/>
  <c r="AD2873" i="1"/>
  <c r="AH2872" i="1"/>
  <c r="AG2872" i="1"/>
  <c r="AF2872" i="1"/>
  <c r="AE2872" i="1"/>
  <c r="AD2872" i="1"/>
  <c r="AH2871" i="1"/>
  <c r="AG2871" i="1"/>
  <c r="AF2871" i="1"/>
  <c r="AE2871" i="1"/>
  <c r="AD2871" i="1"/>
  <c r="AH2870" i="1"/>
  <c r="AG2870" i="1"/>
  <c r="AF2870" i="1"/>
  <c r="AE2870" i="1"/>
  <c r="AD2870" i="1"/>
  <c r="AH2869" i="1"/>
  <c r="AG2869" i="1"/>
  <c r="AF2869" i="1"/>
  <c r="AE2869" i="1"/>
  <c r="AD2869" i="1"/>
  <c r="AH2868" i="1"/>
  <c r="AG2868" i="1"/>
  <c r="AF2868" i="1"/>
  <c r="AE2868" i="1"/>
  <c r="AD2868" i="1"/>
  <c r="AH2867" i="1"/>
  <c r="AG2867" i="1"/>
  <c r="AF2867" i="1"/>
  <c r="AE2867" i="1"/>
  <c r="AD2867" i="1"/>
  <c r="AH2866" i="1"/>
  <c r="AG2866" i="1"/>
  <c r="AF2866" i="1"/>
  <c r="AE2866" i="1"/>
  <c r="AD2866" i="1"/>
  <c r="AH2865" i="1"/>
  <c r="AG2865" i="1"/>
  <c r="AF2865" i="1"/>
  <c r="AE2865" i="1"/>
  <c r="AD2865" i="1"/>
  <c r="AH2864" i="1"/>
  <c r="AG2864" i="1"/>
  <c r="AF2864" i="1"/>
  <c r="AE2864" i="1"/>
  <c r="AD2864" i="1"/>
  <c r="AH2863" i="1"/>
  <c r="AG2863" i="1"/>
  <c r="AF2863" i="1"/>
  <c r="AE2863" i="1"/>
  <c r="AD2863" i="1"/>
  <c r="AH2862" i="1"/>
  <c r="AG2862" i="1"/>
  <c r="AF2862" i="1"/>
  <c r="AE2862" i="1"/>
  <c r="AD2862" i="1"/>
  <c r="AH2861" i="1"/>
  <c r="AG2861" i="1"/>
  <c r="AF2861" i="1"/>
  <c r="AE2861" i="1"/>
  <c r="AD2861" i="1"/>
  <c r="AH2860" i="1"/>
  <c r="AG2860" i="1"/>
  <c r="AF2860" i="1"/>
  <c r="AE2860" i="1"/>
  <c r="AD2860" i="1"/>
  <c r="AH2859" i="1"/>
  <c r="AG2859" i="1"/>
  <c r="AF2859" i="1"/>
  <c r="AE2859" i="1"/>
  <c r="AD2859" i="1"/>
  <c r="AH2858" i="1"/>
  <c r="AG2858" i="1"/>
  <c r="AF2858" i="1"/>
  <c r="AE2858" i="1"/>
  <c r="AD2858" i="1"/>
  <c r="AH2857" i="1"/>
  <c r="AG2857" i="1"/>
  <c r="AF2857" i="1"/>
  <c r="AE2857" i="1"/>
  <c r="AD2857" i="1"/>
  <c r="AH2856" i="1"/>
  <c r="AG2856" i="1"/>
  <c r="AF2856" i="1"/>
  <c r="AE2856" i="1"/>
  <c r="AD2856" i="1"/>
  <c r="AH2855" i="1"/>
  <c r="AG2855" i="1"/>
  <c r="AF2855" i="1"/>
  <c r="AE2855" i="1"/>
  <c r="AD2855" i="1"/>
  <c r="AH2854" i="1"/>
  <c r="AG2854" i="1"/>
  <c r="AF2854" i="1"/>
  <c r="AE2854" i="1"/>
  <c r="AD2854" i="1"/>
  <c r="AH2853" i="1"/>
  <c r="AG2853" i="1"/>
  <c r="AF2853" i="1"/>
  <c r="AE2853" i="1"/>
  <c r="AD2853" i="1"/>
  <c r="AH2852" i="1"/>
  <c r="AG2852" i="1"/>
  <c r="AF2852" i="1"/>
  <c r="AE2852" i="1"/>
  <c r="AD2852" i="1"/>
  <c r="AH2851" i="1"/>
  <c r="AG2851" i="1"/>
  <c r="AF2851" i="1"/>
  <c r="AE2851" i="1"/>
  <c r="AD2851" i="1"/>
  <c r="AH2850" i="1"/>
  <c r="AG2850" i="1"/>
  <c r="AF2850" i="1"/>
  <c r="AE2850" i="1"/>
  <c r="AD2850" i="1"/>
  <c r="AH2849" i="1"/>
  <c r="AG2849" i="1"/>
  <c r="AF2849" i="1"/>
  <c r="AE2849" i="1"/>
  <c r="AD2849" i="1"/>
  <c r="AH2848" i="1"/>
  <c r="AG2848" i="1"/>
  <c r="AF2848" i="1"/>
  <c r="AE2848" i="1"/>
  <c r="AD2848" i="1"/>
  <c r="AH2847" i="1"/>
  <c r="AG2847" i="1"/>
  <c r="AF2847" i="1"/>
  <c r="AE2847" i="1"/>
  <c r="AD2847" i="1"/>
  <c r="AH2846" i="1"/>
  <c r="AG2846" i="1"/>
  <c r="AF2846" i="1"/>
  <c r="AE2846" i="1"/>
  <c r="AD2846" i="1"/>
  <c r="AH2845" i="1"/>
  <c r="AG2845" i="1"/>
  <c r="AF2845" i="1"/>
  <c r="AE2845" i="1"/>
  <c r="AD2845" i="1"/>
  <c r="AH2844" i="1"/>
  <c r="AG2844" i="1"/>
  <c r="AF2844" i="1"/>
  <c r="AE2844" i="1"/>
  <c r="AD2844" i="1"/>
  <c r="AH2843" i="1"/>
  <c r="AG2843" i="1"/>
  <c r="AF2843" i="1"/>
  <c r="AE2843" i="1"/>
  <c r="AD2843" i="1"/>
  <c r="AH2842" i="1"/>
  <c r="AG2842" i="1"/>
  <c r="AF2842" i="1"/>
  <c r="AE2842" i="1"/>
  <c r="AD2842" i="1"/>
  <c r="AH2841" i="1"/>
  <c r="AG2841" i="1"/>
  <c r="AF2841" i="1"/>
  <c r="AE2841" i="1"/>
  <c r="AD2841" i="1"/>
  <c r="AH2840" i="1"/>
  <c r="AG2840" i="1"/>
  <c r="AF2840" i="1"/>
  <c r="AE2840" i="1"/>
  <c r="AD2840" i="1"/>
  <c r="AH2839" i="1"/>
  <c r="AG2839" i="1"/>
  <c r="AF2839" i="1"/>
  <c r="AE2839" i="1"/>
  <c r="AD2839" i="1"/>
  <c r="AH2838" i="1"/>
  <c r="AG2838" i="1"/>
  <c r="AF2838" i="1"/>
  <c r="AE2838" i="1"/>
  <c r="AD2838" i="1"/>
  <c r="AH2837" i="1"/>
  <c r="AG2837" i="1"/>
  <c r="AF2837" i="1"/>
  <c r="AE2837" i="1"/>
  <c r="AD2837" i="1"/>
  <c r="AH2836" i="1"/>
  <c r="AG2836" i="1"/>
  <c r="AF2836" i="1"/>
  <c r="AE2836" i="1"/>
  <c r="AD2836" i="1"/>
  <c r="AH2835" i="1"/>
  <c r="AG2835" i="1"/>
  <c r="AF2835" i="1"/>
  <c r="AE2835" i="1"/>
  <c r="AD2835" i="1"/>
  <c r="AH2834" i="1"/>
  <c r="AG2834" i="1"/>
  <c r="AF2834" i="1"/>
  <c r="AE2834" i="1"/>
  <c r="AD2834" i="1"/>
  <c r="AH2833" i="1"/>
  <c r="AG2833" i="1"/>
  <c r="AF2833" i="1"/>
  <c r="AE2833" i="1"/>
  <c r="AD2833" i="1"/>
  <c r="AH2832" i="1"/>
  <c r="AG2832" i="1"/>
  <c r="AF2832" i="1"/>
  <c r="AE2832" i="1"/>
  <c r="AD2832" i="1"/>
  <c r="AH2831" i="1"/>
  <c r="AG2831" i="1"/>
  <c r="AF2831" i="1"/>
  <c r="AE2831" i="1"/>
  <c r="AD2831" i="1"/>
  <c r="AH2830" i="1"/>
  <c r="AG2830" i="1"/>
  <c r="AF2830" i="1"/>
  <c r="AE2830" i="1"/>
  <c r="AD2830" i="1"/>
  <c r="AH2829" i="1"/>
  <c r="AG2829" i="1"/>
  <c r="AF2829" i="1"/>
  <c r="AE2829" i="1"/>
  <c r="AD2829" i="1"/>
  <c r="AH2828" i="1"/>
  <c r="AG2828" i="1"/>
  <c r="AF2828" i="1"/>
  <c r="AE2828" i="1"/>
  <c r="AD2828" i="1"/>
  <c r="AH2827" i="1"/>
  <c r="AG2827" i="1"/>
  <c r="AF2827" i="1"/>
  <c r="AE2827" i="1"/>
  <c r="AD2827" i="1"/>
  <c r="AH2826" i="1"/>
  <c r="AG2826" i="1"/>
  <c r="AF2826" i="1"/>
  <c r="AE2826" i="1"/>
  <c r="AD2826" i="1"/>
  <c r="AH2825" i="1"/>
  <c r="AG2825" i="1"/>
  <c r="AF2825" i="1"/>
  <c r="AE2825" i="1"/>
  <c r="AD2825" i="1"/>
  <c r="AH2824" i="1"/>
  <c r="AG2824" i="1"/>
  <c r="AF2824" i="1"/>
  <c r="AE2824" i="1"/>
  <c r="AD2824" i="1"/>
  <c r="AH2823" i="1"/>
  <c r="AG2823" i="1"/>
  <c r="AF2823" i="1"/>
  <c r="AE2823" i="1"/>
  <c r="AD2823" i="1"/>
  <c r="AH2822" i="1"/>
  <c r="AG2822" i="1"/>
  <c r="AF2822" i="1"/>
  <c r="AE2822" i="1"/>
  <c r="AD2822" i="1"/>
  <c r="AH2821" i="1"/>
  <c r="AG2821" i="1"/>
  <c r="AF2821" i="1"/>
  <c r="AE2821" i="1"/>
  <c r="AD2821" i="1"/>
  <c r="AH2820" i="1"/>
  <c r="AG2820" i="1"/>
  <c r="AF2820" i="1"/>
  <c r="AE2820" i="1"/>
  <c r="AD2820" i="1"/>
  <c r="AH2819" i="1"/>
  <c r="AG2819" i="1"/>
  <c r="AF2819" i="1"/>
  <c r="AE2819" i="1"/>
  <c r="AD2819" i="1"/>
  <c r="AH2818" i="1"/>
  <c r="AG2818" i="1"/>
  <c r="AF2818" i="1"/>
  <c r="AE2818" i="1"/>
  <c r="AD2818" i="1"/>
  <c r="AH2817" i="1"/>
  <c r="AG2817" i="1"/>
  <c r="AF2817" i="1"/>
  <c r="AE2817" i="1"/>
  <c r="AD2817" i="1"/>
  <c r="AH2816" i="1"/>
  <c r="AG2816" i="1"/>
  <c r="AF2816" i="1"/>
  <c r="AE2816" i="1"/>
  <c r="AD2816" i="1"/>
  <c r="AH2815" i="1"/>
  <c r="AG2815" i="1"/>
  <c r="AF2815" i="1"/>
  <c r="AE2815" i="1"/>
  <c r="AD2815" i="1"/>
  <c r="AH2814" i="1"/>
  <c r="AG2814" i="1"/>
  <c r="AF2814" i="1"/>
  <c r="AE2814" i="1"/>
  <c r="AD2814" i="1"/>
  <c r="AH2813" i="1"/>
  <c r="AG2813" i="1"/>
  <c r="AF2813" i="1"/>
  <c r="AE2813" i="1"/>
  <c r="AD2813" i="1"/>
  <c r="AH2812" i="1"/>
  <c r="AG2812" i="1"/>
  <c r="AF2812" i="1"/>
  <c r="AE2812" i="1"/>
  <c r="AD2812" i="1"/>
  <c r="AH2811" i="1"/>
  <c r="AG2811" i="1"/>
  <c r="AF2811" i="1"/>
  <c r="AE2811" i="1"/>
  <c r="AD2811" i="1"/>
  <c r="AH2810" i="1"/>
  <c r="AG2810" i="1"/>
  <c r="AF2810" i="1"/>
  <c r="AE2810" i="1"/>
  <c r="AD2810" i="1"/>
  <c r="AH2809" i="1"/>
  <c r="AG2809" i="1"/>
  <c r="AF2809" i="1"/>
  <c r="AE2809" i="1"/>
  <c r="AD2809" i="1"/>
  <c r="AH2808" i="1"/>
  <c r="AG2808" i="1"/>
  <c r="AF2808" i="1"/>
  <c r="AE2808" i="1"/>
  <c r="AD2808" i="1"/>
  <c r="AH2807" i="1"/>
  <c r="AG2807" i="1"/>
  <c r="AF2807" i="1"/>
  <c r="AE2807" i="1"/>
  <c r="AD2807" i="1"/>
  <c r="AH2806" i="1"/>
  <c r="AG2806" i="1"/>
  <c r="AF2806" i="1"/>
  <c r="AE2806" i="1"/>
  <c r="AD2806" i="1"/>
  <c r="AH2805" i="1"/>
  <c r="AG2805" i="1"/>
  <c r="AF2805" i="1"/>
  <c r="AE2805" i="1"/>
  <c r="AD2805" i="1"/>
  <c r="AH2804" i="1"/>
  <c r="AG2804" i="1"/>
  <c r="AF2804" i="1"/>
  <c r="AE2804" i="1"/>
  <c r="AD2804" i="1"/>
  <c r="AH2803" i="1"/>
  <c r="AG2803" i="1"/>
  <c r="AF2803" i="1"/>
  <c r="AE2803" i="1"/>
  <c r="AD2803" i="1"/>
  <c r="AH2802" i="1"/>
  <c r="AG2802" i="1"/>
  <c r="AF2802" i="1"/>
  <c r="AE2802" i="1"/>
  <c r="AD2802" i="1"/>
  <c r="AH2801" i="1"/>
  <c r="AG2801" i="1"/>
  <c r="AF2801" i="1"/>
  <c r="AE2801" i="1"/>
  <c r="AD2801" i="1"/>
  <c r="AH2800" i="1"/>
  <c r="AG2800" i="1"/>
  <c r="AF2800" i="1"/>
  <c r="AE2800" i="1"/>
  <c r="AD2800" i="1"/>
  <c r="AH2799" i="1"/>
  <c r="AG2799" i="1"/>
  <c r="AF2799" i="1"/>
  <c r="AE2799" i="1"/>
  <c r="AD2799" i="1"/>
  <c r="AH2798" i="1"/>
  <c r="AG2798" i="1"/>
  <c r="AF2798" i="1"/>
  <c r="AE2798" i="1"/>
  <c r="AD2798" i="1"/>
  <c r="AH2797" i="1"/>
  <c r="AG2797" i="1"/>
  <c r="AF2797" i="1"/>
  <c r="AE2797" i="1"/>
  <c r="AD2797" i="1"/>
  <c r="AH2796" i="1"/>
  <c r="AG2796" i="1"/>
  <c r="AF2796" i="1"/>
  <c r="AE2796" i="1"/>
  <c r="AD2796" i="1"/>
  <c r="AH2795" i="1"/>
  <c r="AG2795" i="1"/>
  <c r="AF2795" i="1"/>
  <c r="AE2795" i="1"/>
  <c r="AD2795" i="1"/>
  <c r="AH2794" i="1"/>
  <c r="AG2794" i="1"/>
  <c r="AF2794" i="1"/>
  <c r="AE2794" i="1"/>
  <c r="AD2794" i="1"/>
  <c r="AH2793" i="1"/>
  <c r="AG2793" i="1"/>
  <c r="AF2793" i="1"/>
  <c r="AE2793" i="1"/>
  <c r="AD2793" i="1"/>
  <c r="AH2792" i="1"/>
  <c r="AG2792" i="1"/>
  <c r="AF2792" i="1"/>
  <c r="AE2792" i="1"/>
  <c r="AD2792" i="1"/>
  <c r="AH2791" i="1"/>
  <c r="AG2791" i="1"/>
  <c r="AF2791" i="1"/>
  <c r="AE2791" i="1"/>
  <c r="AD2791" i="1"/>
  <c r="AH2790" i="1"/>
  <c r="AG2790" i="1"/>
  <c r="AF2790" i="1"/>
  <c r="AE2790" i="1"/>
  <c r="AD2790" i="1"/>
  <c r="AH2789" i="1"/>
  <c r="AG2789" i="1"/>
  <c r="AF2789" i="1"/>
  <c r="AE2789" i="1"/>
  <c r="AD2789" i="1"/>
  <c r="AH2788" i="1"/>
  <c r="AG2788" i="1"/>
  <c r="AF2788" i="1"/>
  <c r="AE2788" i="1"/>
  <c r="AD2788" i="1"/>
  <c r="AH2787" i="1"/>
  <c r="AG2787" i="1"/>
  <c r="AF2787" i="1"/>
  <c r="AE2787" i="1"/>
  <c r="AD2787" i="1"/>
  <c r="AH2786" i="1"/>
  <c r="AG2786" i="1"/>
  <c r="AF2786" i="1"/>
  <c r="AE2786" i="1"/>
  <c r="AD2786" i="1"/>
  <c r="AH2785" i="1"/>
  <c r="AG2785" i="1"/>
  <c r="AF2785" i="1"/>
  <c r="AE2785" i="1"/>
  <c r="AD2785" i="1"/>
  <c r="AH2784" i="1"/>
  <c r="AG2784" i="1"/>
  <c r="AF2784" i="1"/>
  <c r="AE2784" i="1"/>
  <c r="AD2784" i="1"/>
  <c r="AH2783" i="1"/>
  <c r="AG2783" i="1"/>
  <c r="AF2783" i="1"/>
  <c r="AE2783" i="1"/>
  <c r="AD2783" i="1"/>
  <c r="AH2782" i="1"/>
  <c r="AG2782" i="1"/>
  <c r="AF2782" i="1"/>
  <c r="AE2782" i="1"/>
  <c r="AD2782" i="1"/>
  <c r="AH2781" i="1"/>
  <c r="AG2781" i="1"/>
  <c r="AF2781" i="1"/>
  <c r="AE2781" i="1"/>
  <c r="AD2781" i="1"/>
  <c r="AH2780" i="1"/>
  <c r="AG2780" i="1"/>
  <c r="AF2780" i="1"/>
  <c r="AE2780" i="1"/>
  <c r="AD2780" i="1"/>
  <c r="AH2779" i="1"/>
  <c r="AG2779" i="1"/>
  <c r="AF2779" i="1"/>
  <c r="AE2779" i="1"/>
  <c r="AD2779" i="1"/>
  <c r="AH2778" i="1"/>
  <c r="AG2778" i="1"/>
  <c r="AF2778" i="1"/>
  <c r="AE2778" i="1"/>
  <c r="AD2778" i="1"/>
  <c r="AH2777" i="1"/>
  <c r="AG2777" i="1"/>
  <c r="AF2777" i="1"/>
  <c r="AE2777" i="1"/>
  <c r="AD2777" i="1"/>
  <c r="AH2776" i="1"/>
  <c r="AG2776" i="1"/>
  <c r="AF2776" i="1"/>
  <c r="AE2776" i="1"/>
  <c r="AD2776" i="1"/>
  <c r="AH2775" i="1"/>
  <c r="AG2775" i="1"/>
  <c r="AF2775" i="1"/>
  <c r="AE2775" i="1"/>
  <c r="AD2775" i="1"/>
  <c r="AH2774" i="1"/>
  <c r="AG2774" i="1"/>
  <c r="AF2774" i="1"/>
  <c r="AE2774" i="1"/>
  <c r="AD2774" i="1"/>
  <c r="AH2773" i="1"/>
  <c r="AG2773" i="1"/>
  <c r="AF2773" i="1"/>
  <c r="AE2773" i="1"/>
  <c r="AD2773" i="1"/>
  <c r="AH2772" i="1"/>
  <c r="AG2772" i="1"/>
  <c r="AF2772" i="1"/>
  <c r="AE2772" i="1"/>
  <c r="AD2772" i="1"/>
  <c r="AH2771" i="1"/>
  <c r="AG2771" i="1"/>
  <c r="AF2771" i="1"/>
  <c r="AE2771" i="1"/>
  <c r="AD2771" i="1"/>
  <c r="AH2770" i="1"/>
  <c r="AG2770" i="1"/>
  <c r="AF2770" i="1"/>
  <c r="AE2770" i="1"/>
  <c r="AD2770" i="1"/>
  <c r="AH2769" i="1"/>
  <c r="AG2769" i="1"/>
  <c r="AF2769" i="1"/>
  <c r="AE2769" i="1"/>
  <c r="AD2769" i="1"/>
  <c r="AH2768" i="1"/>
  <c r="AG2768" i="1"/>
  <c r="AF2768" i="1"/>
  <c r="AE2768" i="1"/>
  <c r="AD2768" i="1"/>
  <c r="AH2767" i="1"/>
  <c r="AG2767" i="1"/>
  <c r="AF2767" i="1"/>
  <c r="AE2767" i="1"/>
  <c r="AD2767" i="1"/>
  <c r="AH2766" i="1"/>
  <c r="AG2766" i="1"/>
  <c r="AF2766" i="1"/>
  <c r="AE2766" i="1"/>
  <c r="AD2766" i="1"/>
  <c r="AH2765" i="1"/>
  <c r="AG2765" i="1"/>
  <c r="AF2765" i="1"/>
  <c r="AE2765" i="1"/>
  <c r="AD2765" i="1"/>
  <c r="AH2764" i="1"/>
  <c r="AG2764" i="1"/>
  <c r="AF2764" i="1"/>
  <c r="AE2764" i="1"/>
  <c r="AD2764" i="1"/>
  <c r="AH2763" i="1"/>
  <c r="AG2763" i="1"/>
  <c r="AF2763" i="1"/>
  <c r="AE2763" i="1"/>
  <c r="AD2763" i="1"/>
  <c r="AH2762" i="1"/>
  <c r="AG2762" i="1"/>
  <c r="AF2762" i="1"/>
  <c r="AE2762" i="1"/>
  <c r="AD2762" i="1"/>
  <c r="AH2761" i="1"/>
  <c r="AG2761" i="1"/>
  <c r="AF2761" i="1"/>
  <c r="AE2761" i="1"/>
  <c r="AD2761" i="1"/>
  <c r="AH2760" i="1"/>
  <c r="AG2760" i="1"/>
  <c r="AF2760" i="1"/>
  <c r="AE2760" i="1"/>
  <c r="AD2760" i="1"/>
  <c r="AH2759" i="1"/>
  <c r="AG2759" i="1"/>
  <c r="AF2759" i="1"/>
  <c r="AE2759" i="1"/>
  <c r="AD2759" i="1"/>
  <c r="AH2758" i="1"/>
  <c r="AG2758" i="1"/>
  <c r="AF2758" i="1"/>
  <c r="AE2758" i="1"/>
  <c r="AD2758" i="1"/>
  <c r="AH2757" i="1"/>
  <c r="AG2757" i="1"/>
  <c r="AF2757" i="1"/>
  <c r="AE2757" i="1"/>
  <c r="AD2757" i="1"/>
  <c r="AH2756" i="1"/>
  <c r="AG2756" i="1"/>
  <c r="AF2756" i="1"/>
  <c r="AE2756" i="1"/>
  <c r="AD2756" i="1"/>
  <c r="AH2755" i="1"/>
  <c r="AG2755" i="1"/>
  <c r="AF2755" i="1"/>
  <c r="AE2755" i="1"/>
  <c r="AD2755" i="1"/>
  <c r="AH2754" i="1"/>
  <c r="AG2754" i="1"/>
  <c r="AF2754" i="1"/>
  <c r="AE2754" i="1"/>
  <c r="AD2754" i="1"/>
  <c r="AH2753" i="1"/>
  <c r="AG2753" i="1"/>
  <c r="AF2753" i="1"/>
  <c r="AE2753" i="1"/>
  <c r="AD2753" i="1"/>
  <c r="AH2752" i="1"/>
  <c r="AG2752" i="1"/>
  <c r="AF2752" i="1"/>
  <c r="AE2752" i="1"/>
  <c r="AD2752" i="1"/>
  <c r="AH2751" i="1"/>
  <c r="AG2751" i="1"/>
  <c r="AF2751" i="1"/>
  <c r="AE2751" i="1"/>
  <c r="AD2751" i="1"/>
  <c r="AH2750" i="1"/>
  <c r="AG2750" i="1"/>
  <c r="AF2750" i="1"/>
  <c r="AE2750" i="1"/>
  <c r="AD2750" i="1"/>
  <c r="AH2749" i="1"/>
  <c r="AG2749" i="1"/>
  <c r="AF2749" i="1"/>
  <c r="AE2749" i="1"/>
  <c r="AD2749" i="1"/>
  <c r="AH2748" i="1"/>
  <c r="AG2748" i="1"/>
  <c r="AF2748" i="1"/>
  <c r="AE2748" i="1"/>
  <c r="AD2748" i="1"/>
  <c r="AH2747" i="1"/>
  <c r="AG2747" i="1"/>
  <c r="AF2747" i="1"/>
  <c r="AE2747" i="1"/>
  <c r="AD2747" i="1"/>
  <c r="AH2746" i="1"/>
  <c r="AG2746" i="1"/>
  <c r="AF2746" i="1"/>
  <c r="AE2746" i="1"/>
  <c r="AD2746" i="1"/>
  <c r="AH2745" i="1"/>
  <c r="AG2745" i="1"/>
  <c r="AF2745" i="1"/>
  <c r="AE2745" i="1"/>
  <c r="AD2745" i="1"/>
  <c r="AH2744" i="1"/>
  <c r="AG2744" i="1"/>
  <c r="AF2744" i="1"/>
  <c r="AE2744" i="1"/>
  <c r="AD2744" i="1"/>
  <c r="AH2743" i="1"/>
  <c r="AG2743" i="1"/>
  <c r="AF2743" i="1"/>
  <c r="AE2743" i="1"/>
  <c r="AD2743" i="1"/>
  <c r="AH2742" i="1"/>
  <c r="AG2742" i="1"/>
  <c r="AF2742" i="1"/>
  <c r="AE2742" i="1"/>
  <c r="AD2742" i="1"/>
  <c r="AH2741" i="1"/>
  <c r="AG2741" i="1"/>
  <c r="AF2741" i="1"/>
  <c r="AE2741" i="1"/>
  <c r="AD2741" i="1"/>
  <c r="AH2740" i="1"/>
  <c r="AG2740" i="1"/>
  <c r="AF2740" i="1"/>
  <c r="AE2740" i="1"/>
  <c r="AD2740" i="1"/>
  <c r="AH2739" i="1"/>
  <c r="AG2739" i="1"/>
  <c r="AF2739" i="1"/>
  <c r="AE2739" i="1"/>
  <c r="AD2739" i="1"/>
  <c r="AH2738" i="1"/>
  <c r="AG2738" i="1"/>
  <c r="AF2738" i="1"/>
  <c r="AE2738" i="1"/>
  <c r="AD2738" i="1"/>
  <c r="AH2737" i="1"/>
  <c r="AG2737" i="1"/>
  <c r="AF2737" i="1"/>
  <c r="AE2737" i="1"/>
  <c r="AD2737" i="1"/>
  <c r="AH2736" i="1"/>
  <c r="AG2736" i="1"/>
  <c r="AF2736" i="1"/>
  <c r="AE2736" i="1"/>
  <c r="AD2736" i="1"/>
  <c r="AH2735" i="1"/>
  <c r="AG2735" i="1"/>
  <c r="AF2735" i="1"/>
  <c r="AE2735" i="1"/>
  <c r="AD2735" i="1"/>
  <c r="AH2734" i="1"/>
  <c r="AG2734" i="1"/>
  <c r="AF2734" i="1"/>
  <c r="AE2734" i="1"/>
  <c r="AD2734" i="1"/>
  <c r="AH2733" i="1"/>
  <c r="AG2733" i="1"/>
  <c r="AF2733" i="1"/>
  <c r="AE2733" i="1"/>
  <c r="AD2733" i="1"/>
  <c r="AH2732" i="1"/>
  <c r="AG2732" i="1"/>
  <c r="AF2732" i="1"/>
  <c r="AE2732" i="1"/>
  <c r="AD2732" i="1"/>
  <c r="AH2731" i="1"/>
  <c r="AG2731" i="1"/>
  <c r="AF2731" i="1"/>
  <c r="AE2731" i="1"/>
  <c r="AD2731" i="1"/>
  <c r="AH2730" i="1"/>
  <c r="AG2730" i="1"/>
  <c r="AF2730" i="1"/>
  <c r="AE2730" i="1"/>
  <c r="AD2730" i="1"/>
  <c r="AH2729" i="1"/>
  <c r="AG2729" i="1"/>
  <c r="AF2729" i="1"/>
  <c r="AE2729" i="1"/>
  <c r="AD2729" i="1"/>
  <c r="AH2728" i="1"/>
  <c r="AG2728" i="1"/>
  <c r="AF2728" i="1"/>
  <c r="AE2728" i="1"/>
  <c r="AD2728" i="1"/>
  <c r="AH2727" i="1"/>
  <c r="AG2727" i="1"/>
  <c r="AF2727" i="1"/>
  <c r="AE2727" i="1"/>
  <c r="AD2727" i="1"/>
  <c r="AH2726" i="1"/>
  <c r="AG2726" i="1"/>
  <c r="AF2726" i="1"/>
  <c r="AE2726" i="1"/>
  <c r="AD2726" i="1"/>
  <c r="AH2725" i="1"/>
  <c r="AG2725" i="1"/>
  <c r="AF2725" i="1"/>
  <c r="AE2725" i="1"/>
  <c r="AD2725" i="1"/>
  <c r="AH2724" i="1"/>
  <c r="AG2724" i="1"/>
  <c r="AF2724" i="1"/>
  <c r="AE2724" i="1"/>
  <c r="AD2724" i="1"/>
  <c r="AH2723" i="1"/>
  <c r="AG2723" i="1"/>
  <c r="AF2723" i="1"/>
  <c r="AE2723" i="1"/>
  <c r="AD2723" i="1"/>
  <c r="AH2722" i="1"/>
  <c r="AG2722" i="1"/>
  <c r="AF2722" i="1"/>
  <c r="AE2722" i="1"/>
  <c r="AD2722" i="1"/>
  <c r="AH2721" i="1"/>
  <c r="AG2721" i="1"/>
  <c r="AF2721" i="1"/>
  <c r="AE2721" i="1"/>
  <c r="AD2721" i="1"/>
  <c r="AH2720" i="1"/>
  <c r="AG2720" i="1"/>
  <c r="AF2720" i="1"/>
  <c r="AE2720" i="1"/>
  <c r="AD2720" i="1"/>
  <c r="AH2719" i="1"/>
  <c r="AG2719" i="1"/>
  <c r="AF2719" i="1"/>
  <c r="AE2719" i="1"/>
  <c r="AD2719" i="1"/>
  <c r="AH2718" i="1"/>
  <c r="AG2718" i="1"/>
  <c r="AF2718" i="1"/>
  <c r="AE2718" i="1"/>
  <c r="AD2718" i="1"/>
  <c r="AH2717" i="1"/>
  <c r="AG2717" i="1"/>
  <c r="AF2717" i="1"/>
  <c r="AE2717" i="1"/>
  <c r="AD2717" i="1"/>
  <c r="AH2716" i="1"/>
  <c r="AG2716" i="1"/>
  <c r="AF2716" i="1"/>
  <c r="AE2716" i="1"/>
  <c r="AD2716" i="1"/>
  <c r="AH2715" i="1"/>
  <c r="AG2715" i="1"/>
  <c r="AF2715" i="1"/>
  <c r="AE2715" i="1"/>
  <c r="AD2715" i="1"/>
  <c r="AH2714" i="1"/>
  <c r="AG2714" i="1"/>
  <c r="AF2714" i="1"/>
  <c r="AE2714" i="1"/>
  <c r="AD2714" i="1"/>
  <c r="AH2713" i="1"/>
  <c r="AG2713" i="1"/>
  <c r="AF2713" i="1"/>
  <c r="AE2713" i="1"/>
  <c r="AD2713" i="1"/>
  <c r="AH2712" i="1"/>
  <c r="AG2712" i="1"/>
  <c r="AF2712" i="1"/>
  <c r="AE2712" i="1"/>
  <c r="AD2712" i="1"/>
  <c r="AH2711" i="1"/>
  <c r="AG2711" i="1"/>
  <c r="AF2711" i="1"/>
  <c r="AE2711" i="1"/>
  <c r="AD2711" i="1"/>
  <c r="AH2710" i="1"/>
  <c r="AG2710" i="1"/>
  <c r="AF2710" i="1"/>
  <c r="AE2710" i="1"/>
  <c r="AD2710" i="1"/>
  <c r="AH2709" i="1"/>
  <c r="AG2709" i="1"/>
  <c r="AF2709" i="1"/>
  <c r="AE2709" i="1"/>
  <c r="AD2709" i="1"/>
  <c r="AH2708" i="1"/>
  <c r="AG2708" i="1"/>
  <c r="AF2708" i="1"/>
  <c r="AE2708" i="1"/>
  <c r="AD2708" i="1"/>
  <c r="AH2707" i="1"/>
  <c r="AG2707" i="1"/>
  <c r="AF2707" i="1"/>
  <c r="AE2707" i="1"/>
  <c r="AD2707" i="1"/>
  <c r="AH2706" i="1"/>
  <c r="AG2706" i="1"/>
  <c r="AF2706" i="1"/>
  <c r="AE2706" i="1"/>
  <c r="AD2706" i="1"/>
  <c r="AH2705" i="1"/>
  <c r="AG2705" i="1"/>
  <c r="AF2705" i="1"/>
  <c r="AE2705" i="1"/>
  <c r="AD2705" i="1"/>
  <c r="AH2704" i="1"/>
  <c r="AG2704" i="1"/>
  <c r="AF2704" i="1"/>
  <c r="AE2704" i="1"/>
  <c r="AD2704" i="1"/>
  <c r="AH2703" i="1"/>
  <c r="AG2703" i="1"/>
  <c r="AF2703" i="1"/>
  <c r="AE2703" i="1"/>
  <c r="AD2703" i="1"/>
  <c r="AH2702" i="1"/>
  <c r="AG2702" i="1"/>
  <c r="AF2702" i="1"/>
  <c r="AE2702" i="1"/>
  <c r="AD2702" i="1"/>
  <c r="AH2701" i="1"/>
  <c r="AG2701" i="1"/>
  <c r="AF2701" i="1"/>
  <c r="AE2701" i="1"/>
  <c r="AD2701" i="1"/>
  <c r="AH2700" i="1"/>
  <c r="AG2700" i="1"/>
  <c r="AF2700" i="1"/>
  <c r="AE2700" i="1"/>
  <c r="AD2700" i="1"/>
  <c r="AH2699" i="1"/>
  <c r="AG2699" i="1"/>
  <c r="AF2699" i="1"/>
  <c r="AE2699" i="1"/>
  <c r="AD2699" i="1"/>
  <c r="AH2698" i="1"/>
  <c r="AG2698" i="1"/>
  <c r="AF2698" i="1"/>
  <c r="AE2698" i="1"/>
  <c r="AD2698" i="1"/>
  <c r="AH2697" i="1"/>
  <c r="AG2697" i="1"/>
  <c r="AF2697" i="1"/>
  <c r="AE2697" i="1"/>
  <c r="AD2697" i="1"/>
  <c r="AH2696" i="1"/>
  <c r="AG2696" i="1"/>
  <c r="AF2696" i="1"/>
  <c r="AE2696" i="1"/>
  <c r="AD2696" i="1"/>
  <c r="AH2695" i="1"/>
  <c r="AG2695" i="1"/>
  <c r="AF2695" i="1"/>
  <c r="AE2695" i="1"/>
  <c r="AD2695" i="1"/>
  <c r="AH2694" i="1"/>
  <c r="AG2694" i="1"/>
  <c r="AF2694" i="1"/>
  <c r="AE2694" i="1"/>
  <c r="AD2694" i="1"/>
  <c r="AH2693" i="1"/>
  <c r="AG2693" i="1"/>
  <c r="AF2693" i="1"/>
  <c r="AE2693" i="1"/>
  <c r="AD2693" i="1"/>
  <c r="AH2692" i="1"/>
  <c r="AG2692" i="1"/>
  <c r="AF2692" i="1"/>
  <c r="AE2692" i="1"/>
  <c r="AD2692" i="1"/>
  <c r="AH2691" i="1"/>
  <c r="AG2691" i="1"/>
  <c r="AF2691" i="1"/>
  <c r="AE2691" i="1"/>
  <c r="AD2691" i="1"/>
  <c r="AH2690" i="1"/>
  <c r="AG2690" i="1"/>
  <c r="AF2690" i="1"/>
  <c r="AE2690" i="1"/>
  <c r="AD2690" i="1"/>
  <c r="AH2689" i="1"/>
  <c r="AG2689" i="1"/>
  <c r="AF2689" i="1"/>
  <c r="AE2689" i="1"/>
  <c r="AD2689" i="1"/>
  <c r="AH2688" i="1"/>
  <c r="AG2688" i="1"/>
  <c r="AF2688" i="1"/>
  <c r="AE2688" i="1"/>
  <c r="AD2688" i="1"/>
  <c r="AH2687" i="1"/>
  <c r="AG2687" i="1"/>
  <c r="AF2687" i="1"/>
  <c r="AE2687" i="1"/>
  <c r="AD2687" i="1"/>
  <c r="AH2686" i="1"/>
  <c r="AG2686" i="1"/>
  <c r="AF2686" i="1"/>
  <c r="AE2686" i="1"/>
  <c r="AD2686" i="1"/>
  <c r="AH2685" i="1"/>
  <c r="AG2685" i="1"/>
  <c r="AF2685" i="1"/>
  <c r="AE2685" i="1"/>
  <c r="AD2685" i="1"/>
  <c r="AH2684" i="1"/>
  <c r="AG2684" i="1"/>
  <c r="AF2684" i="1"/>
  <c r="AE2684" i="1"/>
  <c r="AD2684" i="1"/>
  <c r="AH2683" i="1"/>
  <c r="AG2683" i="1"/>
  <c r="AF2683" i="1"/>
  <c r="AE2683" i="1"/>
  <c r="AD2683" i="1"/>
  <c r="AH2682" i="1"/>
  <c r="AG2682" i="1"/>
  <c r="AF2682" i="1"/>
  <c r="AE2682" i="1"/>
  <c r="AD2682" i="1"/>
  <c r="AH2681" i="1"/>
  <c r="AG2681" i="1"/>
  <c r="AF2681" i="1"/>
  <c r="AE2681" i="1"/>
  <c r="AD2681" i="1"/>
  <c r="AH2680" i="1"/>
  <c r="AG2680" i="1"/>
  <c r="AF2680" i="1"/>
  <c r="AE2680" i="1"/>
  <c r="AD2680" i="1"/>
  <c r="AH2679" i="1"/>
  <c r="AG2679" i="1"/>
  <c r="AF2679" i="1"/>
  <c r="AE2679" i="1"/>
  <c r="AD2679" i="1"/>
  <c r="AH2678" i="1"/>
  <c r="AG2678" i="1"/>
  <c r="AF2678" i="1"/>
  <c r="AE2678" i="1"/>
  <c r="AD2678" i="1"/>
  <c r="AH2677" i="1"/>
  <c r="AG2677" i="1"/>
  <c r="AF2677" i="1"/>
  <c r="AE2677" i="1"/>
  <c r="AD2677" i="1"/>
  <c r="AH2676" i="1"/>
  <c r="AG2676" i="1"/>
  <c r="AF2676" i="1"/>
  <c r="AE2676" i="1"/>
  <c r="AD2676" i="1"/>
  <c r="AH2675" i="1"/>
  <c r="AG2675" i="1"/>
  <c r="AF2675" i="1"/>
  <c r="AE2675" i="1"/>
  <c r="AD2675" i="1"/>
  <c r="AH2674" i="1"/>
  <c r="AG2674" i="1"/>
  <c r="AF2674" i="1"/>
  <c r="AE2674" i="1"/>
  <c r="AD2674" i="1"/>
  <c r="AH2673" i="1"/>
  <c r="AG2673" i="1"/>
  <c r="AF2673" i="1"/>
  <c r="AE2673" i="1"/>
  <c r="AD2673" i="1"/>
  <c r="AH2672" i="1"/>
  <c r="AG2672" i="1"/>
  <c r="AF2672" i="1"/>
  <c r="AE2672" i="1"/>
  <c r="AD2672" i="1"/>
  <c r="AH2671" i="1"/>
  <c r="AG2671" i="1"/>
  <c r="AF2671" i="1"/>
  <c r="AE2671" i="1"/>
  <c r="AD2671" i="1"/>
  <c r="AH2670" i="1"/>
  <c r="AG2670" i="1"/>
  <c r="AF2670" i="1"/>
  <c r="AE2670" i="1"/>
  <c r="AD2670" i="1"/>
  <c r="AH2669" i="1"/>
  <c r="AG2669" i="1"/>
  <c r="AF2669" i="1"/>
  <c r="AE2669" i="1"/>
  <c r="AD2669" i="1"/>
  <c r="AH2668" i="1"/>
  <c r="AG2668" i="1"/>
  <c r="AF2668" i="1"/>
  <c r="AE2668" i="1"/>
  <c r="AD2668" i="1"/>
  <c r="AH2667" i="1"/>
  <c r="AG2667" i="1"/>
  <c r="AF2667" i="1"/>
  <c r="AE2667" i="1"/>
  <c r="AD2667" i="1"/>
  <c r="AH2666" i="1"/>
  <c r="AG2666" i="1"/>
  <c r="AF2666" i="1"/>
  <c r="AE2666" i="1"/>
  <c r="AD2666" i="1"/>
  <c r="AH2665" i="1"/>
  <c r="AG2665" i="1"/>
  <c r="AF2665" i="1"/>
  <c r="AE2665" i="1"/>
  <c r="AD2665" i="1"/>
  <c r="AH2664" i="1"/>
  <c r="AG2664" i="1"/>
  <c r="AF2664" i="1"/>
  <c r="AE2664" i="1"/>
  <c r="AD2664" i="1"/>
  <c r="AH2663" i="1"/>
  <c r="AG2663" i="1"/>
  <c r="AF2663" i="1"/>
  <c r="AE2663" i="1"/>
  <c r="AD2663" i="1"/>
  <c r="AH2662" i="1"/>
  <c r="AG2662" i="1"/>
  <c r="AF2662" i="1"/>
  <c r="AE2662" i="1"/>
  <c r="AD2662" i="1"/>
  <c r="AH2661" i="1"/>
  <c r="AG2661" i="1"/>
  <c r="AF2661" i="1"/>
  <c r="AE2661" i="1"/>
  <c r="AD2661" i="1"/>
  <c r="AH2660" i="1"/>
  <c r="AG2660" i="1"/>
  <c r="AF2660" i="1"/>
  <c r="AE2660" i="1"/>
  <c r="AD2660" i="1"/>
  <c r="AH2659" i="1"/>
  <c r="AG2659" i="1"/>
  <c r="AF2659" i="1"/>
  <c r="AE2659" i="1"/>
  <c r="AD2659" i="1"/>
  <c r="AH2658" i="1"/>
  <c r="AG2658" i="1"/>
  <c r="AF2658" i="1"/>
  <c r="AE2658" i="1"/>
  <c r="AD2658" i="1"/>
  <c r="AH2657" i="1"/>
  <c r="AG2657" i="1"/>
  <c r="AF2657" i="1"/>
  <c r="AE2657" i="1"/>
  <c r="AD2657" i="1"/>
  <c r="AH2656" i="1"/>
  <c r="AG2656" i="1"/>
  <c r="AF2656" i="1"/>
  <c r="AE2656" i="1"/>
  <c r="AD2656" i="1"/>
  <c r="AH2655" i="1"/>
  <c r="AG2655" i="1"/>
  <c r="AF2655" i="1"/>
  <c r="AE2655" i="1"/>
  <c r="AD2655" i="1"/>
  <c r="AH2654" i="1"/>
  <c r="AG2654" i="1"/>
  <c r="AF2654" i="1"/>
  <c r="AE2654" i="1"/>
  <c r="AD2654" i="1"/>
  <c r="AH2653" i="1"/>
  <c r="AG2653" i="1"/>
  <c r="AF2653" i="1"/>
  <c r="AE2653" i="1"/>
  <c r="AD2653" i="1"/>
  <c r="AH2652" i="1"/>
  <c r="AG2652" i="1"/>
  <c r="AF2652" i="1"/>
  <c r="AE2652" i="1"/>
  <c r="AD2652" i="1"/>
  <c r="AH2651" i="1"/>
  <c r="AG2651" i="1"/>
  <c r="AF2651" i="1"/>
  <c r="AE2651" i="1"/>
  <c r="AD2651" i="1"/>
  <c r="AH2650" i="1"/>
  <c r="AG2650" i="1"/>
  <c r="AF2650" i="1"/>
  <c r="AE2650" i="1"/>
  <c r="AD2650" i="1"/>
  <c r="AH2649" i="1"/>
  <c r="AG2649" i="1"/>
  <c r="AF2649" i="1"/>
  <c r="AE2649" i="1"/>
  <c r="AD2649" i="1"/>
  <c r="AH2648" i="1"/>
  <c r="AG2648" i="1"/>
  <c r="AF2648" i="1"/>
  <c r="AE2648" i="1"/>
  <c r="AD2648" i="1"/>
  <c r="AH2647" i="1"/>
  <c r="AG2647" i="1"/>
  <c r="AF2647" i="1"/>
  <c r="AE2647" i="1"/>
  <c r="AD2647" i="1"/>
  <c r="AH2646" i="1"/>
  <c r="AG2646" i="1"/>
  <c r="AF2646" i="1"/>
  <c r="AE2646" i="1"/>
  <c r="AD2646" i="1"/>
  <c r="AH2645" i="1"/>
  <c r="AG2645" i="1"/>
  <c r="AF2645" i="1"/>
  <c r="AE2645" i="1"/>
  <c r="AD2645" i="1"/>
  <c r="AH2644" i="1"/>
  <c r="AG2644" i="1"/>
  <c r="AF2644" i="1"/>
  <c r="AE2644" i="1"/>
  <c r="AD2644" i="1"/>
  <c r="AH2643" i="1"/>
  <c r="AG2643" i="1"/>
  <c r="AF2643" i="1"/>
  <c r="AE2643" i="1"/>
  <c r="AD2643" i="1"/>
  <c r="AH2642" i="1"/>
  <c r="AG2642" i="1"/>
  <c r="AF2642" i="1"/>
  <c r="AE2642" i="1"/>
  <c r="AD2642" i="1"/>
  <c r="AH2641" i="1"/>
  <c r="AG2641" i="1"/>
  <c r="AF2641" i="1"/>
  <c r="AE2641" i="1"/>
  <c r="AD2641" i="1"/>
  <c r="AH2640" i="1"/>
  <c r="AG2640" i="1"/>
  <c r="AF2640" i="1"/>
  <c r="AE2640" i="1"/>
  <c r="AD2640" i="1"/>
  <c r="AH2639" i="1"/>
  <c r="AG2639" i="1"/>
  <c r="AF2639" i="1"/>
  <c r="AE2639" i="1"/>
  <c r="AD2639" i="1"/>
  <c r="AH2638" i="1"/>
  <c r="AG2638" i="1"/>
  <c r="AF2638" i="1"/>
  <c r="AE2638" i="1"/>
  <c r="AD2638" i="1"/>
  <c r="AH2637" i="1"/>
  <c r="AG2637" i="1"/>
  <c r="AF2637" i="1"/>
  <c r="AE2637" i="1"/>
  <c r="AD2637" i="1"/>
  <c r="AH2636" i="1"/>
  <c r="AG2636" i="1"/>
  <c r="AF2636" i="1"/>
  <c r="AE2636" i="1"/>
  <c r="AD2636" i="1"/>
  <c r="AH2635" i="1"/>
  <c r="AG2635" i="1"/>
  <c r="AF2635" i="1"/>
  <c r="AE2635" i="1"/>
  <c r="AD2635" i="1"/>
  <c r="AH2634" i="1"/>
  <c r="AG2634" i="1"/>
  <c r="AF2634" i="1"/>
  <c r="AE2634" i="1"/>
  <c r="AD2634" i="1"/>
  <c r="AH2633" i="1"/>
  <c r="AG2633" i="1"/>
  <c r="AF2633" i="1"/>
  <c r="AE2633" i="1"/>
  <c r="AD2633" i="1"/>
  <c r="AH2632" i="1"/>
  <c r="AG2632" i="1"/>
  <c r="AF2632" i="1"/>
  <c r="AE2632" i="1"/>
  <c r="AD2632" i="1"/>
  <c r="AH2631" i="1"/>
  <c r="AG2631" i="1"/>
  <c r="AF2631" i="1"/>
  <c r="AE2631" i="1"/>
  <c r="AD2631" i="1"/>
  <c r="AH2630" i="1"/>
  <c r="AG2630" i="1"/>
  <c r="AF2630" i="1"/>
  <c r="AE2630" i="1"/>
  <c r="AD2630" i="1"/>
  <c r="AH2629" i="1"/>
  <c r="AG2629" i="1"/>
  <c r="AF2629" i="1"/>
  <c r="AE2629" i="1"/>
  <c r="AD2629" i="1"/>
  <c r="AH2628" i="1"/>
  <c r="AG2628" i="1"/>
  <c r="AF2628" i="1"/>
  <c r="AE2628" i="1"/>
  <c r="AD2628" i="1"/>
  <c r="AH2627" i="1"/>
  <c r="AG2627" i="1"/>
  <c r="AF2627" i="1"/>
  <c r="AE2627" i="1"/>
  <c r="AD2627" i="1"/>
  <c r="AH2626" i="1"/>
  <c r="AG2626" i="1"/>
  <c r="AF2626" i="1"/>
  <c r="AE2626" i="1"/>
  <c r="AD2626" i="1"/>
  <c r="AH2625" i="1"/>
  <c r="AG2625" i="1"/>
  <c r="AF2625" i="1"/>
  <c r="AE2625" i="1"/>
  <c r="AD2625" i="1"/>
  <c r="AH2624" i="1"/>
  <c r="AG2624" i="1"/>
  <c r="AF2624" i="1"/>
  <c r="AE2624" i="1"/>
  <c r="AD2624" i="1"/>
  <c r="AH2623" i="1"/>
  <c r="AG2623" i="1"/>
  <c r="AF2623" i="1"/>
  <c r="AE2623" i="1"/>
  <c r="AD2623" i="1"/>
  <c r="AH2622" i="1"/>
  <c r="AG2622" i="1"/>
  <c r="AF2622" i="1"/>
  <c r="AE2622" i="1"/>
  <c r="AD2622" i="1"/>
  <c r="AH2621" i="1"/>
  <c r="AG2621" i="1"/>
  <c r="AF2621" i="1"/>
  <c r="AE2621" i="1"/>
  <c r="AD2621" i="1"/>
  <c r="AH2620" i="1"/>
  <c r="AG2620" i="1"/>
  <c r="AF2620" i="1"/>
  <c r="AE2620" i="1"/>
  <c r="AD2620" i="1"/>
  <c r="AH2619" i="1"/>
  <c r="AG2619" i="1"/>
  <c r="AF2619" i="1"/>
  <c r="AE2619" i="1"/>
  <c r="AD2619" i="1"/>
  <c r="AH2618" i="1"/>
  <c r="AG2618" i="1"/>
  <c r="AF2618" i="1"/>
  <c r="AE2618" i="1"/>
  <c r="AD2618" i="1"/>
  <c r="AH2617" i="1"/>
  <c r="AG2617" i="1"/>
  <c r="AF2617" i="1"/>
  <c r="AE2617" i="1"/>
  <c r="AD2617" i="1"/>
  <c r="AH2616" i="1"/>
  <c r="AG2616" i="1"/>
  <c r="AF2616" i="1"/>
  <c r="AE2616" i="1"/>
  <c r="AD2616" i="1"/>
  <c r="AH2615" i="1"/>
  <c r="AG2615" i="1"/>
  <c r="AF2615" i="1"/>
  <c r="AE2615" i="1"/>
  <c r="AD2615" i="1"/>
  <c r="AH2614" i="1"/>
  <c r="AG2614" i="1"/>
  <c r="AF2614" i="1"/>
  <c r="AE2614" i="1"/>
  <c r="AD2614" i="1"/>
  <c r="AH2613" i="1"/>
  <c r="AG2613" i="1"/>
  <c r="AF2613" i="1"/>
  <c r="AE2613" i="1"/>
  <c r="AD2613" i="1"/>
  <c r="AH2612" i="1"/>
  <c r="AG2612" i="1"/>
  <c r="AF2612" i="1"/>
  <c r="AE2612" i="1"/>
  <c r="AD2612" i="1"/>
  <c r="AH2611" i="1"/>
  <c r="AG2611" i="1"/>
  <c r="AF2611" i="1"/>
  <c r="AE2611" i="1"/>
  <c r="AD2611" i="1"/>
  <c r="AH2610" i="1"/>
  <c r="AG2610" i="1"/>
  <c r="AF2610" i="1"/>
  <c r="AE2610" i="1"/>
  <c r="AD2610" i="1"/>
  <c r="AH2609" i="1"/>
  <c r="AG2609" i="1"/>
  <c r="AF2609" i="1"/>
  <c r="AE2609" i="1"/>
  <c r="AD2609" i="1"/>
  <c r="AH2608" i="1"/>
  <c r="AG2608" i="1"/>
  <c r="AF2608" i="1"/>
  <c r="AE2608" i="1"/>
  <c r="AD2608" i="1"/>
  <c r="AH2607" i="1"/>
  <c r="AG2607" i="1"/>
  <c r="AF2607" i="1"/>
  <c r="AE2607" i="1"/>
  <c r="AD2607" i="1"/>
  <c r="AH2606" i="1"/>
  <c r="AG2606" i="1"/>
  <c r="AF2606" i="1"/>
  <c r="AE2606" i="1"/>
  <c r="AD2606" i="1"/>
  <c r="AH2605" i="1"/>
  <c r="AG2605" i="1"/>
  <c r="AF2605" i="1"/>
  <c r="AE2605" i="1"/>
  <c r="AD2605" i="1"/>
  <c r="AH2604" i="1"/>
  <c r="AG2604" i="1"/>
  <c r="AF2604" i="1"/>
  <c r="AE2604" i="1"/>
  <c r="AD2604" i="1"/>
  <c r="AH2603" i="1"/>
  <c r="AG2603" i="1"/>
  <c r="AF2603" i="1"/>
  <c r="AE2603" i="1"/>
  <c r="AD2603" i="1"/>
  <c r="AH2602" i="1"/>
  <c r="AG2602" i="1"/>
  <c r="AF2602" i="1"/>
  <c r="AE2602" i="1"/>
  <c r="AD2602" i="1"/>
  <c r="AH2601" i="1"/>
  <c r="AG2601" i="1"/>
  <c r="AF2601" i="1"/>
  <c r="AE2601" i="1"/>
  <c r="AD2601" i="1"/>
  <c r="AH2600" i="1"/>
  <c r="AG2600" i="1"/>
  <c r="AF2600" i="1"/>
  <c r="AE2600" i="1"/>
  <c r="AD2600" i="1"/>
  <c r="AH2599" i="1"/>
  <c r="AG2599" i="1"/>
  <c r="AF2599" i="1"/>
  <c r="AE2599" i="1"/>
  <c r="AD2599" i="1"/>
  <c r="AH2598" i="1"/>
  <c r="AG2598" i="1"/>
  <c r="AF2598" i="1"/>
  <c r="AE2598" i="1"/>
  <c r="AD2598" i="1"/>
  <c r="AH2597" i="1"/>
  <c r="AG2597" i="1"/>
  <c r="AF2597" i="1"/>
  <c r="AE2597" i="1"/>
  <c r="AD2597" i="1"/>
  <c r="AH2596" i="1"/>
  <c r="AG2596" i="1"/>
  <c r="AF2596" i="1"/>
  <c r="AE2596" i="1"/>
  <c r="AD2596" i="1"/>
  <c r="AH2595" i="1"/>
  <c r="AG2595" i="1"/>
  <c r="AF2595" i="1"/>
  <c r="AE2595" i="1"/>
  <c r="AD2595" i="1"/>
  <c r="AH2594" i="1"/>
  <c r="AG2594" i="1"/>
  <c r="AF2594" i="1"/>
  <c r="AE2594" i="1"/>
  <c r="AD2594" i="1"/>
  <c r="AH2593" i="1"/>
  <c r="AG2593" i="1"/>
  <c r="AF2593" i="1"/>
  <c r="AE2593" i="1"/>
  <c r="AD2593" i="1"/>
  <c r="AH2592" i="1"/>
  <c r="AG2592" i="1"/>
  <c r="AF2592" i="1"/>
  <c r="AE2592" i="1"/>
  <c r="AD2592" i="1"/>
  <c r="AH2591" i="1"/>
  <c r="AG2591" i="1"/>
  <c r="AF2591" i="1"/>
  <c r="AE2591" i="1"/>
  <c r="AD2591" i="1"/>
  <c r="AH2590" i="1"/>
  <c r="AG2590" i="1"/>
  <c r="AF2590" i="1"/>
  <c r="AE2590" i="1"/>
  <c r="AD2590" i="1"/>
  <c r="AH2589" i="1"/>
  <c r="AG2589" i="1"/>
  <c r="AF2589" i="1"/>
  <c r="AE2589" i="1"/>
  <c r="AD2589" i="1"/>
  <c r="AH2588" i="1"/>
  <c r="AG2588" i="1"/>
  <c r="AF2588" i="1"/>
  <c r="AE2588" i="1"/>
  <c r="AD2588" i="1"/>
  <c r="AH2587" i="1"/>
  <c r="AG2587" i="1"/>
  <c r="AF2587" i="1"/>
  <c r="AE2587" i="1"/>
  <c r="AD2587" i="1"/>
  <c r="AH2586" i="1"/>
  <c r="AG2586" i="1"/>
  <c r="AF2586" i="1"/>
  <c r="AE2586" i="1"/>
  <c r="AD2586" i="1"/>
  <c r="AH2585" i="1"/>
  <c r="AG2585" i="1"/>
  <c r="AF2585" i="1"/>
  <c r="AE2585" i="1"/>
  <c r="AD2585" i="1"/>
  <c r="AH2584" i="1"/>
  <c r="AG2584" i="1"/>
  <c r="AF2584" i="1"/>
  <c r="AE2584" i="1"/>
  <c r="AD2584" i="1"/>
  <c r="AH2583" i="1"/>
  <c r="AG2583" i="1"/>
  <c r="AF2583" i="1"/>
  <c r="AE2583" i="1"/>
  <c r="AD2583" i="1"/>
  <c r="AH2582" i="1"/>
  <c r="AG2582" i="1"/>
  <c r="AF2582" i="1"/>
  <c r="AE2582" i="1"/>
  <c r="AD2582" i="1"/>
  <c r="AH2581" i="1"/>
  <c r="AG2581" i="1"/>
  <c r="AF2581" i="1"/>
  <c r="AE2581" i="1"/>
  <c r="AD2581" i="1"/>
  <c r="AH2580" i="1"/>
  <c r="AG2580" i="1"/>
  <c r="AF2580" i="1"/>
  <c r="AE2580" i="1"/>
  <c r="AD2580" i="1"/>
  <c r="AH2579" i="1"/>
  <c r="AG2579" i="1"/>
  <c r="AF2579" i="1"/>
  <c r="AE2579" i="1"/>
  <c r="AD2579" i="1"/>
  <c r="AH2578" i="1"/>
  <c r="AG2578" i="1"/>
  <c r="AF2578" i="1"/>
  <c r="AE2578" i="1"/>
  <c r="AD2578" i="1"/>
  <c r="AH2577" i="1"/>
  <c r="AG2577" i="1"/>
  <c r="AF2577" i="1"/>
  <c r="AE2577" i="1"/>
  <c r="AD2577" i="1"/>
  <c r="AH2576" i="1"/>
  <c r="AG2576" i="1"/>
  <c r="AF2576" i="1"/>
  <c r="AE2576" i="1"/>
  <c r="AD2576" i="1"/>
  <c r="AH2575" i="1"/>
  <c r="AG2575" i="1"/>
  <c r="AF2575" i="1"/>
  <c r="AE2575" i="1"/>
  <c r="AD2575" i="1"/>
  <c r="AH2574" i="1"/>
  <c r="AG2574" i="1"/>
  <c r="AF2574" i="1"/>
  <c r="AE2574" i="1"/>
  <c r="AD2574" i="1"/>
  <c r="AH2573" i="1"/>
  <c r="AG2573" i="1"/>
  <c r="AF2573" i="1"/>
  <c r="AE2573" i="1"/>
  <c r="AD2573" i="1"/>
  <c r="AH2572" i="1"/>
  <c r="AG2572" i="1"/>
  <c r="AF2572" i="1"/>
  <c r="AE2572" i="1"/>
  <c r="AD2572" i="1"/>
  <c r="AH2571" i="1"/>
  <c r="AG2571" i="1"/>
  <c r="AF2571" i="1"/>
  <c r="AE2571" i="1"/>
  <c r="AD2571" i="1"/>
  <c r="AH2570" i="1"/>
  <c r="AG2570" i="1"/>
  <c r="AF2570" i="1"/>
  <c r="AE2570" i="1"/>
  <c r="AD2570" i="1"/>
  <c r="AH2569" i="1"/>
  <c r="AG2569" i="1"/>
  <c r="AF2569" i="1"/>
  <c r="AE2569" i="1"/>
  <c r="AD2569" i="1"/>
  <c r="AH2568" i="1"/>
  <c r="AG2568" i="1"/>
  <c r="AF2568" i="1"/>
  <c r="AE2568" i="1"/>
  <c r="AD2568" i="1"/>
  <c r="AH2567" i="1"/>
  <c r="AG2567" i="1"/>
  <c r="AF2567" i="1"/>
  <c r="AE2567" i="1"/>
  <c r="AD2567" i="1"/>
  <c r="AH2566" i="1"/>
  <c r="AG2566" i="1"/>
  <c r="AF2566" i="1"/>
  <c r="AE2566" i="1"/>
  <c r="AD2566" i="1"/>
  <c r="AH2565" i="1"/>
  <c r="AG2565" i="1"/>
  <c r="AF2565" i="1"/>
  <c r="AE2565" i="1"/>
  <c r="AD2565" i="1"/>
  <c r="AH2564" i="1"/>
  <c r="AG2564" i="1"/>
  <c r="AF2564" i="1"/>
  <c r="AE2564" i="1"/>
  <c r="AD2564" i="1"/>
  <c r="AH2563" i="1"/>
  <c r="AG2563" i="1"/>
  <c r="AF2563" i="1"/>
  <c r="AE2563" i="1"/>
  <c r="AD2563" i="1"/>
  <c r="AH2562" i="1"/>
  <c r="AG2562" i="1"/>
  <c r="AF2562" i="1"/>
  <c r="AE2562" i="1"/>
  <c r="AD2562" i="1"/>
  <c r="AH2561" i="1"/>
  <c r="AG2561" i="1"/>
  <c r="AF2561" i="1"/>
  <c r="AE2561" i="1"/>
  <c r="AD2561" i="1"/>
  <c r="AH2560" i="1"/>
  <c r="AG2560" i="1"/>
  <c r="AF2560" i="1"/>
  <c r="AE2560" i="1"/>
  <c r="AD2560" i="1"/>
  <c r="AH2559" i="1"/>
  <c r="AG2559" i="1"/>
  <c r="AF2559" i="1"/>
  <c r="AE2559" i="1"/>
  <c r="AD2559" i="1"/>
  <c r="AH2558" i="1"/>
  <c r="AG2558" i="1"/>
  <c r="AF2558" i="1"/>
  <c r="AE2558" i="1"/>
  <c r="AD2558" i="1"/>
  <c r="AH2557" i="1"/>
  <c r="AG2557" i="1"/>
  <c r="AF2557" i="1"/>
  <c r="AE2557" i="1"/>
  <c r="AD2557" i="1"/>
  <c r="AH2556" i="1"/>
  <c r="AG2556" i="1"/>
  <c r="AF2556" i="1"/>
  <c r="AE2556" i="1"/>
  <c r="AD2556" i="1"/>
  <c r="AH2555" i="1"/>
  <c r="AG2555" i="1"/>
  <c r="AF2555" i="1"/>
  <c r="AE2555" i="1"/>
  <c r="AD2555" i="1"/>
  <c r="AH2554" i="1"/>
  <c r="AG2554" i="1"/>
  <c r="AF2554" i="1"/>
  <c r="AE2554" i="1"/>
  <c r="AD2554" i="1"/>
  <c r="AH2553" i="1"/>
  <c r="AG2553" i="1"/>
  <c r="AF2553" i="1"/>
  <c r="AE2553" i="1"/>
  <c r="AD2553" i="1"/>
  <c r="AH2552" i="1"/>
  <c r="AG2552" i="1"/>
  <c r="AF2552" i="1"/>
  <c r="AE2552" i="1"/>
  <c r="AD2552" i="1"/>
  <c r="AH2551" i="1"/>
  <c r="AG2551" i="1"/>
  <c r="AF2551" i="1"/>
  <c r="AE2551" i="1"/>
  <c r="AD2551" i="1"/>
  <c r="AH2550" i="1"/>
  <c r="AG2550" i="1"/>
  <c r="AF2550" i="1"/>
  <c r="AE2550" i="1"/>
  <c r="AD2550" i="1"/>
  <c r="AH2549" i="1"/>
  <c r="AG2549" i="1"/>
  <c r="AF2549" i="1"/>
  <c r="AE2549" i="1"/>
  <c r="AD2549" i="1"/>
  <c r="AH2548" i="1"/>
  <c r="AG2548" i="1"/>
  <c r="AF2548" i="1"/>
  <c r="AE2548" i="1"/>
  <c r="AD2548" i="1"/>
  <c r="AH2547" i="1"/>
  <c r="AG2547" i="1"/>
  <c r="AF2547" i="1"/>
  <c r="AE2547" i="1"/>
  <c r="AD2547" i="1"/>
  <c r="AH2546" i="1"/>
  <c r="AG2546" i="1"/>
  <c r="AF2546" i="1"/>
  <c r="AE2546" i="1"/>
  <c r="AD2546" i="1"/>
  <c r="AH2545" i="1"/>
  <c r="AG2545" i="1"/>
  <c r="AF2545" i="1"/>
  <c r="AE2545" i="1"/>
  <c r="AD2545" i="1"/>
  <c r="AH2544" i="1"/>
  <c r="AG2544" i="1"/>
  <c r="AF2544" i="1"/>
  <c r="AE2544" i="1"/>
  <c r="AD2544" i="1"/>
  <c r="AH2543" i="1"/>
  <c r="AG2543" i="1"/>
  <c r="AF2543" i="1"/>
  <c r="AE2543" i="1"/>
  <c r="AD2543" i="1"/>
  <c r="AH2542" i="1"/>
  <c r="AG2542" i="1"/>
  <c r="AF2542" i="1"/>
  <c r="AE2542" i="1"/>
  <c r="AD2542" i="1"/>
  <c r="AH2541" i="1"/>
  <c r="AG2541" i="1"/>
  <c r="AF2541" i="1"/>
  <c r="AE2541" i="1"/>
  <c r="AD2541" i="1"/>
  <c r="AH2540" i="1"/>
  <c r="AG2540" i="1"/>
  <c r="AF2540" i="1"/>
  <c r="AE2540" i="1"/>
  <c r="AD2540" i="1"/>
  <c r="AH2539" i="1"/>
  <c r="AG2539" i="1"/>
  <c r="AF2539" i="1"/>
  <c r="AE2539" i="1"/>
  <c r="AD2539" i="1"/>
  <c r="AH2538" i="1"/>
  <c r="AG2538" i="1"/>
  <c r="AF2538" i="1"/>
  <c r="AE2538" i="1"/>
  <c r="AD2538" i="1"/>
  <c r="AH2537" i="1"/>
  <c r="AG2537" i="1"/>
  <c r="AF2537" i="1"/>
  <c r="AE2537" i="1"/>
  <c r="AD2537" i="1"/>
  <c r="AH2536" i="1"/>
  <c r="AG2536" i="1"/>
  <c r="AF2536" i="1"/>
  <c r="AE2536" i="1"/>
  <c r="AD2536" i="1"/>
  <c r="AH2535" i="1"/>
  <c r="AG2535" i="1"/>
  <c r="AF2535" i="1"/>
  <c r="AE2535" i="1"/>
  <c r="AD2535" i="1"/>
  <c r="AH2534" i="1"/>
  <c r="AG2534" i="1"/>
  <c r="AF2534" i="1"/>
  <c r="AE2534" i="1"/>
  <c r="AD2534" i="1"/>
  <c r="AH2533" i="1"/>
  <c r="AG2533" i="1"/>
  <c r="AF2533" i="1"/>
  <c r="AE2533" i="1"/>
  <c r="AD2533" i="1"/>
  <c r="AH2532" i="1"/>
  <c r="AG2532" i="1"/>
  <c r="AF2532" i="1"/>
  <c r="AE2532" i="1"/>
  <c r="AD2532" i="1"/>
  <c r="AH2531" i="1"/>
  <c r="AG2531" i="1"/>
  <c r="AF2531" i="1"/>
  <c r="AE2531" i="1"/>
  <c r="AD2531" i="1"/>
  <c r="AH2530" i="1"/>
  <c r="AG2530" i="1"/>
  <c r="AF2530" i="1"/>
  <c r="AE2530" i="1"/>
  <c r="AD2530" i="1"/>
  <c r="AH2529" i="1"/>
  <c r="AG2529" i="1"/>
  <c r="AF2529" i="1"/>
  <c r="AE2529" i="1"/>
  <c r="AD2529" i="1"/>
  <c r="AH2528" i="1"/>
  <c r="AG2528" i="1"/>
  <c r="AF2528" i="1"/>
  <c r="AE2528" i="1"/>
  <c r="AD2528" i="1"/>
  <c r="AH2527" i="1"/>
  <c r="AG2527" i="1"/>
  <c r="AF2527" i="1"/>
  <c r="AE2527" i="1"/>
  <c r="AD2527" i="1"/>
  <c r="AH2526" i="1"/>
  <c r="AG2526" i="1"/>
  <c r="AF2526" i="1"/>
  <c r="AE2526" i="1"/>
  <c r="AD2526" i="1"/>
  <c r="AH2525" i="1"/>
  <c r="AG2525" i="1"/>
  <c r="AF2525" i="1"/>
  <c r="AE2525" i="1"/>
  <c r="AD2525" i="1"/>
  <c r="AH2524" i="1"/>
  <c r="AG2524" i="1"/>
  <c r="AF2524" i="1"/>
  <c r="AE2524" i="1"/>
  <c r="AD2524" i="1"/>
  <c r="AH2523" i="1"/>
  <c r="AG2523" i="1"/>
  <c r="AF2523" i="1"/>
  <c r="AE2523" i="1"/>
  <c r="AD2523" i="1"/>
  <c r="AH2522" i="1"/>
  <c r="AG2522" i="1"/>
  <c r="AF2522" i="1"/>
  <c r="AE2522" i="1"/>
  <c r="AD2522" i="1"/>
  <c r="AH2521" i="1"/>
  <c r="AG2521" i="1"/>
  <c r="AF2521" i="1"/>
  <c r="AE2521" i="1"/>
  <c r="AD2521" i="1"/>
  <c r="AH2520" i="1"/>
  <c r="AG2520" i="1"/>
  <c r="AF2520" i="1"/>
  <c r="AE2520" i="1"/>
  <c r="AD2520" i="1"/>
  <c r="AH2519" i="1"/>
  <c r="AG2519" i="1"/>
  <c r="AF2519" i="1"/>
  <c r="AE2519" i="1"/>
  <c r="AD2519" i="1"/>
  <c r="AH2518" i="1"/>
  <c r="AG2518" i="1"/>
  <c r="AF2518" i="1"/>
  <c r="AE2518" i="1"/>
  <c r="AD2518" i="1"/>
  <c r="AH2517" i="1"/>
  <c r="AG2517" i="1"/>
  <c r="AF2517" i="1"/>
  <c r="AE2517" i="1"/>
  <c r="AD2517" i="1"/>
  <c r="AH2516" i="1"/>
  <c r="AG2516" i="1"/>
  <c r="AF2516" i="1"/>
  <c r="AE2516" i="1"/>
  <c r="AD2516" i="1"/>
  <c r="AH2515" i="1"/>
  <c r="AG2515" i="1"/>
  <c r="AF2515" i="1"/>
  <c r="AE2515" i="1"/>
  <c r="AD2515" i="1"/>
  <c r="AH2514" i="1"/>
  <c r="AG2514" i="1"/>
  <c r="AF2514" i="1"/>
  <c r="AE2514" i="1"/>
  <c r="AD2514" i="1"/>
  <c r="AH2513" i="1"/>
  <c r="AG2513" i="1"/>
  <c r="AF2513" i="1"/>
  <c r="AE2513" i="1"/>
  <c r="AD2513" i="1"/>
  <c r="AH2512" i="1"/>
  <c r="AG2512" i="1"/>
  <c r="AF2512" i="1"/>
  <c r="AE2512" i="1"/>
  <c r="AD2512" i="1"/>
  <c r="AH2511" i="1"/>
  <c r="AG2511" i="1"/>
  <c r="AF2511" i="1"/>
  <c r="AE2511" i="1"/>
  <c r="AD2511" i="1"/>
  <c r="AH2510" i="1"/>
  <c r="AG2510" i="1"/>
  <c r="AF2510" i="1"/>
  <c r="AE2510" i="1"/>
  <c r="AD2510" i="1"/>
  <c r="AH2509" i="1"/>
  <c r="AG2509" i="1"/>
  <c r="AF2509" i="1"/>
  <c r="AE2509" i="1"/>
  <c r="AD2509" i="1"/>
  <c r="AH2508" i="1"/>
  <c r="AG2508" i="1"/>
  <c r="AF2508" i="1"/>
  <c r="AE2508" i="1"/>
  <c r="AD2508" i="1"/>
  <c r="AH2507" i="1"/>
  <c r="AG2507" i="1"/>
  <c r="AF2507" i="1"/>
  <c r="AE2507" i="1"/>
  <c r="AD2507" i="1"/>
  <c r="AH2506" i="1"/>
  <c r="AG2506" i="1"/>
  <c r="AF2506" i="1"/>
  <c r="AE2506" i="1"/>
  <c r="AD2506" i="1"/>
  <c r="AH2505" i="1"/>
  <c r="AG2505" i="1"/>
  <c r="AF2505" i="1"/>
  <c r="AE2505" i="1"/>
  <c r="AD2505" i="1"/>
  <c r="AH2504" i="1"/>
  <c r="AG2504" i="1"/>
  <c r="AF2504" i="1"/>
  <c r="AE2504" i="1"/>
  <c r="AD2504" i="1"/>
  <c r="AH2503" i="1"/>
  <c r="AG2503" i="1"/>
  <c r="AF2503" i="1"/>
  <c r="AE2503" i="1"/>
  <c r="AD2503" i="1"/>
  <c r="AH2502" i="1"/>
  <c r="AG2502" i="1"/>
  <c r="AF2502" i="1"/>
  <c r="AE2502" i="1"/>
  <c r="AD2502" i="1"/>
  <c r="AH2501" i="1"/>
  <c r="AG2501" i="1"/>
  <c r="AF2501" i="1"/>
  <c r="AE2501" i="1"/>
  <c r="AD2501" i="1"/>
  <c r="AH2500" i="1"/>
  <c r="AG2500" i="1"/>
  <c r="AF2500" i="1"/>
  <c r="AE2500" i="1"/>
  <c r="AD2500" i="1"/>
  <c r="AH2499" i="1"/>
  <c r="AG2499" i="1"/>
  <c r="AF2499" i="1"/>
  <c r="AE2499" i="1"/>
  <c r="AD2499" i="1"/>
  <c r="AH2498" i="1"/>
  <c r="AG2498" i="1"/>
  <c r="AF2498" i="1"/>
  <c r="AE2498" i="1"/>
  <c r="AD2498" i="1"/>
  <c r="AH2497" i="1"/>
  <c r="AG2497" i="1"/>
  <c r="AF2497" i="1"/>
  <c r="AE2497" i="1"/>
  <c r="AD2497" i="1"/>
  <c r="AH2496" i="1"/>
  <c r="AG2496" i="1"/>
  <c r="AF2496" i="1"/>
  <c r="AE2496" i="1"/>
  <c r="AD2496" i="1"/>
  <c r="AH2495" i="1"/>
  <c r="AG2495" i="1"/>
  <c r="AF2495" i="1"/>
  <c r="AE2495" i="1"/>
  <c r="AD2495" i="1"/>
  <c r="AH2494" i="1"/>
  <c r="AG2494" i="1"/>
  <c r="AF2494" i="1"/>
  <c r="AE2494" i="1"/>
  <c r="AD2494" i="1"/>
  <c r="AH2493" i="1"/>
  <c r="AG2493" i="1"/>
  <c r="AF2493" i="1"/>
  <c r="AE2493" i="1"/>
  <c r="AD2493" i="1"/>
  <c r="AH2492" i="1"/>
  <c r="AG2492" i="1"/>
  <c r="AF2492" i="1"/>
  <c r="AE2492" i="1"/>
  <c r="AD2492" i="1"/>
  <c r="AH2491" i="1"/>
  <c r="AG2491" i="1"/>
  <c r="AF2491" i="1"/>
  <c r="AE2491" i="1"/>
  <c r="AD2491" i="1"/>
  <c r="AH2490" i="1"/>
  <c r="AG2490" i="1"/>
  <c r="AF2490" i="1"/>
  <c r="AE2490" i="1"/>
  <c r="AD2490" i="1"/>
  <c r="AH2489" i="1"/>
  <c r="AG2489" i="1"/>
  <c r="AF2489" i="1"/>
  <c r="AE2489" i="1"/>
  <c r="AD2489" i="1"/>
  <c r="AH2488" i="1"/>
  <c r="AG2488" i="1"/>
  <c r="AF2488" i="1"/>
  <c r="AE2488" i="1"/>
  <c r="AD2488" i="1"/>
  <c r="AH2487" i="1"/>
  <c r="AG2487" i="1"/>
  <c r="AF2487" i="1"/>
  <c r="AE2487" i="1"/>
  <c r="AD2487" i="1"/>
  <c r="AH2486" i="1"/>
  <c r="AG2486" i="1"/>
  <c r="AF2486" i="1"/>
  <c r="AE2486" i="1"/>
  <c r="AD2486" i="1"/>
  <c r="AH2485" i="1"/>
  <c r="AG2485" i="1"/>
  <c r="AF2485" i="1"/>
  <c r="AE2485" i="1"/>
  <c r="AD2485" i="1"/>
  <c r="AH2484" i="1"/>
  <c r="AG2484" i="1"/>
  <c r="AF2484" i="1"/>
  <c r="AE2484" i="1"/>
  <c r="AD2484" i="1"/>
  <c r="AH2483" i="1"/>
  <c r="AG2483" i="1"/>
  <c r="AF2483" i="1"/>
  <c r="AE2483" i="1"/>
  <c r="AD2483" i="1"/>
  <c r="AH2482" i="1"/>
  <c r="AG2482" i="1"/>
  <c r="AF2482" i="1"/>
  <c r="AE2482" i="1"/>
  <c r="AD2482" i="1"/>
  <c r="AH2481" i="1"/>
  <c r="AG2481" i="1"/>
  <c r="AF2481" i="1"/>
  <c r="AE2481" i="1"/>
  <c r="AD2481" i="1"/>
  <c r="AH2480" i="1"/>
  <c r="AG2480" i="1"/>
  <c r="AF2480" i="1"/>
  <c r="AE2480" i="1"/>
  <c r="AD2480" i="1"/>
  <c r="AH2479" i="1"/>
  <c r="AG2479" i="1"/>
  <c r="AF2479" i="1"/>
  <c r="AE2479" i="1"/>
  <c r="AD2479" i="1"/>
  <c r="AH2478" i="1"/>
  <c r="AG2478" i="1"/>
  <c r="AF2478" i="1"/>
  <c r="AE2478" i="1"/>
  <c r="AD2478" i="1"/>
  <c r="AH2477" i="1"/>
  <c r="AG2477" i="1"/>
  <c r="AF2477" i="1"/>
  <c r="AE2477" i="1"/>
  <c r="AD2477" i="1"/>
  <c r="AH2476" i="1"/>
  <c r="AG2476" i="1"/>
  <c r="AF2476" i="1"/>
  <c r="AE2476" i="1"/>
  <c r="AD2476" i="1"/>
  <c r="AH2475" i="1"/>
  <c r="AG2475" i="1"/>
  <c r="AF2475" i="1"/>
  <c r="AE2475" i="1"/>
  <c r="AD2475" i="1"/>
  <c r="AH2474" i="1"/>
  <c r="AG2474" i="1"/>
  <c r="AF2474" i="1"/>
  <c r="AE2474" i="1"/>
  <c r="AD2474" i="1"/>
  <c r="AH2473" i="1"/>
  <c r="AG2473" i="1"/>
  <c r="AF2473" i="1"/>
  <c r="AE2473" i="1"/>
  <c r="AD2473" i="1"/>
  <c r="AH2472" i="1"/>
  <c r="AG2472" i="1"/>
  <c r="AF2472" i="1"/>
  <c r="AE2472" i="1"/>
  <c r="AD2472" i="1"/>
  <c r="AH2471" i="1"/>
  <c r="AG2471" i="1"/>
  <c r="AF2471" i="1"/>
  <c r="AE2471" i="1"/>
  <c r="AD2471" i="1"/>
  <c r="AH2470" i="1"/>
  <c r="AG2470" i="1"/>
  <c r="AF2470" i="1"/>
  <c r="AE2470" i="1"/>
  <c r="AD2470" i="1"/>
  <c r="AH2469" i="1"/>
  <c r="AG2469" i="1"/>
  <c r="AF2469" i="1"/>
  <c r="AE2469" i="1"/>
  <c r="AD2469" i="1"/>
  <c r="AH2468" i="1"/>
  <c r="AG2468" i="1"/>
  <c r="AF2468" i="1"/>
  <c r="AE2468" i="1"/>
  <c r="AD2468" i="1"/>
  <c r="AH2467" i="1"/>
  <c r="AG2467" i="1"/>
  <c r="AF2467" i="1"/>
  <c r="AE2467" i="1"/>
  <c r="AD2467" i="1"/>
  <c r="AH2466" i="1"/>
  <c r="AG2466" i="1"/>
  <c r="AF2466" i="1"/>
  <c r="AE2466" i="1"/>
  <c r="AD2466" i="1"/>
  <c r="AH2465" i="1"/>
  <c r="AG2465" i="1"/>
  <c r="AF2465" i="1"/>
  <c r="AE2465" i="1"/>
  <c r="AD2465" i="1"/>
  <c r="AH2464" i="1"/>
  <c r="AG2464" i="1"/>
  <c r="AF2464" i="1"/>
  <c r="AE2464" i="1"/>
  <c r="AD2464" i="1"/>
  <c r="AH2463" i="1"/>
  <c r="AG2463" i="1"/>
  <c r="AF2463" i="1"/>
  <c r="AE2463" i="1"/>
  <c r="AD2463" i="1"/>
  <c r="AH2462" i="1"/>
  <c r="AG2462" i="1"/>
  <c r="AF2462" i="1"/>
  <c r="AE2462" i="1"/>
  <c r="AD2462" i="1"/>
  <c r="AH2461" i="1"/>
  <c r="AG2461" i="1"/>
  <c r="AF2461" i="1"/>
  <c r="AE2461" i="1"/>
  <c r="AD2461" i="1"/>
  <c r="AH2460" i="1"/>
  <c r="AG2460" i="1"/>
  <c r="AF2460" i="1"/>
  <c r="AE2460" i="1"/>
  <c r="AD2460" i="1"/>
  <c r="AH2459" i="1"/>
  <c r="AG2459" i="1"/>
  <c r="AF2459" i="1"/>
  <c r="AE2459" i="1"/>
  <c r="AD2459" i="1"/>
  <c r="AH2458" i="1"/>
  <c r="AG2458" i="1"/>
  <c r="AF2458" i="1"/>
  <c r="AE2458" i="1"/>
  <c r="AD2458" i="1"/>
  <c r="AH2457" i="1"/>
  <c r="AG2457" i="1"/>
  <c r="AF2457" i="1"/>
  <c r="AE2457" i="1"/>
  <c r="AD2457" i="1"/>
  <c r="AH2456" i="1"/>
  <c r="AG2456" i="1"/>
  <c r="AF2456" i="1"/>
  <c r="AE2456" i="1"/>
  <c r="AD2456" i="1"/>
  <c r="AH2455" i="1"/>
  <c r="AG2455" i="1"/>
  <c r="AF2455" i="1"/>
  <c r="AE2455" i="1"/>
  <c r="AD2455" i="1"/>
  <c r="AH2454" i="1"/>
  <c r="AG2454" i="1"/>
  <c r="AF2454" i="1"/>
  <c r="AE2454" i="1"/>
  <c r="AD2454" i="1"/>
  <c r="AH2453" i="1"/>
  <c r="AG2453" i="1"/>
  <c r="AF2453" i="1"/>
  <c r="AE2453" i="1"/>
  <c r="AD2453" i="1"/>
  <c r="AH2452" i="1"/>
  <c r="AG2452" i="1"/>
  <c r="AF2452" i="1"/>
  <c r="AE2452" i="1"/>
  <c r="AD2452" i="1"/>
  <c r="AH2451" i="1"/>
  <c r="AG2451" i="1"/>
  <c r="AF2451" i="1"/>
  <c r="AE2451" i="1"/>
  <c r="AD2451" i="1"/>
  <c r="AH2450" i="1"/>
  <c r="AG2450" i="1"/>
  <c r="AF2450" i="1"/>
  <c r="AE2450" i="1"/>
  <c r="AD2450" i="1"/>
  <c r="AH2449" i="1"/>
  <c r="AG2449" i="1"/>
  <c r="AF2449" i="1"/>
  <c r="AE2449" i="1"/>
  <c r="AD2449" i="1"/>
  <c r="AH2448" i="1"/>
  <c r="AG2448" i="1"/>
  <c r="AF2448" i="1"/>
  <c r="AE2448" i="1"/>
  <c r="AD2448" i="1"/>
  <c r="AH2447" i="1"/>
  <c r="AG2447" i="1"/>
  <c r="AF2447" i="1"/>
  <c r="AE2447" i="1"/>
  <c r="AD2447" i="1"/>
  <c r="AH2446" i="1"/>
  <c r="AG2446" i="1"/>
  <c r="AF2446" i="1"/>
  <c r="AE2446" i="1"/>
  <c r="AD2446" i="1"/>
  <c r="AH2445" i="1"/>
  <c r="AG2445" i="1"/>
  <c r="AF2445" i="1"/>
  <c r="AE2445" i="1"/>
  <c r="AD2445" i="1"/>
  <c r="AH2444" i="1"/>
  <c r="AG2444" i="1"/>
  <c r="AF2444" i="1"/>
  <c r="AE2444" i="1"/>
  <c r="AD2444" i="1"/>
  <c r="AH2443" i="1"/>
  <c r="AG2443" i="1"/>
  <c r="AF2443" i="1"/>
  <c r="AE2443" i="1"/>
  <c r="AD2443" i="1"/>
  <c r="AH2442" i="1"/>
  <c r="AG2442" i="1"/>
  <c r="AF2442" i="1"/>
  <c r="AE2442" i="1"/>
  <c r="AD2442" i="1"/>
  <c r="AH2441" i="1"/>
  <c r="AG2441" i="1"/>
  <c r="AF2441" i="1"/>
  <c r="AE2441" i="1"/>
  <c r="AD2441" i="1"/>
  <c r="AH2440" i="1"/>
  <c r="AG2440" i="1"/>
  <c r="AF2440" i="1"/>
  <c r="AE2440" i="1"/>
  <c r="AD2440" i="1"/>
  <c r="AH2439" i="1"/>
  <c r="AG2439" i="1"/>
  <c r="AF2439" i="1"/>
  <c r="AE2439" i="1"/>
  <c r="AD2439" i="1"/>
  <c r="AH2438" i="1"/>
  <c r="AG2438" i="1"/>
  <c r="AF2438" i="1"/>
  <c r="AE2438" i="1"/>
  <c r="AD2438" i="1"/>
  <c r="AH2437" i="1"/>
  <c r="AG2437" i="1"/>
  <c r="AF2437" i="1"/>
  <c r="AE2437" i="1"/>
  <c r="AD2437" i="1"/>
  <c r="AH2436" i="1"/>
  <c r="AG2436" i="1"/>
  <c r="AF2436" i="1"/>
  <c r="AE2436" i="1"/>
  <c r="AD2436" i="1"/>
  <c r="AH2435" i="1"/>
  <c r="AG2435" i="1"/>
  <c r="AF2435" i="1"/>
  <c r="AE2435" i="1"/>
  <c r="AD2435" i="1"/>
  <c r="AH2434" i="1"/>
  <c r="AG2434" i="1"/>
  <c r="AF2434" i="1"/>
  <c r="AE2434" i="1"/>
  <c r="AD2434" i="1"/>
  <c r="AH2433" i="1"/>
  <c r="AG2433" i="1"/>
  <c r="AF2433" i="1"/>
  <c r="AE2433" i="1"/>
  <c r="AD2433" i="1"/>
  <c r="AH2432" i="1"/>
  <c r="AG2432" i="1"/>
  <c r="AF2432" i="1"/>
  <c r="AE2432" i="1"/>
  <c r="AD2432" i="1"/>
  <c r="AH2431" i="1"/>
  <c r="AG2431" i="1"/>
  <c r="AF2431" i="1"/>
  <c r="AE2431" i="1"/>
  <c r="AD2431" i="1"/>
  <c r="AH2430" i="1"/>
  <c r="AG2430" i="1"/>
  <c r="AF2430" i="1"/>
  <c r="AE2430" i="1"/>
  <c r="AD2430" i="1"/>
  <c r="AH2429" i="1"/>
  <c r="AG2429" i="1"/>
  <c r="AF2429" i="1"/>
  <c r="AE2429" i="1"/>
  <c r="AD2429" i="1"/>
  <c r="AH2428" i="1"/>
  <c r="AG2428" i="1"/>
  <c r="AF2428" i="1"/>
  <c r="AE2428" i="1"/>
  <c r="AD2428" i="1"/>
  <c r="AH2427" i="1"/>
  <c r="AG2427" i="1"/>
  <c r="AF2427" i="1"/>
  <c r="AE2427" i="1"/>
  <c r="AD2427" i="1"/>
  <c r="AH2426" i="1"/>
  <c r="AG2426" i="1"/>
  <c r="AF2426" i="1"/>
  <c r="AE2426" i="1"/>
  <c r="AD2426" i="1"/>
  <c r="AH2425" i="1"/>
  <c r="AG2425" i="1"/>
  <c r="AF2425" i="1"/>
  <c r="AE2425" i="1"/>
  <c r="AD2425" i="1"/>
  <c r="AH2424" i="1"/>
  <c r="AG2424" i="1"/>
  <c r="AF2424" i="1"/>
  <c r="AE2424" i="1"/>
  <c r="AD2424" i="1"/>
  <c r="AH2423" i="1"/>
  <c r="AG2423" i="1"/>
  <c r="AF2423" i="1"/>
  <c r="AE2423" i="1"/>
  <c r="AD2423" i="1"/>
  <c r="AH2422" i="1"/>
  <c r="AG2422" i="1"/>
  <c r="AF2422" i="1"/>
  <c r="AE2422" i="1"/>
  <c r="AD2422" i="1"/>
  <c r="AH2421" i="1"/>
  <c r="AG2421" i="1"/>
  <c r="AF2421" i="1"/>
  <c r="AE2421" i="1"/>
  <c r="AD2421" i="1"/>
  <c r="AH2420" i="1"/>
  <c r="AG2420" i="1"/>
  <c r="AF2420" i="1"/>
  <c r="AE2420" i="1"/>
  <c r="AD2420" i="1"/>
  <c r="AH2419" i="1"/>
  <c r="AG2419" i="1"/>
  <c r="AF2419" i="1"/>
  <c r="AE2419" i="1"/>
  <c r="AD2419" i="1"/>
  <c r="AH2418" i="1"/>
  <c r="AG2418" i="1"/>
  <c r="AF2418" i="1"/>
  <c r="AE2418" i="1"/>
  <c r="AD2418" i="1"/>
  <c r="AH2417" i="1"/>
  <c r="AG2417" i="1"/>
  <c r="AF2417" i="1"/>
  <c r="AE2417" i="1"/>
  <c r="AD2417" i="1"/>
  <c r="AH2416" i="1"/>
  <c r="AG2416" i="1"/>
  <c r="AF2416" i="1"/>
  <c r="AE2416" i="1"/>
  <c r="AD2416" i="1"/>
  <c r="AH2415" i="1"/>
  <c r="AG2415" i="1"/>
  <c r="AF2415" i="1"/>
  <c r="AE2415" i="1"/>
  <c r="AD2415" i="1"/>
  <c r="AH2414" i="1"/>
  <c r="AG2414" i="1"/>
  <c r="AF2414" i="1"/>
  <c r="AE2414" i="1"/>
  <c r="AD2414" i="1"/>
  <c r="AH2413" i="1"/>
  <c r="AG2413" i="1"/>
  <c r="AF2413" i="1"/>
  <c r="AE2413" i="1"/>
  <c r="AD2413" i="1"/>
  <c r="AH2412" i="1"/>
  <c r="AG2412" i="1"/>
  <c r="AF2412" i="1"/>
  <c r="AE2412" i="1"/>
  <c r="AD2412" i="1"/>
  <c r="AH2411" i="1"/>
  <c r="AG2411" i="1"/>
  <c r="AF2411" i="1"/>
  <c r="AE2411" i="1"/>
  <c r="AD2411" i="1"/>
  <c r="AH2410" i="1"/>
  <c r="AG2410" i="1"/>
  <c r="AF2410" i="1"/>
  <c r="AE2410" i="1"/>
  <c r="AD2410" i="1"/>
  <c r="AH2409" i="1"/>
  <c r="AG2409" i="1"/>
  <c r="AF2409" i="1"/>
  <c r="AE2409" i="1"/>
  <c r="AD2409" i="1"/>
  <c r="AH2408" i="1"/>
  <c r="AG2408" i="1"/>
  <c r="AF2408" i="1"/>
  <c r="AE2408" i="1"/>
  <c r="AD2408" i="1"/>
  <c r="AH2407" i="1"/>
  <c r="AG2407" i="1"/>
  <c r="AF2407" i="1"/>
  <c r="AE2407" i="1"/>
  <c r="AD2407" i="1"/>
  <c r="AH2406" i="1"/>
  <c r="AG2406" i="1"/>
  <c r="AF2406" i="1"/>
  <c r="AE2406" i="1"/>
  <c r="AD2406" i="1"/>
  <c r="AH2405" i="1"/>
  <c r="AG2405" i="1"/>
  <c r="AF2405" i="1"/>
  <c r="AE2405" i="1"/>
  <c r="AD2405" i="1"/>
  <c r="AH2404" i="1"/>
  <c r="AG2404" i="1"/>
  <c r="AF2404" i="1"/>
  <c r="AE2404" i="1"/>
  <c r="AD2404" i="1"/>
  <c r="AH2403" i="1"/>
  <c r="AG2403" i="1"/>
  <c r="AF2403" i="1"/>
  <c r="AE2403" i="1"/>
  <c r="AD2403" i="1"/>
  <c r="AH2402" i="1"/>
  <c r="AG2402" i="1"/>
  <c r="AF2402" i="1"/>
  <c r="AE2402" i="1"/>
  <c r="AD2402" i="1"/>
  <c r="AH2401" i="1"/>
  <c r="AG2401" i="1"/>
  <c r="AF2401" i="1"/>
  <c r="AE2401" i="1"/>
  <c r="AD2401" i="1"/>
  <c r="AH2400" i="1"/>
  <c r="AG2400" i="1"/>
  <c r="AF2400" i="1"/>
  <c r="AE2400" i="1"/>
  <c r="AD2400" i="1"/>
  <c r="AH2399" i="1"/>
  <c r="AG2399" i="1"/>
  <c r="AF2399" i="1"/>
  <c r="AE2399" i="1"/>
  <c r="AD2399" i="1"/>
  <c r="AH2398" i="1"/>
  <c r="AG2398" i="1"/>
  <c r="AF2398" i="1"/>
  <c r="AE2398" i="1"/>
  <c r="AD2398" i="1"/>
  <c r="AH2397" i="1"/>
  <c r="AG2397" i="1"/>
  <c r="AF2397" i="1"/>
  <c r="AE2397" i="1"/>
  <c r="AD2397" i="1"/>
  <c r="AH2396" i="1"/>
  <c r="AG2396" i="1"/>
  <c r="AF2396" i="1"/>
  <c r="AE2396" i="1"/>
  <c r="AD2396" i="1"/>
  <c r="AH2395" i="1"/>
  <c r="AG2395" i="1"/>
  <c r="AF2395" i="1"/>
  <c r="AE2395" i="1"/>
  <c r="AD2395" i="1"/>
  <c r="AH2394" i="1"/>
  <c r="AG2394" i="1"/>
  <c r="AF2394" i="1"/>
  <c r="AE2394" i="1"/>
  <c r="AD2394" i="1"/>
  <c r="AH2393" i="1"/>
  <c r="AG2393" i="1"/>
  <c r="AF2393" i="1"/>
  <c r="AE2393" i="1"/>
  <c r="AD2393" i="1"/>
  <c r="AH2392" i="1"/>
  <c r="AG2392" i="1"/>
  <c r="AF2392" i="1"/>
  <c r="AE2392" i="1"/>
  <c r="AD2392" i="1"/>
  <c r="AH2391" i="1"/>
  <c r="AG2391" i="1"/>
  <c r="AF2391" i="1"/>
  <c r="AE2391" i="1"/>
  <c r="AD2391" i="1"/>
  <c r="AH2390" i="1"/>
  <c r="AG2390" i="1"/>
  <c r="AF2390" i="1"/>
  <c r="AE2390" i="1"/>
  <c r="AD2390" i="1"/>
  <c r="AH2389" i="1"/>
  <c r="AG2389" i="1"/>
  <c r="AF2389" i="1"/>
  <c r="AE2389" i="1"/>
  <c r="AD2389" i="1"/>
  <c r="AH2388" i="1"/>
  <c r="AG2388" i="1"/>
  <c r="AF2388" i="1"/>
  <c r="AE2388" i="1"/>
  <c r="AD2388" i="1"/>
  <c r="AH2387" i="1"/>
  <c r="AG2387" i="1"/>
  <c r="AF2387" i="1"/>
  <c r="AE2387" i="1"/>
  <c r="AD2387" i="1"/>
  <c r="AH2386" i="1"/>
  <c r="AG2386" i="1"/>
  <c r="AF2386" i="1"/>
  <c r="AE2386" i="1"/>
  <c r="AD2386" i="1"/>
  <c r="AH2385" i="1"/>
  <c r="AG2385" i="1"/>
  <c r="AF2385" i="1"/>
  <c r="AE2385" i="1"/>
  <c r="AD2385" i="1"/>
  <c r="AH2384" i="1"/>
  <c r="AG2384" i="1"/>
  <c r="AF2384" i="1"/>
  <c r="AE2384" i="1"/>
  <c r="AD2384" i="1"/>
  <c r="AH2383" i="1"/>
  <c r="AG2383" i="1"/>
  <c r="AF2383" i="1"/>
  <c r="AE2383" i="1"/>
  <c r="AD2383" i="1"/>
  <c r="AH2382" i="1"/>
  <c r="AG2382" i="1"/>
  <c r="AF2382" i="1"/>
  <c r="AE2382" i="1"/>
  <c r="AD2382" i="1"/>
  <c r="AH2381" i="1"/>
  <c r="AG2381" i="1"/>
  <c r="AF2381" i="1"/>
  <c r="AE2381" i="1"/>
  <c r="AD2381" i="1"/>
  <c r="AH2380" i="1"/>
  <c r="AG2380" i="1"/>
  <c r="AF2380" i="1"/>
  <c r="AE2380" i="1"/>
  <c r="AD2380" i="1"/>
  <c r="AH2379" i="1"/>
  <c r="AG2379" i="1"/>
  <c r="AF2379" i="1"/>
  <c r="AE2379" i="1"/>
  <c r="AD2379" i="1"/>
  <c r="AH2378" i="1"/>
  <c r="AG2378" i="1"/>
  <c r="AF2378" i="1"/>
  <c r="AE2378" i="1"/>
  <c r="AD2378" i="1"/>
  <c r="AH2377" i="1"/>
  <c r="AG2377" i="1"/>
  <c r="AF2377" i="1"/>
  <c r="AE2377" i="1"/>
  <c r="AD2377" i="1"/>
  <c r="AH2376" i="1"/>
  <c r="AG2376" i="1"/>
  <c r="AF2376" i="1"/>
  <c r="AE2376" i="1"/>
  <c r="AD2376" i="1"/>
  <c r="AH2375" i="1"/>
  <c r="AG2375" i="1"/>
  <c r="AF2375" i="1"/>
  <c r="AE2375" i="1"/>
  <c r="AD2375" i="1"/>
  <c r="AH2374" i="1"/>
  <c r="AG2374" i="1"/>
  <c r="AF2374" i="1"/>
  <c r="AE2374" i="1"/>
  <c r="AD2374" i="1"/>
  <c r="AH2373" i="1"/>
  <c r="AG2373" i="1"/>
  <c r="AF2373" i="1"/>
  <c r="AE2373" i="1"/>
  <c r="AD2373" i="1"/>
  <c r="AH2372" i="1"/>
  <c r="AG2372" i="1"/>
  <c r="AF2372" i="1"/>
  <c r="AE2372" i="1"/>
  <c r="AD2372" i="1"/>
  <c r="AH2371" i="1"/>
  <c r="AG2371" i="1"/>
  <c r="AF2371" i="1"/>
  <c r="AE2371" i="1"/>
  <c r="AD2371" i="1"/>
  <c r="AH2370" i="1"/>
  <c r="AG2370" i="1"/>
  <c r="AF2370" i="1"/>
  <c r="AE2370" i="1"/>
  <c r="AD2370" i="1"/>
  <c r="AH2369" i="1"/>
  <c r="AG2369" i="1"/>
  <c r="AF2369" i="1"/>
  <c r="AE2369" i="1"/>
  <c r="AD2369" i="1"/>
  <c r="AH2368" i="1"/>
  <c r="AG2368" i="1"/>
  <c r="AF2368" i="1"/>
  <c r="AE2368" i="1"/>
  <c r="AD2368" i="1"/>
  <c r="AH2367" i="1"/>
  <c r="AG2367" i="1"/>
  <c r="AF2367" i="1"/>
  <c r="AE2367" i="1"/>
  <c r="AD2367" i="1"/>
  <c r="AH2366" i="1"/>
  <c r="AG2366" i="1"/>
  <c r="AF2366" i="1"/>
  <c r="AE2366" i="1"/>
  <c r="AD2366" i="1"/>
  <c r="AH2365" i="1"/>
  <c r="AG2365" i="1"/>
  <c r="AF2365" i="1"/>
  <c r="AE2365" i="1"/>
  <c r="AD2365" i="1"/>
  <c r="AH2364" i="1"/>
  <c r="AG2364" i="1"/>
  <c r="AF2364" i="1"/>
  <c r="AE2364" i="1"/>
  <c r="AD2364" i="1"/>
  <c r="AH2363" i="1"/>
  <c r="AG2363" i="1"/>
  <c r="AF2363" i="1"/>
  <c r="AE2363" i="1"/>
  <c r="AD2363" i="1"/>
  <c r="AH2362" i="1"/>
  <c r="AG2362" i="1"/>
  <c r="AF2362" i="1"/>
  <c r="AE2362" i="1"/>
  <c r="AD2362" i="1"/>
  <c r="AH2361" i="1"/>
  <c r="AG2361" i="1"/>
  <c r="AF2361" i="1"/>
  <c r="AE2361" i="1"/>
  <c r="AD2361" i="1"/>
  <c r="AH2360" i="1"/>
  <c r="AG2360" i="1"/>
  <c r="AF2360" i="1"/>
  <c r="AE2360" i="1"/>
  <c r="AD2360" i="1"/>
  <c r="AH2359" i="1"/>
  <c r="AG2359" i="1"/>
  <c r="AF2359" i="1"/>
  <c r="AE2359" i="1"/>
  <c r="AD2359" i="1"/>
  <c r="AH2358" i="1"/>
  <c r="AG2358" i="1"/>
  <c r="AF2358" i="1"/>
  <c r="AE2358" i="1"/>
  <c r="AD2358" i="1"/>
  <c r="AH2357" i="1"/>
  <c r="AG2357" i="1"/>
  <c r="AF2357" i="1"/>
  <c r="AE2357" i="1"/>
  <c r="AD2357" i="1"/>
  <c r="AH2356" i="1"/>
  <c r="AG2356" i="1"/>
  <c r="AF2356" i="1"/>
  <c r="AE2356" i="1"/>
  <c r="AD2356" i="1"/>
  <c r="AH2355" i="1"/>
  <c r="AG2355" i="1"/>
  <c r="AF2355" i="1"/>
  <c r="AE2355" i="1"/>
  <c r="AD2355" i="1"/>
  <c r="AH2354" i="1"/>
  <c r="AG2354" i="1"/>
  <c r="AF2354" i="1"/>
  <c r="AE2354" i="1"/>
  <c r="AD2354" i="1"/>
  <c r="AH2353" i="1"/>
  <c r="AG2353" i="1"/>
  <c r="AF2353" i="1"/>
  <c r="AE2353" i="1"/>
  <c r="AD2353" i="1"/>
  <c r="AH2352" i="1"/>
  <c r="AG2352" i="1"/>
  <c r="AF2352" i="1"/>
  <c r="AE2352" i="1"/>
  <c r="AD2352" i="1"/>
  <c r="AH2351" i="1"/>
  <c r="AG2351" i="1"/>
  <c r="AF2351" i="1"/>
  <c r="AE2351" i="1"/>
  <c r="AD2351" i="1"/>
  <c r="AH2350" i="1"/>
  <c r="AG2350" i="1"/>
  <c r="AF2350" i="1"/>
  <c r="AE2350" i="1"/>
  <c r="AD2350" i="1"/>
  <c r="AH2349" i="1"/>
  <c r="AG2349" i="1"/>
  <c r="AF2349" i="1"/>
  <c r="AE2349" i="1"/>
  <c r="AD2349" i="1"/>
  <c r="AH2348" i="1"/>
  <c r="AG2348" i="1"/>
  <c r="AF2348" i="1"/>
  <c r="AE2348" i="1"/>
  <c r="AD2348" i="1"/>
  <c r="AH2347" i="1"/>
  <c r="AG2347" i="1"/>
  <c r="AF2347" i="1"/>
  <c r="AE2347" i="1"/>
  <c r="AD2347" i="1"/>
  <c r="AH2346" i="1"/>
  <c r="AG2346" i="1"/>
  <c r="AF2346" i="1"/>
  <c r="AE2346" i="1"/>
  <c r="AD2346" i="1"/>
  <c r="AH2345" i="1"/>
  <c r="AG2345" i="1"/>
  <c r="AF2345" i="1"/>
  <c r="AE2345" i="1"/>
  <c r="AD2345" i="1"/>
  <c r="AH2344" i="1"/>
  <c r="AG2344" i="1"/>
  <c r="AF2344" i="1"/>
  <c r="AE2344" i="1"/>
  <c r="AD2344" i="1"/>
  <c r="AH2343" i="1"/>
  <c r="AG2343" i="1"/>
  <c r="AF2343" i="1"/>
  <c r="AE2343" i="1"/>
  <c r="AD2343" i="1"/>
  <c r="AH2342" i="1"/>
  <c r="AG2342" i="1"/>
  <c r="AF2342" i="1"/>
  <c r="AE2342" i="1"/>
  <c r="AD2342" i="1"/>
  <c r="AH2341" i="1"/>
  <c r="AG2341" i="1"/>
  <c r="AF2341" i="1"/>
  <c r="AE2341" i="1"/>
  <c r="AD2341" i="1"/>
  <c r="AH2340" i="1"/>
  <c r="AG2340" i="1"/>
  <c r="AF2340" i="1"/>
  <c r="AE2340" i="1"/>
  <c r="AD2340" i="1"/>
  <c r="AH2339" i="1"/>
  <c r="AG2339" i="1"/>
  <c r="AF2339" i="1"/>
  <c r="AE2339" i="1"/>
  <c r="AD2339" i="1"/>
  <c r="AH2338" i="1"/>
  <c r="AG2338" i="1"/>
  <c r="AF2338" i="1"/>
  <c r="AE2338" i="1"/>
  <c r="AD2338" i="1"/>
  <c r="AH2337" i="1"/>
  <c r="AG2337" i="1"/>
  <c r="AF2337" i="1"/>
  <c r="AE2337" i="1"/>
  <c r="AD2337" i="1"/>
  <c r="AH2336" i="1"/>
  <c r="AG2336" i="1"/>
  <c r="AF2336" i="1"/>
  <c r="AE2336" i="1"/>
  <c r="AD2336" i="1"/>
  <c r="AH2335" i="1"/>
  <c r="AG2335" i="1"/>
  <c r="AF2335" i="1"/>
  <c r="AE2335" i="1"/>
  <c r="AD2335" i="1"/>
  <c r="AH2334" i="1"/>
  <c r="AG2334" i="1"/>
  <c r="AF2334" i="1"/>
  <c r="AE2334" i="1"/>
  <c r="AD2334" i="1"/>
  <c r="AH2333" i="1"/>
  <c r="AG2333" i="1"/>
  <c r="AF2333" i="1"/>
  <c r="AE2333" i="1"/>
  <c r="AD2333" i="1"/>
  <c r="AH2332" i="1"/>
  <c r="AG2332" i="1"/>
  <c r="AF2332" i="1"/>
  <c r="AE2332" i="1"/>
  <c r="AD2332" i="1"/>
  <c r="AH2331" i="1"/>
  <c r="AG2331" i="1"/>
  <c r="AF2331" i="1"/>
  <c r="AE2331" i="1"/>
  <c r="AD2331" i="1"/>
  <c r="AH2330" i="1"/>
  <c r="AG2330" i="1"/>
  <c r="AF2330" i="1"/>
  <c r="AE2330" i="1"/>
  <c r="AD2330" i="1"/>
  <c r="AH2329" i="1"/>
  <c r="AG2329" i="1"/>
  <c r="AF2329" i="1"/>
  <c r="AE2329" i="1"/>
  <c r="AD2329" i="1"/>
  <c r="AH2328" i="1"/>
  <c r="AG2328" i="1"/>
  <c r="AF2328" i="1"/>
  <c r="AE2328" i="1"/>
  <c r="AD2328" i="1"/>
  <c r="AH2327" i="1"/>
  <c r="AG2327" i="1"/>
  <c r="AF2327" i="1"/>
  <c r="AE2327" i="1"/>
  <c r="AD2327" i="1"/>
  <c r="AH2326" i="1"/>
  <c r="AG2326" i="1"/>
  <c r="AF2326" i="1"/>
  <c r="AE2326" i="1"/>
  <c r="AD2326" i="1"/>
  <c r="AH2325" i="1"/>
  <c r="AG2325" i="1"/>
  <c r="AF2325" i="1"/>
  <c r="AE2325" i="1"/>
  <c r="AD2325" i="1"/>
  <c r="AH2324" i="1"/>
  <c r="AG2324" i="1"/>
  <c r="AF2324" i="1"/>
  <c r="AE2324" i="1"/>
  <c r="AD2324" i="1"/>
  <c r="AH2323" i="1"/>
  <c r="AG2323" i="1"/>
  <c r="AF2323" i="1"/>
  <c r="AE2323" i="1"/>
  <c r="AD2323" i="1"/>
  <c r="AH2322" i="1"/>
  <c r="AG2322" i="1"/>
  <c r="AF2322" i="1"/>
  <c r="AE2322" i="1"/>
  <c r="AD2322" i="1"/>
  <c r="AH2321" i="1"/>
  <c r="AG2321" i="1"/>
  <c r="AF2321" i="1"/>
  <c r="AE2321" i="1"/>
  <c r="AD2321" i="1"/>
  <c r="AH2320" i="1"/>
  <c r="AG2320" i="1"/>
  <c r="AF2320" i="1"/>
  <c r="AE2320" i="1"/>
  <c r="AD2320" i="1"/>
  <c r="AH2319" i="1"/>
  <c r="AG2319" i="1"/>
  <c r="AF2319" i="1"/>
  <c r="AE2319" i="1"/>
  <c r="AD2319" i="1"/>
  <c r="AH2318" i="1"/>
  <c r="AG2318" i="1"/>
  <c r="AF2318" i="1"/>
  <c r="AE2318" i="1"/>
  <c r="AD2318" i="1"/>
  <c r="AH2317" i="1"/>
  <c r="AG2317" i="1"/>
  <c r="AF2317" i="1"/>
  <c r="AE2317" i="1"/>
  <c r="AD2317" i="1"/>
  <c r="AH2316" i="1"/>
  <c r="AG2316" i="1"/>
  <c r="AF2316" i="1"/>
  <c r="AE2316" i="1"/>
  <c r="AD2316" i="1"/>
  <c r="AH2315" i="1"/>
  <c r="AG2315" i="1"/>
  <c r="AF2315" i="1"/>
  <c r="AE2315" i="1"/>
  <c r="AD2315" i="1"/>
  <c r="AH2314" i="1"/>
  <c r="AG2314" i="1"/>
  <c r="AF2314" i="1"/>
  <c r="AE2314" i="1"/>
  <c r="AD2314" i="1"/>
  <c r="AH2313" i="1"/>
  <c r="AG2313" i="1"/>
  <c r="AF2313" i="1"/>
  <c r="AE2313" i="1"/>
  <c r="AD2313" i="1"/>
  <c r="AH2312" i="1"/>
  <c r="AG2312" i="1"/>
  <c r="AF2312" i="1"/>
  <c r="AE2312" i="1"/>
  <c r="AD2312" i="1"/>
  <c r="AH2311" i="1"/>
  <c r="AG2311" i="1"/>
  <c r="AF2311" i="1"/>
  <c r="AE2311" i="1"/>
  <c r="AD2311" i="1"/>
  <c r="AH2310" i="1"/>
  <c r="AG2310" i="1"/>
  <c r="AF2310" i="1"/>
  <c r="AE2310" i="1"/>
  <c r="AD2310" i="1"/>
  <c r="AH2309" i="1"/>
  <c r="AG2309" i="1"/>
  <c r="AF2309" i="1"/>
  <c r="AE2309" i="1"/>
  <c r="AD2309" i="1"/>
  <c r="AH2308" i="1"/>
  <c r="AG2308" i="1"/>
  <c r="AF2308" i="1"/>
  <c r="AE2308" i="1"/>
  <c r="AD2308" i="1"/>
  <c r="AH2307" i="1"/>
  <c r="AG2307" i="1"/>
  <c r="AF2307" i="1"/>
  <c r="AE2307" i="1"/>
  <c r="AD2307" i="1"/>
  <c r="AH2306" i="1"/>
  <c r="AG2306" i="1"/>
  <c r="AF2306" i="1"/>
  <c r="AE2306" i="1"/>
  <c r="AD2306" i="1"/>
  <c r="AH2305" i="1"/>
  <c r="AG2305" i="1"/>
  <c r="AF2305" i="1"/>
  <c r="AE2305" i="1"/>
  <c r="AD2305" i="1"/>
  <c r="AH2304" i="1"/>
  <c r="AG2304" i="1"/>
  <c r="AF2304" i="1"/>
  <c r="AE2304" i="1"/>
  <c r="AD2304" i="1"/>
  <c r="AH2303" i="1"/>
  <c r="AG2303" i="1"/>
  <c r="AF2303" i="1"/>
  <c r="AE2303" i="1"/>
  <c r="AD2303" i="1"/>
  <c r="AH2302" i="1"/>
  <c r="AG2302" i="1"/>
  <c r="AF2302" i="1"/>
  <c r="AE2302" i="1"/>
  <c r="AD2302" i="1"/>
  <c r="AH2301" i="1"/>
  <c r="AG2301" i="1"/>
  <c r="AF2301" i="1"/>
  <c r="AE2301" i="1"/>
  <c r="AD2301" i="1"/>
  <c r="AH2300" i="1"/>
  <c r="AG2300" i="1"/>
  <c r="AF2300" i="1"/>
  <c r="AE2300" i="1"/>
  <c r="AD2300" i="1"/>
  <c r="AH2299" i="1"/>
  <c r="AG2299" i="1"/>
  <c r="AF2299" i="1"/>
  <c r="AE2299" i="1"/>
  <c r="AD2299" i="1"/>
  <c r="AH2298" i="1"/>
  <c r="AG2298" i="1"/>
  <c r="AF2298" i="1"/>
  <c r="AE2298" i="1"/>
  <c r="AD2298" i="1"/>
  <c r="AH2297" i="1"/>
  <c r="AG2297" i="1"/>
  <c r="AF2297" i="1"/>
  <c r="AE2297" i="1"/>
  <c r="AD2297" i="1"/>
  <c r="AH2296" i="1"/>
  <c r="AG2296" i="1"/>
  <c r="AF2296" i="1"/>
  <c r="AE2296" i="1"/>
  <c r="AD2296" i="1"/>
  <c r="AH2295" i="1"/>
  <c r="AG2295" i="1"/>
  <c r="AF2295" i="1"/>
  <c r="AE2295" i="1"/>
  <c r="AD2295" i="1"/>
  <c r="AH2294" i="1"/>
  <c r="AG2294" i="1"/>
  <c r="AF2294" i="1"/>
  <c r="AE2294" i="1"/>
  <c r="AD2294" i="1"/>
  <c r="AH2293" i="1"/>
  <c r="AG2293" i="1"/>
  <c r="AF2293" i="1"/>
  <c r="AE2293" i="1"/>
  <c r="AD2293" i="1"/>
  <c r="AH2292" i="1"/>
  <c r="AG2292" i="1"/>
  <c r="AF2292" i="1"/>
  <c r="AE2292" i="1"/>
  <c r="AD2292" i="1"/>
  <c r="AH2291" i="1"/>
  <c r="AG2291" i="1"/>
  <c r="AF2291" i="1"/>
  <c r="AE2291" i="1"/>
  <c r="AD2291" i="1"/>
  <c r="AH2290" i="1"/>
  <c r="AG2290" i="1"/>
  <c r="AF2290" i="1"/>
  <c r="AE2290" i="1"/>
  <c r="AD2290" i="1"/>
  <c r="AH2289" i="1"/>
  <c r="AG2289" i="1"/>
  <c r="AF2289" i="1"/>
  <c r="AE2289" i="1"/>
  <c r="AD2289" i="1"/>
  <c r="AH2288" i="1"/>
  <c r="AG2288" i="1"/>
  <c r="AF2288" i="1"/>
  <c r="AE2288" i="1"/>
  <c r="AD2288" i="1"/>
  <c r="AH2287" i="1"/>
  <c r="AG2287" i="1"/>
  <c r="AF2287" i="1"/>
  <c r="AE2287" i="1"/>
  <c r="AD2287" i="1"/>
  <c r="AH2286" i="1"/>
  <c r="AG2286" i="1"/>
  <c r="AF2286" i="1"/>
  <c r="AE2286" i="1"/>
  <c r="AD2286" i="1"/>
  <c r="AH2285" i="1"/>
  <c r="AG2285" i="1"/>
  <c r="AF2285" i="1"/>
  <c r="AE2285" i="1"/>
  <c r="AD2285" i="1"/>
  <c r="AH2284" i="1"/>
  <c r="AG2284" i="1"/>
  <c r="AF2284" i="1"/>
  <c r="AE2284" i="1"/>
  <c r="AD2284" i="1"/>
  <c r="AH2283" i="1"/>
  <c r="AG2283" i="1"/>
  <c r="AF2283" i="1"/>
  <c r="AE2283" i="1"/>
  <c r="AD2283" i="1"/>
  <c r="AH2282" i="1"/>
  <c r="AG2282" i="1"/>
  <c r="AF2282" i="1"/>
  <c r="AE2282" i="1"/>
  <c r="AD2282" i="1"/>
  <c r="AH2281" i="1"/>
  <c r="AG2281" i="1"/>
  <c r="AF2281" i="1"/>
  <c r="AE2281" i="1"/>
  <c r="AD2281" i="1"/>
  <c r="AH2280" i="1"/>
  <c r="AG2280" i="1"/>
  <c r="AF2280" i="1"/>
  <c r="AE2280" i="1"/>
  <c r="AD2280" i="1"/>
  <c r="AH2279" i="1"/>
  <c r="AG2279" i="1"/>
  <c r="AF2279" i="1"/>
  <c r="AE2279" i="1"/>
  <c r="AD2279" i="1"/>
  <c r="AH2278" i="1"/>
  <c r="AG2278" i="1"/>
  <c r="AF2278" i="1"/>
  <c r="AE2278" i="1"/>
  <c r="AD2278" i="1"/>
  <c r="AH2277" i="1"/>
  <c r="AG2277" i="1"/>
  <c r="AF2277" i="1"/>
  <c r="AE2277" i="1"/>
  <c r="AD2277" i="1"/>
  <c r="AH2276" i="1"/>
  <c r="AG2276" i="1"/>
  <c r="AF2276" i="1"/>
  <c r="AE2276" i="1"/>
  <c r="AD2276" i="1"/>
  <c r="AH2275" i="1"/>
  <c r="AG2275" i="1"/>
  <c r="AF2275" i="1"/>
  <c r="AE2275" i="1"/>
  <c r="AD2275" i="1"/>
  <c r="AH2274" i="1"/>
  <c r="AG2274" i="1"/>
  <c r="AF2274" i="1"/>
  <c r="AE2274" i="1"/>
  <c r="AD2274" i="1"/>
  <c r="AH2273" i="1"/>
  <c r="AG2273" i="1"/>
  <c r="AF2273" i="1"/>
  <c r="AE2273" i="1"/>
  <c r="AD2273" i="1"/>
  <c r="AH2272" i="1"/>
  <c r="AG2272" i="1"/>
  <c r="AF2272" i="1"/>
  <c r="AE2272" i="1"/>
  <c r="AD2272" i="1"/>
  <c r="AH2271" i="1"/>
  <c r="AG2271" i="1"/>
  <c r="AF2271" i="1"/>
  <c r="AE2271" i="1"/>
  <c r="AD2271" i="1"/>
  <c r="AH2270" i="1"/>
  <c r="AG2270" i="1"/>
  <c r="AF2270" i="1"/>
  <c r="AE2270" i="1"/>
  <c r="AD2270" i="1"/>
  <c r="AH2269" i="1"/>
  <c r="AG2269" i="1"/>
  <c r="AF2269" i="1"/>
  <c r="AE2269" i="1"/>
  <c r="AD2269" i="1"/>
  <c r="AH2268" i="1"/>
  <c r="AG2268" i="1"/>
  <c r="AF2268" i="1"/>
  <c r="AE2268" i="1"/>
  <c r="AD2268" i="1"/>
  <c r="AH2267" i="1"/>
  <c r="AG2267" i="1"/>
  <c r="AF2267" i="1"/>
  <c r="AE2267" i="1"/>
  <c r="AD2267" i="1"/>
  <c r="AH2266" i="1"/>
  <c r="AG2266" i="1"/>
  <c r="AF2266" i="1"/>
  <c r="AE2266" i="1"/>
  <c r="AD2266" i="1"/>
  <c r="AH2265" i="1"/>
  <c r="AG2265" i="1"/>
  <c r="AF2265" i="1"/>
  <c r="AE2265" i="1"/>
  <c r="AD2265" i="1"/>
  <c r="AH2264" i="1"/>
  <c r="AG2264" i="1"/>
  <c r="AF2264" i="1"/>
  <c r="AE2264" i="1"/>
  <c r="AD2264" i="1"/>
  <c r="AH2263" i="1"/>
  <c r="AG2263" i="1"/>
  <c r="AF2263" i="1"/>
  <c r="AE2263" i="1"/>
  <c r="AD2263" i="1"/>
  <c r="AH2262" i="1"/>
  <c r="AG2262" i="1"/>
  <c r="AF2262" i="1"/>
  <c r="AE2262" i="1"/>
  <c r="AD2262" i="1"/>
  <c r="AH2261" i="1"/>
  <c r="AG2261" i="1"/>
  <c r="AF2261" i="1"/>
  <c r="AE2261" i="1"/>
  <c r="AD2261" i="1"/>
  <c r="AH2260" i="1"/>
  <c r="AG2260" i="1"/>
  <c r="AF2260" i="1"/>
  <c r="AE2260" i="1"/>
  <c r="AD2260" i="1"/>
  <c r="AH2259" i="1"/>
  <c r="AG2259" i="1"/>
  <c r="AF2259" i="1"/>
  <c r="AE2259" i="1"/>
  <c r="AD2259" i="1"/>
  <c r="AH2258" i="1"/>
  <c r="AG2258" i="1"/>
  <c r="AF2258" i="1"/>
  <c r="AE2258" i="1"/>
  <c r="AD2258" i="1"/>
  <c r="AH2257" i="1"/>
  <c r="AG2257" i="1"/>
  <c r="AF2257" i="1"/>
  <c r="AE2257" i="1"/>
  <c r="AD2257" i="1"/>
  <c r="AH2256" i="1"/>
  <c r="AG2256" i="1"/>
  <c r="AF2256" i="1"/>
  <c r="AE2256" i="1"/>
  <c r="AD2256" i="1"/>
  <c r="AH2255" i="1"/>
  <c r="AG2255" i="1"/>
  <c r="AF2255" i="1"/>
  <c r="AE2255" i="1"/>
  <c r="AD2255" i="1"/>
  <c r="AH2254" i="1"/>
  <c r="AG2254" i="1"/>
  <c r="AF2254" i="1"/>
  <c r="AE2254" i="1"/>
  <c r="AD2254" i="1"/>
  <c r="AH2253" i="1"/>
  <c r="AG2253" i="1"/>
  <c r="AF2253" i="1"/>
  <c r="AE2253" i="1"/>
  <c r="AD2253" i="1"/>
  <c r="AH2252" i="1"/>
  <c r="AG2252" i="1"/>
  <c r="AF2252" i="1"/>
  <c r="AE2252" i="1"/>
  <c r="AD2252" i="1"/>
  <c r="AH2251" i="1"/>
  <c r="AG2251" i="1"/>
  <c r="AF2251" i="1"/>
  <c r="AE2251" i="1"/>
  <c r="AD2251" i="1"/>
  <c r="AH2250" i="1"/>
  <c r="AG2250" i="1"/>
  <c r="AF2250" i="1"/>
  <c r="AE2250" i="1"/>
  <c r="AD2250" i="1"/>
  <c r="AH2249" i="1"/>
  <c r="AG2249" i="1"/>
  <c r="AF2249" i="1"/>
  <c r="AE2249" i="1"/>
  <c r="AD2249" i="1"/>
  <c r="AH2248" i="1"/>
  <c r="AG2248" i="1"/>
  <c r="AF2248" i="1"/>
  <c r="AE2248" i="1"/>
  <c r="AD2248" i="1"/>
  <c r="AH2247" i="1"/>
  <c r="AG2247" i="1"/>
  <c r="AF2247" i="1"/>
  <c r="AE2247" i="1"/>
  <c r="AD2247" i="1"/>
  <c r="AH2246" i="1"/>
  <c r="AG2246" i="1"/>
  <c r="AF2246" i="1"/>
  <c r="AE2246" i="1"/>
  <c r="AD2246" i="1"/>
  <c r="AH2245" i="1"/>
  <c r="AG2245" i="1"/>
  <c r="AF2245" i="1"/>
  <c r="AE2245" i="1"/>
  <c r="AD2245" i="1"/>
  <c r="AH2244" i="1"/>
  <c r="AG2244" i="1"/>
  <c r="AF2244" i="1"/>
  <c r="AE2244" i="1"/>
  <c r="AD2244" i="1"/>
  <c r="AH2243" i="1"/>
  <c r="AG2243" i="1"/>
  <c r="AF2243" i="1"/>
  <c r="AE2243" i="1"/>
  <c r="AD2243" i="1"/>
  <c r="AH2242" i="1"/>
  <c r="AG2242" i="1"/>
  <c r="AF2242" i="1"/>
  <c r="AE2242" i="1"/>
  <c r="AD2242" i="1"/>
  <c r="AH2241" i="1"/>
  <c r="AG2241" i="1"/>
  <c r="AF2241" i="1"/>
  <c r="AE2241" i="1"/>
  <c r="AD2241" i="1"/>
  <c r="AH2240" i="1"/>
  <c r="AG2240" i="1"/>
  <c r="AF2240" i="1"/>
  <c r="AE2240" i="1"/>
  <c r="AD2240" i="1"/>
  <c r="AH2239" i="1"/>
  <c r="AG2239" i="1"/>
  <c r="AF2239" i="1"/>
  <c r="AE2239" i="1"/>
  <c r="AD2239" i="1"/>
  <c r="AH2238" i="1"/>
  <c r="AG2238" i="1"/>
  <c r="AF2238" i="1"/>
  <c r="AE2238" i="1"/>
  <c r="AD2238" i="1"/>
  <c r="AH2237" i="1"/>
  <c r="AG2237" i="1"/>
  <c r="AF2237" i="1"/>
  <c r="AE2237" i="1"/>
  <c r="AD2237" i="1"/>
  <c r="AH2236" i="1"/>
  <c r="AG2236" i="1"/>
  <c r="AF2236" i="1"/>
  <c r="AE2236" i="1"/>
  <c r="AD2236" i="1"/>
  <c r="AH2235" i="1"/>
  <c r="AG2235" i="1"/>
  <c r="AF2235" i="1"/>
  <c r="AE2235" i="1"/>
  <c r="AD2235" i="1"/>
  <c r="AH2234" i="1"/>
  <c r="AG2234" i="1"/>
  <c r="AF2234" i="1"/>
  <c r="AE2234" i="1"/>
  <c r="AD2234" i="1"/>
  <c r="AH2233" i="1"/>
  <c r="AG2233" i="1"/>
  <c r="AF2233" i="1"/>
  <c r="AE2233" i="1"/>
  <c r="AD2233" i="1"/>
  <c r="AH2232" i="1"/>
  <c r="AG2232" i="1"/>
  <c r="AF2232" i="1"/>
  <c r="AE2232" i="1"/>
  <c r="AD2232" i="1"/>
  <c r="AH2231" i="1"/>
  <c r="AG2231" i="1"/>
  <c r="AF2231" i="1"/>
  <c r="AE2231" i="1"/>
  <c r="AD2231" i="1"/>
  <c r="AH2230" i="1"/>
  <c r="AG2230" i="1"/>
  <c r="AF2230" i="1"/>
  <c r="AE2230" i="1"/>
  <c r="AD2230" i="1"/>
  <c r="AH2229" i="1"/>
  <c r="AG2229" i="1"/>
  <c r="AF2229" i="1"/>
  <c r="AE2229" i="1"/>
  <c r="AD2229" i="1"/>
  <c r="AH2228" i="1"/>
  <c r="AG2228" i="1"/>
  <c r="AF2228" i="1"/>
  <c r="AE2228" i="1"/>
  <c r="AD2228" i="1"/>
  <c r="AH2227" i="1"/>
  <c r="AG2227" i="1"/>
  <c r="AF2227" i="1"/>
  <c r="AE2227" i="1"/>
  <c r="AD2227" i="1"/>
  <c r="AH2226" i="1"/>
  <c r="AG2226" i="1"/>
  <c r="AF2226" i="1"/>
  <c r="AE2226" i="1"/>
  <c r="AD2226" i="1"/>
  <c r="AH2225" i="1"/>
  <c r="AG2225" i="1"/>
  <c r="AF2225" i="1"/>
  <c r="AE2225" i="1"/>
  <c r="AD2225" i="1"/>
  <c r="AH2224" i="1"/>
  <c r="AG2224" i="1"/>
  <c r="AF2224" i="1"/>
  <c r="AE2224" i="1"/>
  <c r="AD2224" i="1"/>
  <c r="AH2223" i="1"/>
  <c r="AG2223" i="1"/>
  <c r="AF2223" i="1"/>
  <c r="AE2223" i="1"/>
  <c r="AD2223" i="1"/>
  <c r="AH2222" i="1"/>
  <c r="AG2222" i="1"/>
  <c r="AF2222" i="1"/>
  <c r="AE2222" i="1"/>
  <c r="AD2222" i="1"/>
  <c r="AH2221" i="1"/>
  <c r="AG2221" i="1"/>
  <c r="AF2221" i="1"/>
  <c r="AE2221" i="1"/>
  <c r="AD2221" i="1"/>
  <c r="AH2220" i="1"/>
  <c r="AG2220" i="1"/>
  <c r="AF2220" i="1"/>
  <c r="AE2220" i="1"/>
  <c r="AD2220" i="1"/>
  <c r="AH2219" i="1"/>
  <c r="AG2219" i="1"/>
  <c r="AF2219" i="1"/>
  <c r="AE2219" i="1"/>
  <c r="AD2219" i="1"/>
  <c r="AH2218" i="1"/>
  <c r="AG2218" i="1"/>
  <c r="AF2218" i="1"/>
  <c r="AE2218" i="1"/>
  <c r="AD2218" i="1"/>
  <c r="AH2217" i="1"/>
  <c r="AG2217" i="1"/>
  <c r="AF2217" i="1"/>
  <c r="AE2217" i="1"/>
  <c r="AD2217" i="1"/>
  <c r="AH2216" i="1"/>
  <c r="AG2216" i="1"/>
  <c r="AF2216" i="1"/>
  <c r="AE2216" i="1"/>
  <c r="AD2216" i="1"/>
  <c r="AH2215" i="1"/>
  <c r="AG2215" i="1"/>
  <c r="AF2215" i="1"/>
  <c r="AE2215" i="1"/>
  <c r="AD2215" i="1"/>
  <c r="AH2214" i="1"/>
  <c r="AG2214" i="1"/>
  <c r="AF2214" i="1"/>
  <c r="AE2214" i="1"/>
  <c r="AD2214" i="1"/>
  <c r="AH2213" i="1"/>
  <c r="AG2213" i="1"/>
  <c r="AF2213" i="1"/>
  <c r="AE2213" i="1"/>
  <c r="AD2213" i="1"/>
  <c r="AH2212" i="1"/>
  <c r="AG2212" i="1"/>
  <c r="AF2212" i="1"/>
  <c r="AE2212" i="1"/>
  <c r="AD2212" i="1"/>
  <c r="AH2211" i="1"/>
  <c r="AG2211" i="1"/>
  <c r="AF2211" i="1"/>
  <c r="AE2211" i="1"/>
  <c r="AD2211" i="1"/>
  <c r="AH2210" i="1"/>
  <c r="AG2210" i="1"/>
  <c r="AF2210" i="1"/>
  <c r="AE2210" i="1"/>
  <c r="AD2210" i="1"/>
  <c r="AH2209" i="1"/>
  <c r="AG2209" i="1"/>
  <c r="AF2209" i="1"/>
  <c r="AE2209" i="1"/>
  <c r="AD2209" i="1"/>
  <c r="AH2208" i="1"/>
  <c r="AG2208" i="1"/>
  <c r="AF2208" i="1"/>
  <c r="AE2208" i="1"/>
  <c r="AD2208" i="1"/>
  <c r="AH2207" i="1"/>
  <c r="AG2207" i="1"/>
  <c r="AF2207" i="1"/>
  <c r="AE2207" i="1"/>
  <c r="AD2207" i="1"/>
  <c r="AH2206" i="1"/>
  <c r="AG2206" i="1"/>
  <c r="AF2206" i="1"/>
  <c r="AE2206" i="1"/>
  <c r="AD2206" i="1"/>
  <c r="AH2205" i="1"/>
  <c r="AG2205" i="1"/>
  <c r="AF2205" i="1"/>
  <c r="AE2205" i="1"/>
  <c r="AD2205" i="1"/>
  <c r="AH2204" i="1"/>
  <c r="AG2204" i="1"/>
  <c r="AF2204" i="1"/>
  <c r="AE2204" i="1"/>
  <c r="AD2204" i="1"/>
  <c r="AH2203" i="1"/>
  <c r="AG2203" i="1"/>
  <c r="AF2203" i="1"/>
  <c r="AE2203" i="1"/>
  <c r="AD2203" i="1"/>
  <c r="AH2202" i="1"/>
  <c r="AG2202" i="1"/>
  <c r="AF2202" i="1"/>
  <c r="AE2202" i="1"/>
  <c r="AD2202" i="1"/>
  <c r="AH2201" i="1"/>
  <c r="AG2201" i="1"/>
  <c r="AF2201" i="1"/>
  <c r="AE2201" i="1"/>
  <c r="AD2201" i="1"/>
  <c r="AH2200" i="1"/>
  <c r="AG2200" i="1"/>
  <c r="AF2200" i="1"/>
  <c r="AE2200" i="1"/>
  <c r="AD2200" i="1"/>
  <c r="AH2199" i="1"/>
  <c r="AG2199" i="1"/>
  <c r="AF2199" i="1"/>
  <c r="AE2199" i="1"/>
  <c r="AD2199" i="1"/>
  <c r="AH2198" i="1"/>
  <c r="AG2198" i="1"/>
  <c r="AF2198" i="1"/>
  <c r="AE2198" i="1"/>
  <c r="AD2198" i="1"/>
  <c r="AH2197" i="1"/>
  <c r="AG2197" i="1"/>
  <c r="AF2197" i="1"/>
  <c r="AE2197" i="1"/>
  <c r="AD2197" i="1"/>
  <c r="AH2196" i="1"/>
  <c r="AG2196" i="1"/>
  <c r="AF2196" i="1"/>
  <c r="AE2196" i="1"/>
  <c r="AD2196" i="1"/>
  <c r="AH2195" i="1"/>
  <c r="AG2195" i="1"/>
  <c r="AF2195" i="1"/>
  <c r="AE2195" i="1"/>
  <c r="AD2195" i="1"/>
  <c r="AH2194" i="1"/>
  <c r="AG2194" i="1"/>
  <c r="AF2194" i="1"/>
  <c r="AE2194" i="1"/>
  <c r="AD2194" i="1"/>
  <c r="AH2193" i="1"/>
  <c r="AG2193" i="1"/>
  <c r="AF2193" i="1"/>
  <c r="AE2193" i="1"/>
  <c r="AD2193" i="1"/>
  <c r="AH2192" i="1"/>
  <c r="AG2192" i="1"/>
  <c r="AF2192" i="1"/>
  <c r="AE2192" i="1"/>
  <c r="AD2192" i="1"/>
  <c r="AH2191" i="1"/>
  <c r="AG2191" i="1"/>
  <c r="AF2191" i="1"/>
  <c r="AE2191" i="1"/>
  <c r="AD2191" i="1"/>
  <c r="AH2190" i="1"/>
  <c r="AG2190" i="1"/>
  <c r="AF2190" i="1"/>
  <c r="AE2190" i="1"/>
  <c r="AD2190" i="1"/>
  <c r="AH2189" i="1"/>
  <c r="AG2189" i="1"/>
  <c r="AF2189" i="1"/>
  <c r="AE2189" i="1"/>
  <c r="AD2189" i="1"/>
  <c r="AH2188" i="1"/>
  <c r="AG2188" i="1"/>
  <c r="AF2188" i="1"/>
  <c r="AE2188" i="1"/>
  <c r="AD2188" i="1"/>
  <c r="AH2187" i="1"/>
  <c r="AG2187" i="1"/>
  <c r="AF2187" i="1"/>
  <c r="AE2187" i="1"/>
  <c r="AD2187" i="1"/>
  <c r="AH2186" i="1"/>
  <c r="AG2186" i="1"/>
  <c r="AF2186" i="1"/>
  <c r="AE2186" i="1"/>
  <c r="AD2186" i="1"/>
  <c r="AH2185" i="1"/>
  <c r="AG2185" i="1"/>
  <c r="AF2185" i="1"/>
  <c r="AE2185" i="1"/>
  <c r="AD2185" i="1"/>
  <c r="AH2184" i="1"/>
  <c r="AG2184" i="1"/>
  <c r="AF2184" i="1"/>
  <c r="AE2184" i="1"/>
  <c r="AD2184" i="1"/>
  <c r="AH2183" i="1"/>
  <c r="AG2183" i="1"/>
  <c r="AF2183" i="1"/>
  <c r="AE2183" i="1"/>
  <c r="AD2183" i="1"/>
  <c r="AH2182" i="1"/>
  <c r="AG2182" i="1"/>
  <c r="AF2182" i="1"/>
  <c r="AE2182" i="1"/>
  <c r="AD2182" i="1"/>
  <c r="AH2181" i="1"/>
  <c r="AG2181" i="1"/>
  <c r="AF2181" i="1"/>
  <c r="AE2181" i="1"/>
  <c r="AD2181" i="1"/>
  <c r="AH2180" i="1"/>
  <c r="AG2180" i="1"/>
  <c r="AF2180" i="1"/>
  <c r="AE2180" i="1"/>
  <c r="AD2180" i="1"/>
  <c r="AH2179" i="1"/>
  <c r="AG2179" i="1"/>
  <c r="AF2179" i="1"/>
  <c r="AE2179" i="1"/>
  <c r="AD2179" i="1"/>
  <c r="AH2178" i="1"/>
  <c r="AG2178" i="1"/>
  <c r="AF2178" i="1"/>
  <c r="AE2178" i="1"/>
  <c r="AD2178" i="1"/>
  <c r="AH2177" i="1"/>
  <c r="AG2177" i="1"/>
  <c r="AF2177" i="1"/>
  <c r="AE2177" i="1"/>
  <c r="AD2177" i="1"/>
  <c r="AH2176" i="1"/>
  <c r="AG2176" i="1"/>
  <c r="AF2176" i="1"/>
  <c r="AE2176" i="1"/>
  <c r="AD2176" i="1"/>
  <c r="AH2175" i="1"/>
  <c r="AG2175" i="1"/>
  <c r="AF2175" i="1"/>
  <c r="AE2175" i="1"/>
  <c r="AD2175" i="1"/>
  <c r="AH2174" i="1"/>
  <c r="AG2174" i="1"/>
  <c r="AF2174" i="1"/>
  <c r="AE2174" i="1"/>
  <c r="AD2174" i="1"/>
  <c r="AH2173" i="1"/>
  <c r="AG2173" i="1"/>
  <c r="AF2173" i="1"/>
  <c r="AE2173" i="1"/>
  <c r="AD2173" i="1"/>
  <c r="AH2172" i="1"/>
  <c r="AG2172" i="1"/>
  <c r="AF2172" i="1"/>
  <c r="AE2172" i="1"/>
  <c r="AD2172" i="1"/>
  <c r="AH2171" i="1"/>
  <c r="AG2171" i="1"/>
  <c r="AF2171" i="1"/>
  <c r="AE2171" i="1"/>
  <c r="AD2171" i="1"/>
  <c r="AH2170" i="1"/>
  <c r="AG2170" i="1"/>
  <c r="AF2170" i="1"/>
  <c r="AE2170" i="1"/>
  <c r="AD2170" i="1"/>
  <c r="AH2169" i="1"/>
  <c r="AG2169" i="1"/>
  <c r="AF2169" i="1"/>
  <c r="AE2169" i="1"/>
  <c r="AD2169" i="1"/>
  <c r="AH2168" i="1"/>
  <c r="AG2168" i="1"/>
  <c r="AF2168" i="1"/>
  <c r="AE2168" i="1"/>
  <c r="AD2168" i="1"/>
  <c r="AH2167" i="1"/>
  <c r="AG2167" i="1"/>
  <c r="AF2167" i="1"/>
  <c r="AE2167" i="1"/>
  <c r="AD2167" i="1"/>
  <c r="AH2166" i="1"/>
  <c r="AG2166" i="1"/>
  <c r="AF2166" i="1"/>
  <c r="AE2166" i="1"/>
  <c r="AD2166" i="1"/>
  <c r="AH2165" i="1"/>
  <c r="AG2165" i="1"/>
  <c r="AF2165" i="1"/>
  <c r="AE2165" i="1"/>
  <c r="AD2165" i="1"/>
  <c r="AH2164" i="1"/>
  <c r="AG2164" i="1"/>
  <c r="AF2164" i="1"/>
  <c r="AE2164" i="1"/>
  <c r="AD2164" i="1"/>
  <c r="AH2163" i="1"/>
  <c r="AG2163" i="1"/>
  <c r="AF2163" i="1"/>
  <c r="AE2163" i="1"/>
  <c r="AD2163" i="1"/>
  <c r="AH2162" i="1"/>
  <c r="AG2162" i="1"/>
  <c r="AF2162" i="1"/>
  <c r="AE2162" i="1"/>
  <c r="AD2162" i="1"/>
  <c r="AH2161" i="1"/>
  <c r="AG2161" i="1"/>
  <c r="AF2161" i="1"/>
  <c r="AE2161" i="1"/>
  <c r="AD2161" i="1"/>
  <c r="AH2160" i="1"/>
  <c r="AG2160" i="1"/>
  <c r="AF2160" i="1"/>
  <c r="AE2160" i="1"/>
  <c r="AD2160" i="1"/>
  <c r="AH2159" i="1"/>
  <c r="AG2159" i="1"/>
  <c r="AF2159" i="1"/>
  <c r="AE2159" i="1"/>
  <c r="AD2159" i="1"/>
  <c r="AH2158" i="1"/>
  <c r="AG2158" i="1"/>
  <c r="AF2158" i="1"/>
  <c r="AE2158" i="1"/>
  <c r="AD2158" i="1"/>
  <c r="AH2157" i="1"/>
  <c r="AG2157" i="1"/>
  <c r="AF2157" i="1"/>
  <c r="AE2157" i="1"/>
  <c r="AD2157" i="1"/>
  <c r="AH2156" i="1"/>
  <c r="AG2156" i="1"/>
  <c r="AF2156" i="1"/>
  <c r="AE2156" i="1"/>
  <c r="AD2156" i="1"/>
  <c r="AH2155" i="1"/>
  <c r="AG2155" i="1"/>
  <c r="AF2155" i="1"/>
  <c r="AE2155" i="1"/>
  <c r="AD2155" i="1"/>
  <c r="AH2154" i="1"/>
  <c r="AG2154" i="1"/>
  <c r="AF2154" i="1"/>
  <c r="AE2154" i="1"/>
  <c r="AD2154" i="1"/>
  <c r="AH2153" i="1"/>
  <c r="AG2153" i="1"/>
  <c r="AF2153" i="1"/>
  <c r="AE2153" i="1"/>
  <c r="AD2153" i="1"/>
  <c r="AH2152" i="1"/>
  <c r="AG2152" i="1"/>
  <c r="AF2152" i="1"/>
  <c r="AE2152" i="1"/>
  <c r="AD2152" i="1"/>
  <c r="AH2151" i="1"/>
  <c r="AG2151" i="1"/>
  <c r="AF2151" i="1"/>
  <c r="AE2151" i="1"/>
  <c r="AD2151" i="1"/>
  <c r="AH2150" i="1"/>
  <c r="AG2150" i="1"/>
  <c r="AF2150" i="1"/>
  <c r="AE2150" i="1"/>
  <c r="AD2150" i="1"/>
  <c r="AH2149" i="1"/>
  <c r="AG2149" i="1"/>
  <c r="AF2149" i="1"/>
  <c r="AE2149" i="1"/>
  <c r="AD2149" i="1"/>
  <c r="AH2148" i="1"/>
  <c r="AG2148" i="1"/>
  <c r="AF2148" i="1"/>
  <c r="AE2148" i="1"/>
  <c r="AD2148" i="1"/>
  <c r="AH2147" i="1"/>
  <c r="AG2147" i="1"/>
  <c r="AF2147" i="1"/>
  <c r="AE2147" i="1"/>
  <c r="AD2147" i="1"/>
  <c r="AH2146" i="1"/>
  <c r="AG2146" i="1"/>
  <c r="AF2146" i="1"/>
  <c r="AE2146" i="1"/>
  <c r="AD2146" i="1"/>
  <c r="AH2145" i="1"/>
  <c r="AG2145" i="1"/>
  <c r="AF2145" i="1"/>
  <c r="AE2145" i="1"/>
  <c r="AD2145" i="1"/>
  <c r="AH2144" i="1"/>
  <c r="AG2144" i="1"/>
  <c r="AF2144" i="1"/>
  <c r="AE2144" i="1"/>
  <c r="AD2144" i="1"/>
  <c r="AH2143" i="1"/>
  <c r="AG2143" i="1"/>
  <c r="AF2143" i="1"/>
  <c r="AE2143" i="1"/>
  <c r="AD2143" i="1"/>
  <c r="AH2142" i="1"/>
  <c r="AG2142" i="1"/>
  <c r="AF2142" i="1"/>
  <c r="AE2142" i="1"/>
  <c r="AD2142" i="1"/>
  <c r="AH2141" i="1"/>
  <c r="AG2141" i="1"/>
  <c r="AF2141" i="1"/>
  <c r="AE2141" i="1"/>
  <c r="AD2141" i="1"/>
  <c r="AH2140" i="1"/>
  <c r="AG2140" i="1"/>
  <c r="AF2140" i="1"/>
  <c r="AE2140" i="1"/>
  <c r="AD2140" i="1"/>
  <c r="AH2139" i="1"/>
  <c r="AG2139" i="1"/>
  <c r="AF2139" i="1"/>
  <c r="AE2139" i="1"/>
  <c r="AD2139" i="1"/>
  <c r="AH2138" i="1"/>
  <c r="AG2138" i="1"/>
  <c r="AF2138" i="1"/>
  <c r="AE2138" i="1"/>
  <c r="AD2138" i="1"/>
  <c r="AH2137" i="1"/>
  <c r="AG2137" i="1"/>
  <c r="AF2137" i="1"/>
  <c r="AE2137" i="1"/>
  <c r="AD2137" i="1"/>
  <c r="AH2136" i="1"/>
  <c r="AG2136" i="1"/>
  <c r="AF2136" i="1"/>
  <c r="AE2136" i="1"/>
  <c r="AD2136" i="1"/>
  <c r="AH2135" i="1"/>
  <c r="AG2135" i="1"/>
  <c r="AF2135" i="1"/>
  <c r="AE2135" i="1"/>
  <c r="AD2135" i="1"/>
  <c r="AH2134" i="1"/>
  <c r="AG2134" i="1"/>
  <c r="AF2134" i="1"/>
  <c r="AE2134" i="1"/>
  <c r="AD2134" i="1"/>
  <c r="AH2133" i="1"/>
  <c r="AG2133" i="1"/>
  <c r="AF2133" i="1"/>
  <c r="AE2133" i="1"/>
  <c r="AD2133" i="1"/>
  <c r="AH2132" i="1"/>
  <c r="AG2132" i="1"/>
  <c r="AF2132" i="1"/>
  <c r="AE2132" i="1"/>
  <c r="AD2132" i="1"/>
  <c r="AH2131" i="1"/>
  <c r="AG2131" i="1"/>
  <c r="AF2131" i="1"/>
  <c r="AE2131" i="1"/>
  <c r="AD2131" i="1"/>
  <c r="AH2130" i="1"/>
  <c r="AG2130" i="1"/>
  <c r="AF2130" i="1"/>
  <c r="AE2130" i="1"/>
  <c r="AD2130" i="1"/>
  <c r="AH2129" i="1"/>
  <c r="AG2129" i="1"/>
  <c r="AF2129" i="1"/>
  <c r="AE2129" i="1"/>
  <c r="AD2129" i="1"/>
  <c r="AH2128" i="1"/>
  <c r="AG2128" i="1"/>
  <c r="AF2128" i="1"/>
  <c r="AE2128" i="1"/>
  <c r="AD2128" i="1"/>
  <c r="AH2127" i="1"/>
  <c r="AG2127" i="1"/>
  <c r="AF2127" i="1"/>
  <c r="AE2127" i="1"/>
  <c r="AD2127" i="1"/>
  <c r="AH2126" i="1"/>
  <c r="AG2126" i="1"/>
  <c r="AF2126" i="1"/>
  <c r="AE2126" i="1"/>
  <c r="AD2126" i="1"/>
  <c r="AH2125" i="1"/>
  <c r="AG2125" i="1"/>
  <c r="AF2125" i="1"/>
  <c r="AE2125" i="1"/>
  <c r="AD2125" i="1"/>
  <c r="AH2124" i="1"/>
  <c r="AG2124" i="1"/>
  <c r="AF2124" i="1"/>
  <c r="AE2124" i="1"/>
  <c r="AD2124" i="1"/>
  <c r="AH2123" i="1"/>
  <c r="AG2123" i="1"/>
  <c r="AF2123" i="1"/>
  <c r="AE2123" i="1"/>
  <c r="AD2123" i="1"/>
  <c r="AH2122" i="1"/>
  <c r="AG2122" i="1"/>
  <c r="AF2122" i="1"/>
  <c r="AE2122" i="1"/>
  <c r="AD2122" i="1"/>
  <c r="AH2121" i="1"/>
  <c r="AG2121" i="1"/>
  <c r="AF2121" i="1"/>
  <c r="AE2121" i="1"/>
  <c r="AD2121" i="1"/>
  <c r="AH2120" i="1"/>
  <c r="AG2120" i="1"/>
  <c r="AF2120" i="1"/>
  <c r="AE2120" i="1"/>
  <c r="AD2120" i="1"/>
  <c r="AH2119" i="1"/>
  <c r="AG2119" i="1"/>
  <c r="AF2119" i="1"/>
  <c r="AE2119" i="1"/>
  <c r="AD2119" i="1"/>
  <c r="AH2118" i="1"/>
  <c r="AG2118" i="1"/>
  <c r="AF2118" i="1"/>
  <c r="AE2118" i="1"/>
  <c r="AD2118" i="1"/>
  <c r="AH2117" i="1"/>
  <c r="AG2117" i="1"/>
  <c r="AF2117" i="1"/>
  <c r="AE2117" i="1"/>
  <c r="AD2117" i="1"/>
  <c r="AH2116" i="1"/>
  <c r="AG2116" i="1"/>
  <c r="AF2116" i="1"/>
  <c r="AE2116" i="1"/>
  <c r="AD2116" i="1"/>
  <c r="AH2115" i="1"/>
  <c r="AG2115" i="1"/>
  <c r="AF2115" i="1"/>
  <c r="AE2115" i="1"/>
  <c r="AD2115" i="1"/>
  <c r="AH2114" i="1"/>
  <c r="AG2114" i="1"/>
  <c r="AF2114" i="1"/>
  <c r="AE2114" i="1"/>
  <c r="AD2114" i="1"/>
  <c r="AH2113" i="1"/>
  <c r="AG2113" i="1"/>
  <c r="AF2113" i="1"/>
  <c r="AE2113" i="1"/>
  <c r="AD2113" i="1"/>
  <c r="AH2112" i="1"/>
  <c r="AG2112" i="1"/>
  <c r="AF2112" i="1"/>
  <c r="AE2112" i="1"/>
  <c r="AD2112" i="1"/>
  <c r="AH2111" i="1"/>
  <c r="AG2111" i="1"/>
  <c r="AF2111" i="1"/>
  <c r="AE2111" i="1"/>
  <c r="AD2111" i="1"/>
  <c r="AH2110" i="1"/>
  <c r="AG2110" i="1"/>
  <c r="AF2110" i="1"/>
  <c r="AE2110" i="1"/>
  <c r="AD2110" i="1"/>
  <c r="AH2109" i="1"/>
  <c r="AG2109" i="1"/>
  <c r="AF2109" i="1"/>
  <c r="AE2109" i="1"/>
  <c r="AD2109" i="1"/>
  <c r="AH2108" i="1"/>
  <c r="AG2108" i="1"/>
  <c r="AF2108" i="1"/>
  <c r="AE2108" i="1"/>
  <c r="AD2108" i="1"/>
  <c r="AH2107" i="1"/>
  <c r="AG2107" i="1"/>
  <c r="AF2107" i="1"/>
  <c r="AE2107" i="1"/>
  <c r="AD2107" i="1"/>
  <c r="AH2106" i="1"/>
  <c r="AG2106" i="1"/>
  <c r="AF2106" i="1"/>
  <c r="AE2106" i="1"/>
  <c r="AD2106" i="1"/>
  <c r="AH2105" i="1"/>
  <c r="AG2105" i="1"/>
  <c r="AF2105" i="1"/>
  <c r="AE2105" i="1"/>
  <c r="AD2105" i="1"/>
  <c r="AH2104" i="1"/>
  <c r="AG2104" i="1"/>
  <c r="AF2104" i="1"/>
  <c r="AE2104" i="1"/>
  <c r="AD2104" i="1"/>
  <c r="AH2103" i="1"/>
  <c r="AG2103" i="1"/>
  <c r="AF2103" i="1"/>
  <c r="AE2103" i="1"/>
  <c r="AD2103" i="1"/>
  <c r="AH2102" i="1"/>
  <c r="AG2102" i="1"/>
  <c r="AF2102" i="1"/>
  <c r="AE2102" i="1"/>
  <c r="AD2102" i="1"/>
  <c r="AH2101" i="1"/>
  <c r="AG2101" i="1"/>
  <c r="AF2101" i="1"/>
  <c r="AE2101" i="1"/>
  <c r="AD2101" i="1"/>
  <c r="AH2100" i="1"/>
  <c r="AG2100" i="1"/>
  <c r="AF2100" i="1"/>
  <c r="AE2100" i="1"/>
  <c r="AD2100" i="1"/>
  <c r="AH2099" i="1"/>
  <c r="AG2099" i="1"/>
  <c r="AF2099" i="1"/>
  <c r="AE2099" i="1"/>
  <c r="AD2099" i="1"/>
  <c r="AH2098" i="1"/>
  <c r="AG2098" i="1"/>
  <c r="AF2098" i="1"/>
  <c r="AE2098" i="1"/>
  <c r="AD2098" i="1"/>
  <c r="AH2097" i="1"/>
  <c r="AG2097" i="1"/>
  <c r="AF2097" i="1"/>
  <c r="AE2097" i="1"/>
  <c r="AD2097" i="1"/>
  <c r="AH2096" i="1"/>
  <c r="AG2096" i="1"/>
  <c r="AF2096" i="1"/>
  <c r="AE2096" i="1"/>
  <c r="AD2096" i="1"/>
  <c r="AH2095" i="1"/>
  <c r="AG2095" i="1"/>
  <c r="AF2095" i="1"/>
  <c r="AE2095" i="1"/>
  <c r="AD2095" i="1"/>
  <c r="AH2094" i="1"/>
  <c r="AG2094" i="1"/>
  <c r="AF2094" i="1"/>
  <c r="AE2094" i="1"/>
  <c r="AD2094" i="1"/>
  <c r="AH2093" i="1"/>
  <c r="AG2093" i="1"/>
  <c r="AF2093" i="1"/>
  <c r="AE2093" i="1"/>
  <c r="AD2093" i="1"/>
  <c r="AH2092" i="1"/>
  <c r="AG2092" i="1"/>
  <c r="AF2092" i="1"/>
  <c r="AE2092" i="1"/>
  <c r="AD2092" i="1"/>
  <c r="AH2091" i="1"/>
  <c r="AG2091" i="1"/>
  <c r="AF2091" i="1"/>
  <c r="AE2091" i="1"/>
  <c r="AD2091" i="1"/>
  <c r="AH2090" i="1"/>
  <c r="AG2090" i="1"/>
  <c r="AF2090" i="1"/>
  <c r="AE2090" i="1"/>
  <c r="AD2090" i="1"/>
  <c r="AH2089" i="1"/>
  <c r="AG2089" i="1"/>
  <c r="AF2089" i="1"/>
  <c r="AE2089" i="1"/>
  <c r="AD2089" i="1"/>
  <c r="AH2088" i="1"/>
  <c r="AG2088" i="1"/>
  <c r="AF2088" i="1"/>
  <c r="AE2088" i="1"/>
  <c r="AD2088" i="1"/>
  <c r="AH2087" i="1"/>
  <c r="AG2087" i="1"/>
  <c r="AF2087" i="1"/>
  <c r="AE2087" i="1"/>
  <c r="AD2087" i="1"/>
  <c r="AH2086" i="1"/>
  <c r="AG2086" i="1"/>
  <c r="AF2086" i="1"/>
  <c r="AE2086" i="1"/>
  <c r="AD2086" i="1"/>
  <c r="AH2085" i="1"/>
  <c r="AG2085" i="1"/>
  <c r="AF2085" i="1"/>
  <c r="AE2085" i="1"/>
  <c r="AD2085" i="1"/>
  <c r="AH2084" i="1"/>
  <c r="AG2084" i="1"/>
  <c r="AF2084" i="1"/>
  <c r="AE2084" i="1"/>
  <c r="AD2084" i="1"/>
  <c r="AH2083" i="1"/>
  <c r="AG2083" i="1"/>
  <c r="AF2083" i="1"/>
  <c r="AE2083" i="1"/>
  <c r="AD2083" i="1"/>
  <c r="AH2082" i="1"/>
  <c r="AG2082" i="1"/>
  <c r="AF2082" i="1"/>
  <c r="AE2082" i="1"/>
  <c r="AD2082" i="1"/>
  <c r="AH2081" i="1"/>
  <c r="AG2081" i="1"/>
  <c r="AF2081" i="1"/>
  <c r="AE2081" i="1"/>
  <c r="AD2081" i="1"/>
  <c r="AH2080" i="1"/>
  <c r="AG2080" i="1"/>
  <c r="AF2080" i="1"/>
  <c r="AE2080" i="1"/>
  <c r="AD2080" i="1"/>
  <c r="AH2079" i="1"/>
  <c r="AG2079" i="1"/>
  <c r="AF2079" i="1"/>
  <c r="AE2079" i="1"/>
  <c r="AD2079" i="1"/>
  <c r="AH2078" i="1"/>
  <c r="AG2078" i="1"/>
  <c r="AF2078" i="1"/>
  <c r="AE2078" i="1"/>
  <c r="AD2078" i="1"/>
  <c r="AH2077" i="1"/>
  <c r="AG2077" i="1"/>
  <c r="AF2077" i="1"/>
  <c r="AE2077" i="1"/>
  <c r="AD2077" i="1"/>
  <c r="AH2076" i="1"/>
  <c r="AG2076" i="1"/>
  <c r="AF2076" i="1"/>
  <c r="AE2076" i="1"/>
  <c r="AD2076" i="1"/>
  <c r="AH2075" i="1"/>
  <c r="AG2075" i="1"/>
  <c r="AF2075" i="1"/>
  <c r="AE2075" i="1"/>
  <c r="AD2075" i="1"/>
  <c r="AH2074" i="1"/>
  <c r="AG2074" i="1"/>
  <c r="AF2074" i="1"/>
  <c r="AE2074" i="1"/>
  <c r="AD2074" i="1"/>
  <c r="AH2073" i="1"/>
  <c r="AG2073" i="1"/>
  <c r="AF2073" i="1"/>
  <c r="AE2073" i="1"/>
  <c r="AD2073" i="1"/>
  <c r="AH2072" i="1"/>
  <c r="AG2072" i="1"/>
  <c r="AF2072" i="1"/>
  <c r="AE2072" i="1"/>
  <c r="AD2072" i="1"/>
  <c r="AH2071" i="1"/>
  <c r="AG2071" i="1"/>
  <c r="AF2071" i="1"/>
  <c r="AE2071" i="1"/>
  <c r="AD2071" i="1"/>
  <c r="AH2070" i="1"/>
  <c r="AG2070" i="1"/>
  <c r="AF2070" i="1"/>
  <c r="AE2070" i="1"/>
  <c r="AD2070" i="1"/>
  <c r="AH2069" i="1"/>
  <c r="AG2069" i="1"/>
  <c r="AF2069" i="1"/>
  <c r="AE2069" i="1"/>
  <c r="AD2069" i="1"/>
  <c r="AH2068" i="1"/>
  <c r="AG2068" i="1"/>
  <c r="AF2068" i="1"/>
  <c r="AE2068" i="1"/>
  <c r="AD2068" i="1"/>
  <c r="AH2067" i="1"/>
  <c r="AG2067" i="1"/>
  <c r="AF2067" i="1"/>
  <c r="AE2067" i="1"/>
  <c r="AD2067" i="1"/>
  <c r="AH2066" i="1"/>
  <c r="AG2066" i="1"/>
  <c r="AF2066" i="1"/>
  <c r="AE2066" i="1"/>
  <c r="AD2066" i="1"/>
  <c r="AH2065" i="1"/>
  <c r="AG2065" i="1"/>
  <c r="AF2065" i="1"/>
  <c r="AE2065" i="1"/>
  <c r="AD2065" i="1"/>
  <c r="AH2064" i="1"/>
  <c r="AG2064" i="1"/>
  <c r="AF2064" i="1"/>
  <c r="AE2064" i="1"/>
  <c r="AD2064" i="1"/>
  <c r="AH2063" i="1"/>
  <c r="AG2063" i="1"/>
  <c r="AF2063" i="1"/>
  <c r="AE2063" i="1"/>
  <c r="AD2063" i="1"/>
  <c r="AH2062" i="1"/>
  <c r="AG2062" i="1"/>
  <c r="AF2062" i="1"/>
  <c r="AE2062" i="1"/>
  <c r="AD2062" i="1"/>
  <c r="AH2061" i="1"/>
  <c r="AG2061" i="1"/>
  <c r="AF2061" i="1"/>
  <c r="AE2061" i="1"/>
  <c r="AD2061" i="1"/>
  <c r="AH2060" i="1"/>
  <c r="AG2060" i="1"/>
  <c r="AF2060" i="1"/>
  <c r="AE2060" i="1"/>
  <c r="AD2060" i="1"/>
  <c r="AH2059" i="1"/>
  <c r="AG2059" i="1"/>
  <c r="AF2059" i="1"/>
  <c r="AE2059" i="1"/>
  <c r="AD2059" i="1"/>
  <c r="AH2058" i="1"/>
  <c r="AG2058" i="1"/>
  <c r="AF2058" i="1"/>
  <c r="AE2058" i="1"/>
  <c r="AD2058" i="1"/>
  <c r="AH2057" i="1"/>
  <c r="AG2057" i="1"/>
  <c r="AF2057" i="1"/>
  <c r="AE2057" i="1"/>
  <c r="AD2057" i="1"/>
  <c r="AH2056" i="1"/>
  <c r="AG2056" i="1"/>
  <c r="AF2056" i="1"/>
  <c r="AE2056" i="1"/>
  <c r="AD2056" i="1"/>
  <c r="AH2055" i="1"/>
  <c r="AG2055" i="1"/>
  <c r="AF2055" i="1"/>
  <c r="AE2055" i="1"/>
  <c r="AD2055" i="1"/>
  <c r="AH2054" i="1"/>
  <c r="AG2054" i="1"/>
  <c r="AF2054" i="1"/>
  <c r="AE2054" i="1"/>
  <c r="AD2054" i="1"/>
  <c r="AH2053" i="1"/>
  <c r="AG2053" i="1"/>
  <c r="AF2053" i="1"/>
  <c r="AE2053" i="1"/>
  <c r="AD2053" i="1"/>
  <c r="AH2052" i="1"/>
  <c r="AG2052" i="1"/>
  <c r="AF2052" i="1"/>
  <c r="AE2052" i="1"/>
  <c r="AD2052" i="1"/>
  <c r="AH2051" i="1"/>
  <c r="AG2051" i="1"/>
  <c r="AF2051" i="1"/>
  <c r="AE2051" i="1"/>
  <c r="AD2051" i="1"/>
  <c r="AH2050" i="1"/>
  <c r="AG2050" i="1"/>
  <c r="AF2050" i="1"/>
  <c r="AE2050" i="1"/>
  <c r="AD2050" i="1"/>
  <c r="AH2049" i="1"/>
  <c r="AG2049" i="1"/>
  <c r="AF2049" i="1"/>
  <c r="AE2049" i="1"/>
  <c r="AD2049" i="1"/>
  <c r="AH2048" i="1"/>
  <c r="AG2048" i="1"/>
  <c r="AF2048" i="1"/>
  <c r="AE2048" i="1"/>
  <c r="AD2048" i="1"/>
  <c r="AH2047" i="1"/>
  <c r="AG2047" i="1"/>
  <c r="AF2047" i="1"/>
  <c r="AE2047" i="1"/>
  <c r="AD2047" i="1"/>
  <c r="AH2046" i="1"/>
  <c r="AG2046" i="1"/>
  <c r="AF2046" i="1"/>
  <c r="AE2046" i="1"/>
  <c r="AD2046" i="1"/>
  <c r="AH2045" i="1"/>
  <c r="AG2045" i="1"/>
  <c r="AF2045" i="1"/>
  <c r="AE2045" i="1"/>
  <c r="AD2045" i="1"/>
  <c r="AH2044" i="1"/>
  <c r="AG2044" i="1"/>
  <c r="AF2044" i="1"/>
  <c r="AE2044" i="1"/>
  <c r="AD2044" i="1"/>
  <c r="AH2043" i="1"/>
  <c r="AG2043" i="1"/>
  <c r="AF2043" i="1"/>
  <c r="AE2043" i="1"/>
  <c r="AD2043" i="1"/>
  <c r="AH2042" i="1"/>
  <c r="AG2042" i="1"/>
  <c r="AF2042" i="1"/>
  <c r="AE2042" i="1"/>
  <c r="AD2042" i="1"/>
  <c r="AH2041" i="1"/>
  <c r="AG2041" i="1"/>
  <c r="AF2041" i="1"/>
  <c r="AE2041" i="1"/>
  <c r="AD2041" i="1"/>
  <c r="AH2040" i="1"/>
  <c r="AG2040" i="1"/>
  <c r="AF2040" i="1"/>
  <c r="AE2040" i="1"/>
  <c r="AD2040" i="1"/>
  <c r="AH2039" i="1"/>
  <c r="AG2039" i="1"/>
  <c r="AF2039" i="1"/>
  <c r="AE2039" i="1"/>
  <c r="AD2039" i="1"/>
  <c r="AH2038" i="1"/>
  <c r="AG2038" i="1"/>
  <c r="AF2038" i="1"/>
  <c r="AE2038" i="1"/>
  <c r="AD2038" i="1"/>
  <c r="AH2037" i="1"/>
  <c r="AG2037" i="1"/>
  <c r="AF2037" i="1"/>
  <c r="AE2037" i="1"/>
  <c r="AD2037" i="1"/>
  <c r="AH2036" i="1"/>
  <c r="AG2036" i="1"/>
  <c r="AF2036" i="1"/>
  <c r="AE2036" i="1"/>
  <c r="AD2036" i="1"/>
  <c r="AH2035" i="1"/>
  <c r="AG2035" i="1"/>
  <c r="AF2035" i="1"/>
  <c r="AE2035" i="1"/>
  <c r="AD2035" i="1"/>
  <c r="AH2034" i="1"/>
  <c r="AG2034" i="1"/>
  <c r="AF2034" i="1"/>
  <c r="AE2034" i="1"/>
  <c r="AD2034" i="1"/>
  <c r="AH2033" i="1"/>
  <c r="AG2033" i="1"/>
  <c r="AF2033" i="1"/>
  <c r="AE2033" i="1"/>
  <c r="AD2033" i="1"/>
  <c r="AH2032" i="1"/>
  <c r="AG2032" i="1"/>
  <c r="AF2032" i="1"/>
  <c r="AE2032" i="1"/>
  <c r="AD2032" i="1"/>
  <c r="AH2031" i="1"/>
  <c r="AG2031" i="1"/>
  <c r="AF2031" i="1"/>
  <c r="AE2031" i="1"/>
  <c r="AD2031" i="1"/>
  <c r="AH2030" i="1"/>
  <c r="AG2030" i="1"/>
  <c r="AF2030" i="1"/>
  <c r="AE2030" i="1"/>
  <c r="AD2030" i="1"/>
  <c r="AH2029" i="1"/>
  <c r="AG2029" i="1"/>
  <c r="AF2029" i="1"/>
  <c r="AE2029" i="1"/>
  <c r="AD2029" i="1"/>
  <c r="AH2028" i="1"/>
  <c r="AG2028" i="1"/>
  <c r="AF2028" i="1"/>
  <c r="AE2028" i="1"/>
  <c r="AD2028" i="1"/>
  <c r="AH2027" i="1"/>
  <c r="AG2027" i="1"/>
  <c r="AF2027" i="1"/>
  <c r="AE2027" i="1"/>
  <c r="AD2027" i="1"/>
  <c r="AH2026" i="1"/>
  <c r="AG2026" i="1"/>
  <c r="AF2026" i="1"/>
  <c r="AE2026" i="1"/>
  <c r="AD2026" i="1"/>
  <c r="AH2025" i="1"/>
  <c r="AG2025" i="1"/>
  <c r="AF2025" i="1"/>
  <c r="AE2025" i="1"/>
  <c r="AD2025" i="1"/>
  <c r="AH2024" i="1"/>
  <c r="AG2024" i="1"/>
  <c r="AF2024" i="1"/>
  <c r="AE2024" i="1"/>
  <c r="AD2024" i="1"/>
  <c r="AH2023" i="1"/>
  <c r="AG2023" i="1"/>
  <c r="AF2023" i="1"/>
  <c r="AE2023" i="1"/>
  <c r="AD2023" i="1"/>
  <c r="AH2022" i="1"/>
  <c r="AG2022" i="1"/>
  <c r="AF2022" i="1"/>
  <c r="AE2022" i="1"/>
  <c r="AD2022" i="1"/>
  <c r="AH2021" i="1"/>
  <c r="AG2021" i="1"/>
  <c r="AF2021" i="1"/>
  <c r="AE2021" i="1"/>
  <c r="AD2021" i="1"/>
  <c r="AH2020" i="1"/>
  <c r="AG2020" i="1"/>
  <c r="AF2020" i="1"/>
  <c r="AE2020" i="1"/>
  <c r="AD2020" i="1"/>
  <c r="AH2019" i="1"/>
  <c r="AG2019" i="1"/>
  <c r="AF2019" i="1"/>
  <c r="AE2019" i="1"/>
  <c r="AD2019" i="1"/>
  <c r="AH2018" i="1"/>
  <c r="AG2018" i="1"/>
  <c r="AF2018" i="1"/>
  <c r="AE2018" i="1"/>
  <c r="AD2018" i="1"/>
  <c r="AH2017" i="1"/>
  <c r="AG2017" i="1"/>
  <c r="AF2017" i="1"/>
  <c r="AE2017" i="1"/>
  <c r="AD2017" i="1"/>
  <c r="AH2016" i="1"/>
  <c r="AG2016" i="1"/>
  <c r="AF2016" i="1"/>
  <c r="AE2016" i="1"/>
  <c r="AD2016" i="1"/>
  <c r="AH2015" i="1"/>
  <c r="AG2015" i="1"/>
  <c r="AF2015" i="1"/>
  <c r="AE2015" i="1"/>
  <c r="AD2015" i="1"/>
  <c r="AH2014" i="1"/>
  <c r="AG2014" i="1"/>
  <c r="AF2014" i="1"/>
  <c r="AE2014" i="1"/>
  <c r="AD2014" i="1"/>
  <c r="AH2013" i="1"/>
  <c r="AG2013" i="1"/>
  <c r="AF2013" i="1"/>
  <c r="AE2013" i="1"/>
  <c r="AD2013" i="1"/>
  <c r="AH2012" i="1"/>
  <c r="AG2012" i="1"/>
  <c r="AF2012" i="1"/>
  <c r="AE2012" i="1"/>
  <c r="AD2012" i="1"/>
  <c r="AH2011" i="1"/>
  <c r="AG2011" i="1"/>
  <c r="AF2011" i="1"/>
  <c r="AE2011" i="1"/>
  <c r="AD2011" i="1"/>
  <c r="AH2010" i="1"/>
  <c r="AG2010" i="1"/>
  <c r="AF2010" i="1"/>
  <c r="AE2010" i="1"/>
  <c r="AD2010" i="1"/>
  <c r="AH2009" i="1"/>
  <c r="AG2009" i="1"/>
  <c r="AF2009" i="1"/>
  <c r="AE2009" i="1"/>
  <c r="AD2009" i="1"/>
  <c r="AH2008" i="1"/>
  <c r="AG2008" i="1"/>
  <c r="AF2008" i="1"/>
  <c r="AE2008" i="1"/>
  <c r="AD2008" i="1"/>
  <c r="AH2007" i="1"/>
  <c r="AG2007" i="1"/>
  <c r="AF2007" i="1"/>
  <c r="AE2007" i="1"/>
  <c r="AD2007" i="1"/>
  <c r="AH2006" i="1"/>
  <c r="AG2006" i="1"/>
  <c r="AF2006" i="1"/>
  <c r="AE2006" i="1"/>
  <c r="AD2006" i="1"/>
  <c r="AH2005" i="1"/>
  <c r="AG2005" i="1"/>
  <c r="AF2005" i="1"/>
  <c r="AE2005" i="1"/>
  <c r="AD2005" i="1"/>
  <c r="AH2004" i="1"/>
  <c r="AG2004" i="1"/>
  <c r="AF2004" i="1"/>
  <c r="AE2004" i="1"/>
  <c r="AD2004" i="1"/>
  <c r="AH2003" i="1"/>
  <c r="AG2003" i="1"/>
  <c r="AF2003" i="1"/>
  <c r="AE2003" i="1"/>
  <c r="AD2003" i="1"/>
  <c r="AH2002" i="1"/>
  <c r="AG2002" i="1"/>
  <c r="AF2002" i="1"/>
  <c r="AE2002" i="1"/>
  <c r="AD2002" i="1"/>
  <c r="AH2001" i="1"/>
  <c r="AG2001" i="1"/>
  <c r="AF2001" i="1"/>
  <c r="AE2001" i="1"/>
  <c r="AD2001" i="1"/>
  <c r="AH2000" i="1"/>
  <c r="AG2000" i="1"/>
  <c r="AF2000" i="1"/>
  <c r="AE2000" i="1"/>
  <c r="AD2000" i="1"/>
  <c r="AH1999" i="1"/>
  <c r="AG1999" i="1"/>
  <c r="AF1999" i="1"/>
  <c r="AE1999" i="1"/>
  <c r="AD1999" i="1"/>
  <c r="AH1998" i="1"/>
  <c r="AG1998" i="1"/>
  <c r="AF1998" i="1"/>
  <c r="AE1998" i="1"/>
  <c r="AD1998" i="1"/>
  <c r="AH1997" i="1"/>
  <c r="AG1997" i="1"/>
  <c r="AF1997" i="1"/>
  <c r="AE1997" i="1"/>
  <c r="AD1997" i="1"/>
  <c r="AH1996" i="1"/>
  <c r="AG1996" i="1"/>
  <c r="AF1996" i="1"/>
  <c r="AE1996" i="1"/>
  <c r="AD1996" i="1"/>
  <c r="AH1995" i="1"/>
  <c r="AG1995" i="1"/>
  <c r="AF1995" i="1"/>
  <c r="AE1995" i="1"/>
  <c r="AD1995" i="1"/>
  <c r="AH1994" i="1"/>
  <c r="AG1994" i="1"/>
  <c r="AF1994" i="1"/>
  <c r="AE1994" i="1"/>
  <c r="AD1994" i="1"/>
  <c r="AH1993" i="1"/>
  <c r="AG1993" i="1"/>
  <c r="AF1993" i="1"/>
  <c r="AE1993" i="1"/>
  <c r="AD1993" i="1"/>
  <c r="AH1992" i="1"/>
  <c r="AG1992" i="1"/>
  <c r="AF1992" i="1"/>
  <c r="AE1992" i="1"/>
  <c r="AD1992" i="1"/>
  <c r="AH1991" i="1"/>
  <c r="AG1991" i="1"/>
  <c r="AF1991" i="1"/>
  <c r="AE1991" i="1"/>
  <c r="AD1991" i="1"/>
  <c r="AH1990" i="1"/>
  <c r="AG1990" i="1"/>
  <c r="AF1990" i="1"/>
  <c r="AE1990" i="1"/>
  <c r="AD1990" i="1"/>
  <c r="AH1989" i="1"/>
  <c r="AG1989" i="1"/>
  <c r="AF1989" i="1"/>
  <c r="AE1989" i="1"/>
  <c r="AD1989" i="1"/>
  <c r="AH1988" i="1"/>
  <c r="AG1988" i="1"/>
  <c r="AF1988" i="1"/>
  <c r="AE1988" i="1"/>
  <c r="AD1988" i="1"/>
  <c r="AH1987" i="1"/>
  <c r="AG1987" i="1"/>
  <c r="AF1987" i="1"/>
  <c r="AE1987" i="1"/>
  <c r="AD1987" i="1"/>
  <c r="AH1986" i="1"/>
  <c r="AG1986" i="1"/>
  <c r="AF1986" i="1"/>
  <c r="AE1986" i="1"/>
  <c r="AD1986" i="1"/>
  <c r="AH1985" i="1"/>
  <c r="AG1985" i="1"/>
  <c r="AF1985" i="1"/>
  <c r="AE1985" i="1"/>
  <c r="AD1985" i="1"/>
  <c r="AH1984" i="1"/>
  <c r="AG1984" i="1"/>
  <c r="AF1984" i="1"/>
  <c r="AE1984" i="1"/>
  <c r="AD1984" i="1"/>
  <c r="AH1983" i="1"/>
  <c r="AG1983" i="1"/>
  <c r="AF1983" i="1"/>
  <c r="AE1983" i="1"/>
  <c r="AD1983" i="1"/>
  <c r="AH1982" i="1"/>
  <c r="AG1982" i="1"/>
  <c r="AF1982" i="1"/>
  <c r="AE1982" i="1"/>
  <c r="AD1982" i="1"/>
  <c r="AH1981" i="1"/>
  <c r="AG1981" i="1"/>
  <c r="AF1981" i="1"/>
  <c r="AE1981" i="1"/>
  <c r="AD1981" i="1"/>
  <c r="AH1980" i="1"/>
  <c r="AG1980" i="1"/>
  <c r="AF1980" i="1"/>
  <c r="AE1980" i="1"/>
  <c r="AD1980" i="1"/>
  <c r="AH1979" i="1"/>
  <c r="AG1979" i="1"/>
  <c r="AF1979" i="1"/>
  <c r="AE1979" i="1"/>
  <c r="AD1979" i="1"/>
  <c r="AH1978" i="1"/>
  <c r="AG1978" i="1"/>
  <c r="AF1978" i="1"/>
  <c r="AE1978" i="1"/>
  <c r="AD1978" i="1"/>
  <c r="AH1977" i="1"/>
  <c r="AG1977" i="1"/>
  <c r="AF1977" i="1"/>
  <c r="AE1977" i="1"/>
  <c r="AD1977" i="1"/>
  <c r="AH1976" i="1"/>
  <c r="AG1976" i="1"/>
  <c r="AF1976" i="1"/>
  <c r="AE1976" i="1"/>
  <c r="AD1976" i="1"/>
  <c r="AH1975" i="1"/>
  <c r="AG1975" i="1"/>
  <c r="AF1975" i="1"/>
  <c r="AE1975" i="1"/>
  <c r="AD1975" i="1"/>
  <c r="AH1974" i="1"/>
  <c r="AG1974" i="1"/>
  <c r="AF1974" i="1"/>
  <c r="AE1974" i="1"/>
  <c r="AD1974" i="1"/>
  <c r="AH1973" i="1"/>
  <c r="AG1973" i="1"/>
  <c r="AF1973" i="1"/>
  <c r="AE1973" i="1"/>
  <c r="AD1973" i="1"/>
  <c r="AH1972" i="1"/>
  <c r="AG1972" i="1"/>
  <c r="AF1972" i="1"/>
  <c r="AE1972" i="1"/>
  <c r="AD1972" i="1"/>
  <c r="AH1971" i="1"/>
  <c r="AG1971" i="1"/>
  <c r="AF1971" i="1"/>
  <c r="AE1971" i="1"/>
  <c r="AD1971" i="1"/>
  <c r="AH1970" i="1"/>
  <c r="AG1970" i="1"/>
  <c r="AF1970" i="1"/>
  <c r="AE1970" i="1"/>
  <c r="AD1970" i="1"/>
  <c r="AH1969" i="1"/>
  <c r="AG1969" i="1"/>
  <c r="AF1969" i="1"/>
  <c r="AE1969" i="1"/>
  <c r="AD1969" i="1"/>
  <c r="AH1968" i="1"/>
  <c r="AG1968" i="1"/>
  <c r="AF1968" i="1"/>
  <c r="AE1968" i="1"/>
  <c r="AD1968" i="1"/>
  <c r="AH1967" i="1"/>
  <c r="AG1967" i="1"/>
  <c r="AF1967" i="1"/>
  <c r="AE1967" i="1"/>
  <c r="AD1967" i="1"/>
  <c r="AH1966" i="1"/>
  <c r="AG1966" i="1"/>
  <c r="AF1966" i="1"/>
  <c r="AE1966" i="1"/>
  <c r="AD1966" i="1"/>
  <c r="AH1965" i="1"/>
  <c r="AG1965" i="1"/>
  <c r="AF1965" i="1"/>
  <c r="AE1965" i="1"/>
  <c r="AD1965" i="1"/>
  <c r="AH1964" i="1"/>
  <c r="AG1964" i="1"/>
  <c r="AF1964" i="1"/>
  <c r="AE1964" i="1"/>
  <c r="AD1964" i="1"/>
  <c r="AH1963" i="1"/>
  <c r="AG1963" i="1"/>
  <c r="AF1963" i="1"/>
  <c r="AE1963" i="1"/>
  <c r="AD1963" i="1"/>
  <c r="AH1962" i="1"/>
  <c r="AG1962" i="1"/>
  <c r="AF1962" i="1"/>
  <c r="AE1962" i="1"/>
  <c r="AD1962" i="1"/>
  <c r="AH1961" i="1"/>
  <c r="AG1961" i="1"/>
  <c r="AF1961" i="1"/>
  <c r="AE1961" i="1"/>
  <c r="AD1961" i="1"/>
  <c r="AH1960" i="1"/>
  <c r="AG1960" i="1"/>
  <c r="AF1960" i="1"/>
  <c r="AE1960" i="1"/>
  <c r="AD1960" i="1"/>
  <c r="AH1959" i="1"/>
  <c r="AG1959" i="1"/>
  <c r="AF1959" i="1"/>
  <c r="AE1959" i="1"/>
  <c r="AD1959" i="1"/>
  <c r="AH1958" i="1"/>
  <c r="AG1958" i="1"/>
  <c r="AF1958" i="1"/>
  <c r="AE1958" i="1"/>
  <c r="AD1958" i="1"/>
  <c r="AH1957" i="1"/>
  <c r="AG1957" i="1"/>
  <c r="AF1957" i="1"/>
  <c r="AE1957" i="1"/>
  <c r="AD1957" i="1"/>
  <c r="AH1956" i="1"/>
  <c r="AG1956" i="1"/>
  <c r="AF1956" i="1"/>
  <c r="AE1956" i="1"/>
  <c r="AD1956" i="1"/>
  <c r="AH1955" i="1"/>
  <c r="AG1955" i="1"/>
  <c r="AF1955" i="1"/>
  <c r="AE1955" i="1"/>
  <c r="AD1955" i="1"/>
  <c r="AH1954" i="1"/>
  <c r="AG1954" i="1"/>
  <c r="AF1954" i="1"/>
  <c r="AE1954" i="1"/>
  <c r="AD1954" i="1"/>
  <c r="AH1953" i="1"/>
  <c r="AG1953" i="1"/>
  <c r="AF1953" i="1"/>
  <c r="AE1953" i="1"/>
  <c r="AD1953" i="1"/>
  <c r="AH1952" i="1"/>
  <c r="AG1952" i="1"/>
  <c r="AF1952" i="1"/>
  <c r="AE1952" i="1"/>
  <c r="AD1952" i="1"/>
  <c r="AH1951" i="1"/>
  <c r="AG1951" i="1"/>
  <c r="AF1951" i="1"/>
  <c r="AE1951" i="1"/>
  <c r="AD1951" i="1"/>
  <c r="AH1950" i="1"/>
  <c r="AG1950" i="1"/>
  <c r="AF1950" i="1"/>
  <c r="AE1950" i="1"/>
  <c r="AD1950" i="1"/>
  <c r="AH1949" i="1"/>
  <c r="AG1949" i="1"/>
  <c r="AF1949" i="1"/>
  <c r="AE1949" i="1"/>
  <c r="AD1949" i="1"/>
  <c r="AH1948" i="1"/>
  <c r="AG1948" i="1"/>
  <c r="AF1948" i="1"/>
  <c r="AE1948" i="1"/>
  <c r="AD1948" i="1"/>
  <c r="AH1947" i="1"/>
  <c r="AG1947" i="1"/>
  <c r="AF1947" i="1"/>
  <c r="AE1947" i="1"/>
  <c r="AD1947" i="1"/>
  <c r="AH1946" i="1"/>
  <c r="AG1946" i="1"/>
  <c r="AF1946" i="1"/>
  <c r="AE1946" i="1"/>
  <c r="AD1946" i="1"/>
  <c r="AH1945" i="1"/>
  <c r="AG1945" i="1"/>
  <c r="AF1945" i="1"/>
  <c r="AE1945" i="1"/>
  <c r="AD1945" i="1"/>
  <c r="AH1944" i="1"/>
  <c r="AG1944" i="1"/>
  <c r="AF1944" i="1"/>
  <c r="AE1944" i="1"/>
  <c r="AD1944" i="1"/>
  <c r="AH1943" i="1"/>
  <c r="AG1943" i="1"/>
  <c r="AF1943" i="1"/>
  <c r="AE1943" i="1"/>
  <c r="AD1943" i="1"/>
  <c r="AH1942" i="1"/>
  <c r="AG1942" i="1"/>
  <c r="AF1942" i="1"/>
  <c r="AE1942" i="1"/>
  <c r="AD1942" i="1"/>
  <c r="AH1941" i="1"/>
  <c r="AG1941" i="1"/>
  <c r="AF1941" i="1"/>
  <c r="AE1941" i="1"/>
  <c r="AD1941" i="1"/>
  <c r="AH1940" i="1"/>
  <c r="AG1940" i="1"/>
  <c r="AF1940" i="1"/>
  <c r="AE1940" i="1"/>
  <c r="AD1940" i="1"/>
  <c r="AH1939" i="1"/>
  <c r="AG1939" i="1"/>
  <c r="AF1939" i="1"/>
  <c r="AE1939" i="1"/>
  <c r="AD1939" i="1"/>
  <c r="AH1938" i="1"/>
  <c r="AG1938" i="1"/>
  <c r="AF1938" i="1"/>
  <c r="AE1938" i="1"/>
  <c r="AD1938" i="1"/>
  <c r="AH1937" i="1"/>
  <c r="AG1937" i="1"/>
  <c r="AF1937" i="1"/>
  <c r="AE1937" i="1"/>
  <c r="AD1937" i="1"/>
  <c r="AH1936" i="1"/>
  <c r="AG1936" i="1"/>
  <c r="AF1936" i="1"/>
  <c r="AE1936" i="1"/>
  <c r="AD1936" i="1"/>
  <c r="AH1935" i="1"/>
  <c r="AG1935" i="1"/>
  <c r="AF1935" i="1"/>
  <c r="AE1935" i="1"/>
  <c r="AD1935" i="1"/>
  <c r="AH1934" i="1"/>
  <c r="AG1934" i="1"/>
  <c r="AF1934" i="1"/>
  <c r="AE1934" i="1"/>
  <c r="AD1934" i="1"/>
  <c r="AH1933" i="1"/>
  <c r="AG1933" i="1"/>
  <c r="AF1933" i="1"/>
  <c r="AE1933" i="1"/>
  <c r="AD1933" i="1"/>
  <c r="AH1932" i="1"/>
  <c r="AG1932" i="1"/>
  <c r="AF1932" i="1"/>
  <c r="AE1932" i="1"/>
  <c r="AD1932" i="1"/>
  <c r="AH1931" i="1"/>
  <c r="AG1931" i="1"/>
  <c r="AF1931" i="1"/>
  <c r="AE1931" i="1"/>
  <c r="AD1931" i="1"/>
  <c r="AH1930" i="1"/>
  <c r="AG1930" i="1"/>
  <c r="AF1930" i="1"/>
  <c r="AE1930" i="1"/>
  <c r="AD1930" i="1"/>
  <c r="AH1929" i="1"/>
  <c r="AG1929" i="1"/>
  <c r="AF1929" i="1"/>
  <c r="AE1929" i="1"/>
  <c r="AD1929" i="1"/>
  <c r="AH1928" i="1"/>
  <c r="AG1928" i="1"/>
  <c r="AF1928" i="1"/>
  <c r="AE1928" i="1"/>
  <c r="AD1928" i="1"/>
  <c r="AH1927" i="1"/>
  <c r="AG1927" i="1"/>
  <c r="AF1927" i="1"/>
  <c r="AE1927" i="1"/>
  <c r="AD1927" i="1"/>
  <c r="AH1926" i="1"/>
  <c r="AG1926" i="1"/>
  <c r="AF1926" i="1"/>
  <c r="AE1926" i="1"/>
  <c r="AD1926" i="1"/>
  <c r="AH1925" i="1"/>
  <c r="AG1925" i="1"/>
  <c r="AF1925" i="1"/>
  <c r="AE1925" i="1"/>
  <c r="AD1925" i="1"/>
  <c r="AH1924" i="1"/>
  <c r="AG1924" i="1"/>
  <c r="AF1924" i="1"/>
  <c r="AE1924" i="1"/>
  <c r="AD1924" i="1"/>
  <c r="AH1923" i="1"/>
  <c r="AG1923" i="1"/>
  <c r="AF1923" i="1"/>
  <c r="AE1923" i="1"/>
  <c r="AD1923" i="1"/>
  <c r="AH1922" i="1"/>
  <c r="AG1922" i="1"/>
  <c r="AF1922" i="1"/>
  <c r="AE1922" i="1"/>
  <c r="AD1922" i="1"/>
  <c r="AH1921" i="1"/>
  <c r="AG1921" i="1"/>
  <c r="AF1921" i="1"/>
  <c r="AE1921" i="1"/>
  <c r="AD1921" i="1"/>
  <c r="AH1920" i="1"/>
  <c r="AG1920" i="1"/>
  <c r="AF1920" i="1"/>
  <c r="AE1920" i="1"/>
  <c r="AD1920" i="1"/>
  <c r="AH1919" i="1"/>
  <c r="AG1919" i="1"/>
  <c r="AF1919" i="1"/>
  <c r="AE1919" i="1"/>
  <c r="AD1919" i="1"/>
  <c r="AH1918" i="1"/>
  <c r="AG1918" i="1"/>
  <c r="AF1918" i="1"/>
  <c r="AE1918" i="1"/>
  <c r="AD1918" i="1"/>
  <c r="AH1917" i="1"/>
  <c r="AG1917" i="1"/>
  <c r="AF1917" i="1"/>
  <c r="AE1917" i="1"/>
  <c r="AD1917" i="1"/>
  <c r="AH1916" i="1"/>
  <c r="AG1916" i="1"/>
  <c r="AF1916" i="1"/>
  <c r="AE1916" i="1"/>
  <c r="AD1916" i="1"/>
  <c r="AH1915" i="1"/>
  <c r="AG1915" i="1"/>
  <c r="AF1915" i="1"/>
  <c r="AE1915" i="1"/>
  <c r="AD1915" i="1"/>
  <c r="AH1914" i="1"/>
  <c r="AG1914" i="1"/>
  <c r="AF1914" i="1"/>
  <c r="AE1914" i="1"/>
  <c r="AD1914" i="1"/>
  <c r="AH1913" i="1"/>
  <c r="AG1913" i="1"/>
  <c r="AF1913" i="1"/>
  <c r="AE1913" i="1"/>
  <c r="AD1913" i="1"/>
  <c r="AH1912" i="1"/>
  <c r="AG1912" i="1"/>
  <c r="AF1912" i="1"/>
  <c r="AE1912" i="1"/>
  <c r="AD1912" i="1"/>
  <c r="AH1911" i="1"/>
  <c r="AG1911" i="1"/>
  <c r="AF1911" i="1"/>
  <c r="AE1911" i="1"/>
  <c r="AD1911" i="1"/>
  <c r="AH1910" i="1"/>
  <c r="AG1910" i="1"/>
  <c r="AF1910" i="1"/>
  <c r="AE1910" i="1"/>
  <c r="AD1910" i="1"/>
  <c r="AH1909" i="1"/>
  <c r="AG1909" i="1"/>
  <c r="AF1909" i="1"/>
  <c r="AE1909" i="1"/>
  <c r="AD1909" i="1"/>
  <c r="AH1908" i="1"/>
  <c r="AG1908" i="1"/>
  <c r="AF1908" i="1"/>
  <c r="AE1908" i="1"/>
  <c r="AD1908" i="1"/>
  <c r="AH1907" i="1"/>
  <c r="AG1907" i="1"/>
  <c r="AF1907" i="1"/>
  <c r="AE1907" i="1"/>
  <c r="AD1907" i="1"/>
  <c r="AH1906" i="1"/>
  <c r="AG1906" i="1"/>
  <c r="AF1906" i="1"/>
  <c r="AE1906" i="1"/>
  <c r="AD1906" i="1"/>
  <c r="AH1905" i="1"/>
  <c r="AG1905" i="1"/>
  <c r="AF1905" i="1"/>
  <c r="AE1905" i="1"/>
  <c r="AD1905" i="1"/>
  <c r="AH1904" i="1"/>
  <c r="AG1904" i="1"/>
  <c r="AF1904" i="1"/>
  <c r="AE1904" i="1"/>
  <c r="AD1904" i="1"/>
  <c r="AH1903" i="1"/>
  <c r="AG1903" i="1"/>
  <c r="AF1903" i="1"/>
  <c r="AE1903" i="1"/>
  <c r="AD1903" i="1"/>
  <c r="AH1902" i="1"/>
  <c r="AG1902" i="1"/>
  <c r="AF1902" i="1"/>
  <c r="AE1902" i="1"/>
  <c r="AD1902" i="1"/>
  <c r="AH1901" i="1"/>
  <c r="AG1901" i="1"/>
  <c r="AF1901" i="1"/>
  <c r="AE1901" i="1"/>
  <c r="AD1901" i="1"/>
  <c r="AH1900" i="1"/>
  <c r="AG1900" i="1"/>
  <c r="AF1900" i="1"/>
  <c r="AE1900" i="1"/>
  <c r="AD1900" i="1"/>
  <c r="AH1899" i="1"/>
  <c r="AG1899" i="1"/>
  <c r="AF1899" i="1"/>
  <c r="AE1899" i="1"/>
  <c r="AD1899" i="1"/>
  <c r="AH1898" i="1"/>
  <c r="AG1898" i="1"/>
  <c r="AF1898" i="1"/>
  <c r="AE1898" i="1"/>
  <c r="AD1898" i="1"/>
  <c r="AH1897" i="1"/>
  <c r="AG1897" i="1"/>
  <c r="AF1897" i="1"/>
  <c r="AE1897" i="1"/>
  <c r="AD1897" i="1"/>
  <c r="AH1896" i="1"/>
  <c r="AG1896" i="1"/>
  <c r="AF1896" i="1"/>
  <c r="AE1896" i="1"/>
  <c r="AD1896" i="1"/>
  <c r="AH1895" i="1"/>
  <c r="AG1895" i="1"/>
  <c r="AF1895" i="1"/>
  <c r="AE1895" i="1"/>
  <c r="AD1895" i="1"/>
  <c r="AH1894" i="1"/>
  <c r="AG1894" i="1"/>
  <c r="AF1894" i="1"/>
  <c r="AE1894" i="1"/>
  <c r="AD1894" i="1"/>
  <c r="AH1893" i="1"/>
  <c r="AG1893" i="1"/>
  <c r="AF1893" i="1"/>
  <c r="AE1893" i="1"/>
  <c r="AD1893" i="1"/>
  <c r="AH1892" i="1"/>
  <c r="AG1892" i="1"/>
  <c r="AF1892" i="1"/>
  <c r="AE1892" i="1"/>
  <c r="AD1892" i="1"/>
  <c r="AH1891" i="1"/>
  <c r="AG1891" i="1"/>
  <c r="AF1891" i="1"/>
  <c r="AE1891" i="1"/>
  <c r="AD1891" i="1"/>
  <c r="AH1890" i="1"/>
  <c r="AG1890" i="1"/>
  <c r="AF1890" i="1"/>
  <c r="AE1890" i="1"/>
  <c r="AD1890" i="1"/>
  <c r="AH1889" i="1"/>
  <c r="AG1889" i="1"/>
  <c r="AF1889" i="1"/>
  <c r="AE1889" i="1"/>
  <c r="AD1889" i="1"/>
  <c r="AH1888" i="1"/>
  <c r="AG1888" i="1"/>
  <c r="AF1888" i="1"/>
  <c r="AE1888" i="1"/>
  <c r="AD1888" i="1"/>
  <c r="AH1887" i="1"/>
  <c r="AG1887" i="1"/>
  <c r="AF1887" i="1"/>
  <c r="AE1887" i="1"/>
  <c r="AD1887" i="1"/>
  <c r="AH1886" i="1"/>
  <c r="AG1886" i="1"/>
  <c r="AF1886" i="1"/>
  <c r="AE1886" i="1"/>
  <c r="AD1886" i="1"/>
  <c r="AH1885" i="1"/>
  <c r="AG1885" i="1"/>
  <c r="AF1885" i="1"/>
  <c r="AE1885" i="1"/>
  <c r="AD1885" i="1"/>
  <c r="AH1884" i="1"/>
  <c r="AG1884" i="1"/>
  <c r="AF1884" i="1"/>
  <c r="AE1884" i="1"/>
  <c r="AD1884" i="1"/>
  <c r="AH1883" i="1"/>
  <c r="AG1883" i="1"/>
  <c r="AF1883" i="1"/>
  <c r="AE1883" i="1"/>
  <c r="AD1883" i="1"/>
  <c r="AH1882" i="1"/>
  <c r="AG1882" i="1"/>
  <c r="AF1882" i="1"/>
  <c r="AE1882" i="1"/>
  <c r="AD1882" i="1"/>
  <c r="AH1881" i="1"/>
  <c r="AG1881" i="1"/>
  <c r="AF1881" i="1"/>
  <c r="AE1881" i="1"/>
  <c r="AD1881" i="1"/>
  <c r="AH1880" i="1"/>
  <c r="AG1880" i="1"/>
  <c r="AF1880" i="1"/>
  <c r="AE1880" i="1"/>
  <c r="AD1880" i="1"/>
  <c r="AH1879" i="1"/>
  <c r="AG1879" i="1"/>
  <c r="AF1879" i="1"/>
  <c r="AE1879" i="1"/>
  <c r="AD1879" i="1"/>
  <c r="AH1878" i="1"/>
  <c r="AG1878" i="1"/>
  <c r="AF1878" i="1"/>
  <c r="AE1878" i="1"/>
  <c r="AD1878" i="1"/>
  <c r="AH1877" i="1"/>
  <c r="AG1877" i="1"/>
  <c r="AF1877" i="1"/>
  <c r="AE1877" i="1"/>
  <c r="AD1877" i="1"/>
  <c r="AH1876" i="1"/>
  <c r="AG1876" i="1"/>
  <c r="AF1876" i="1"/>
  <c r="AE1876" i="1"/>
  <c r="AD1876" i="1"/>
  <c r="AH1875" i="1"/>
  <c r="AG1875" i="1"/>
  <c r="AF1875" i="1"/>
  <c r="AE1875" i="1"/>
  <c r="AD1875" i="1"/>
  <c r="AH1874" i="1"/>
  <c r="AG1874" i="1"/>
  <c r="AF1874" i="1"/>
  <c r="AE1874" i="1"/>
  <c r="AD1874" i="1"/>
  <c r="AH1873" i="1"/>
  <c r="AG1873" i="1"/>
  <c r="AF1873" i="1"/>
  <c r="AE1873" i="1"/>
  <c r="AD1873" i="1"/>
  <c r="AH1872" i="1"/>
  <c r="AG1872" i="1"/>
  <c r="AF1872" i="1"/>
  <c r="AE1872" i="1"/>
  <c r="AD1872" i="1"/>
  <c r="AH1871" i="1"/>
  <c r="AG1871" i="1"/>
  <c r="AF1871" i="1"/>
  <c r="AE1871" i="1"/>
  <c r="AD1871" i="1"/>
  <c r="AH1870" i="1"/>
  <c r="AG1870" i="1"/>
  <c r="AF1870" i="1"/>
  <c r="AE1870" i="1"/>
  <c r="AD1870" i="1"/>
  <c r="AH1869" i="1"/>
  <c r="AG1869" i="1"/>
  <c r="AF1869" i="1"/>
  <c r="AE1869" i="1"/>
  <c r="AD1869" i="1"/>
  <c r="AH1868" i="1"/>
  <c r="AG1868" i="1"/>
  <c r="AF1868" i="1"/>
  <c r="AE1868" i="1"/>
  <c r="AD1868" i="1"/>
  <c r="AH1867" i="1"/>
  <c r="AG1867" i="1"/>
  <c r="AF1867" i="1"/>
  <c r="AE1867" i="1"/>
  <c r="AD1867" i="1"/>
  <c r="AH1866" i="1"/>
  <c r="AG1866" i="1"/>
  <c r="AF1866" i="1"/>
  <c r="AE1866" i="1"/>
  <c r="AD1866" i="1"/>
  <c r="AH1865" i="1"/>
  <c r="AG1865" i="1"/>
  <c r="AF1865" i="1"/>
  <c r="AE1865" i="1"/>
  <c r="AD1865" i="1"/>
  <c r="AH1864" i="1"/>
  <c r="AG1864" i="1"/>
  <c r="AF1864" i="1"/>
  <c r="AE1864" i="1"/>
  <c r="AD1864" i="1"/>
  <c r="AH1863" i="1"/>
  <c r="AG1863" i="1"/>
  <c r="AF1863" i="1"/>
  <c r="AE1863" i="1"/>
  <c r="AD1863" i="1"/>
  <c r="AH1862" i="1"/>
  <c r="AG1862" i="1"/>
  <c r="AF1862" i="1"/>
  <c r="AE1862" i="1"/>
  <c r="AD1862" i="1"/>
  <c r="AH1861" i="1"/>
  <c r="AG1861" i="1"/>
  <c r="AF1861" i="1"/>
  <c r="AE1861" i="1"/>
  <c r="AD1861" i="1"/>
  <c r="AH1860" i="1"/>
  <c r="AG1860" i="1"/>
  <c r="AF1860" i="1"/>
  <c r="AE1860" i="1"/>
  <c r="AD1860" i="1"/>
  <c r="AH1859" i="1"/>
  <c r="AG1859" i="1"/>
  <c r="AF1859" i="1"/>
  <c r="AE1859" i="1"/>
  <c r="AD1859" i="1"/>
  <c r="AH1858" i="1"/>
  <c r="AG1858" i="1"/>
  <c r="AF1858" i="1"/>
  <c r="AE1858" i="1"/>
  <c r="AD1858" i="1"/>
  <c r="AH1857" i="1"/>
  <c r="AG1857" i="1"/>
  <c r="AF1857" i="1"/>
  <c r="AE1857" i="1"/>
  <c r="AD1857" i="1"/>
  <c r="AH1856" i="1"/>
  <c r="AG1856" i="1"/>
  <c r="AF1856" i="1"/>
  <c r="AE1856" i="1"/>
  <c r="AD1856" i="1"/>
  <c r="AH1855" i="1"/>
  <c r="AG1855" i="1"/>
  <c r="AF1855" i="1"/>
  <c r="AE1855" i="1"/>
  <c r="AD1855" i="1"/>
  <c r="AH1854" i="1"/>
  <c r="AG1854" i="1"/>
  <c r="AF1854" i="1"/>
  <c r="AE1854" i="1"/>
  <c r="AD1854" i="1"/>
  <c r="AH1853" i="1"/>
  <c r="AG1853" i="1"/>
  <c r="AF1853" i="1"/>
  <c r="AE1853" i="1"/>
  <c r="AD1853" i="1"/>
  <c r="AH1852" i="1"/>
  <c r="AG1852" i="1"/>
  <c r="AF1852" i="1"/>
  <c r="AE1852" i="1"/>
  <c r="AD1852" i="1"/>
  <c r="AH1851" i="1"/>
  <c r="AG1851" i="1"/>
  <c r="AF1851" i="1"/>
  <c r="AE1851" i="1"/>
  <c r="AD1851" i="1"/>
  <c r="AH1850" i="1"/>
  <c r="AG1850" i="1"/>
  <c r="AF1850" i="1"/>
  <c r="AE1850" i="1"/>
  <c r="AD1850" i="1"/>
  <c r="AH1849" i="1"/>
  <c r="AG1849" i="1"/>
  <c r="AF1849" i="1"/>
  <c r="AE1849" i="1"/>
  <c r="AD1849" i="1"/>
  <c r="AH1848" i="1"/>
  <c r="AG1848" i="1"/>
  <c r="AF1848" i="1"/>
  <c r="AE1848" i="1"/>
  <c r="AD1848" i="1"/>
  <c r="AH1847" i="1"/>
  <c r="AG1847" i="1"/>
  <c r="AF1847" i="1"/>
  <c r="AE1847" i="1"/>
  <c r="AD1847" i="1"/>
  <c r="AH1846" i="1"/>
  <c r="AG1846" i="1"/>
  <c r="AF1846" i="1"/>
  <c r="AE1846" i="1"/>
  <c r="AD1846" i="1"/>
  <c r="AH1845" i="1"/>
  <c r="AG1845" i="1"/>
  <c r="AF1845" i="1"/>
  <c r="AE1845" i="1"/>
  <c r="AD1845" i="1"/>
  <c r="AH1844" i="1"/>
  <c r="AG1844" i="1"/>
  <c r="AF1844" i="1"/>
  <c r="AE1844" i="1"/>
  <c r="AD1844" i="1"/>
  <c r="AH1843" i="1"/>
  <c r="AG1843" i="1"/>
  <c r="AF1843" i="1"/>
  <c r="AE1843" i="1"/>
  <c r="AD1843" i="1"/>
  <c r="AH1842" i="1"/>
  <c r="AG1842" i="1"/>
  <c r="AF1842" i="1"/>
  <c r="AE1842" i="1"/>
  <c r="AD1842" i="1"/>
  <c r="AH1841" i="1"/>
  <c r="AG1841" i="1"/>
  <c r="AF1841" i="1"/>
  <c r="AE1841" i="1"/>
  <c r="AD1841" i="1"/>
  <c r="AH1840" i="1"/>
  <c r="AG1840" i="1"/>
  <c r="AF1840" i="1"/>
  <c r="AE1840" i="1"/>
  <c r="AD1840" i="1"/>
  <c r="AH1839" i="1"/>
  <c r="AG1839" i="1"/>
  <c r="AF1839" i="1"/>
  <c r="AE1839" i="1"/>
  <c r="AD1839" i="1"/>
  <c r="AH1838" i="1"/>
  <c r="AG1838" i="1"/>
  <c r="AF1838" i="1"/>
  <c r="AE1838" i="1"/>
  <c r="AD1838" i="1"/>
  <c r="AH1837" i="1"/>
  <c r="AG1837" i="1"/>
  <c r="AF1837" i="1"/>
  <c r="AE1837" i="1"/>
  <c r="AD1837" i="1"/>
  <c r="AH1836" i="1"/>
  <c r="AG1836" i="1"/>
  <c r="AF1836" i="1"/>
  <c r="AE1836" i="1"/>
  <c r="AD1836" i="1"/>
  <c r="AH1835" i="1"/>
  <c r="AG1835" i="1"/>
  <c r="AF1835" i="1"/>
  <c r="AE1835" i="1"/>
  <c r="AD1835" i="1"/>
  <c r="AH1834" i="1"/>
  <c r="AG1834" i="1"/>
  <c r="AF1834" i="1"/>
  <c r="AE1834" i="1"/>
  <c r="AD1834" i="1"/>
  <c r="AH1833" i="1"/>
  <c r="AG1833" i="1"/>
  <c r="AF1833" i="1"/>
  <c r="AE1833" i="1"/>
  <c r="AD1833" i="1"/>
  <c r="AH1832" i="1"/>
  <c r="AG1832" i="1"/>
  <c r="AF1832" i="1"/>
  <c r="AE1832" i="1"/>
  <c r="AD1832" i="1"/>
  <c r="AH1831" i="1"/>
  <c r="AG1831" i="1"/>
  <c r="AF1831" i="1"/>
  <c r="AE1831" i="1"/>
  <c r="AD1831" i="1"/>
  <c r="AH1830" i="1"/>
  <c r="AG1830" i="1"/>
  <c r="AF1830" i="1"/>
  <c r="AE1830" i="1"/>
  <c r="AD1830" i="1"/>
  <c r="AH1829" i="1"/>
  <c r="AG1829" i="1"/>
  <c r="AF1829" i="1"/>
  <c r="AE1829" i="1"/>
  <c r="AD1829" i="1"/>
  <c r="AH1828" i="1"/>
  <c r="AG1828" i="1"/>
  <c r="AF1828" i="1"/>
  <c r="AE1828" i="1"/>
  <c r="AD1828" i="1"/>
  <c r="AH1827" i="1"/>
  <c r="AG1827" i="1"/>
  <c r="AF1827" i="1"/>
  <c r="AE1827" i="1"/>
  <c r="AD1827" i="1"/>
  <c r="AH1826" i="1"/>
  <c r="AG1826" i="1"/>
  <c r="AF1826" i="1"/>
  <c r="AE1826" i="1"/>
  <c r="AD1826" i="1"/>
  <c r="AH1825" i="1"/>
  <c r="AG1825" i="1"/>
  <c r="AF1825" i="1"/>
  <c r="AE1825" i="1"/>
  <c r="AD1825" i="1"/>
  <c r="AH1824" i="1"/>
  <c r="AG1824" i="1"/>
  <c r="AF1824" i="1"/>
  <c r="AE1824" i="1"/>
  <c r="AD1824" i="1"/>
  <c r="AH1823" i="1"/>
  <c r="AG1823" i="1"/>
  <c r="AF1823" i="1"/>
  <c r="AE1823" i="1"/>
  <c r="AD1823" i="1"/>
  <c r="AH1822" i="1"/>
  <c r="AG1822" i="1"/>
  <c r="AF1822" i="1"/>
  <c r="AE1822" i="1"/>
  <c r="AD1822" i="1"/>
  <c r="AH1821" i="1"/>
  <c r="AG1821" i="1"/>
  <c r="AF1821" i="1"/>
  <c r="AE1821" i="1"/>
  <c r="AD1821" i="1"/>
  <c r="AH1820" i="1"/>
  <c r="AG1820" i="1"/>
  <c r="AF1820" i="1"/>
  <c r="AE1820" i="1"/>
  <c r="AD1820" i="1"/>
  <c r="AH1819" i="1"/>
  <c r="AG1819" i="1"/>
  <c r="AF1819" i="1"/>
  <c r="AE1819" i="1"/>
  <c r="AD1819" i="1"/>
  <c r="AH1818" i="1"/>
  <c r="AG1818" i="1"/>
  <c r="AF1818" i="1"/>
  <c r="AE1818" i="1"/>
  <c r="AD1818" i="1"/>
  <c r="AH1817" i="1"/>
  <c r="AG1817" i="1"/>
  <c r="AF1817" i="1"/>
  <c r="AE1817" i="1"/>
  <c r="AD1817" i="1"/>
  <c r="AH1816" i="1"/>
  <c r="AG1816" i="1"/>
  <c r="AF1816" i="1"/>
  <c r="AE1816" i="1"/>
  <c r="AD1816" i="1"/>
  <c r="AH1815" i="1"/>
  <c r="AG1815" i="1"/>
  <c r="AF1815" i="1"/>
  <c r="AE1815" i="1"/>
  <c r="AD1815" i="1"/>
  <c r="AH1814" i="1"/>
  <c r="AG1814" i="1"/>
  <c r="AF1814" i="1"/>
  <c r="AE1814" i="1"/>
  <c r="AD1814" i="1"/>
  <c r="AH1813" i="1"/>
  <c r="AG1813" i="1"/>
  <c r="AF1813" i="1"/>
  <c r="AE1813" i="1"/>
  <c r="AD1813" i="1"/>
  <c r="AH1812" i="1"/>
  <c r="AG1812" i="1"/>
  <c r="AF1812" i="1"/>
  <c r="AE1812" i="1"/>
  <c r="AD1812" i="1"/>
  <c r="AH1811" i="1"/>
  <c r="AG1811" i="1"/>
  <c r="AF1811" i="1"/>
  <c r="AE1811" i="1"/>
  <c r="AD1811" i="1"/>
  <c r="AH1810" i="1"/>
  <c r="AG1810" i="1"/>
  <c r="AF1810" i="1"/>
  <c r="AE1810" i="1"/>
  <c r="AD1810" i="1"/>
  <c r="AH1809" i="1"/>
  <c r="AG1809" i="1"/>
  <c r="AF1809" i="1"/>
  <c r="AE1809" i="1"/>
  <c r="AD1809" i="1"/>
  <c r="AH1808" i="1"/>
  <c r="AG1808" i="1"/>
  <c r="AF1808" i="1"/>
  <c r="AE1808" i="1"/>
  <c r="AD1808" i="1"/>
  <c r="AH1807" i="1"/>
  <c r="AG1807" i="1"/>
  <c r="AF1807" i="1"/>
  <c r="AE1807" i="1"/>
  <c r="AD1807" i="1"/>
  <c r="AH1806" i="1"/>
  <c r="AG1806" i="1"/>
  <c r="AF1806" i="1"/>
  <c r="AE1806" i="1"/>
  <c r="AD1806" i="1"/>
  <c r="AH1805" i="1"/>
  <c r="AG1805" i="1"/>
  <c r="AF1805" i="1"/>
  <c r="AE1805" i="1"/>
  <c r="AD1805" i="1"/>
  <c r="AH1804" i="1"/>
  <c r="AG1804" i="1"/>
  <c r="AF1804" i="1"/>
  <c r="AE1804" i="1"/>
  <c r="AD1804" i="1"/>
  <c r="AH1803" i="1"/>
  <c r="AG1803" i="1"/>
  <c r="AF1803" i="1"/>
  <c r="AE1803" i="1"/>
  <c r="AD1803" i="1"/>
  <c r="AH1802" i="1"/>
  <c r="AG1802" i="1"/>
  <c r="AF1802" i="1"/>
  <c r="AE1802" i="1"/>
  <c r="AD1802" i="1"/>
  <c r="AH1801" i="1"/>
  <c r="AG1801" i="1"/>
  <c r="AF1801" i="1"/>
  <c r="AE1801" i="1"/>
  <c r="AD1801" i="1"/>
  <c r="AH1800" i="1"/>
  <c r="AG1800" i="1"/>
  <c r="AF1800" i="1"/>
  <c r="AE1800" i="1"/>
  <c r="AD1800" i="1"/>
  <c r="AH1799" i="1"/>
  <c r="AG1799" i="1"/>
  <c r="AF1799" i="1"/>
  <c r="AE1799" i="1"/>
  <c r="AD1799" i="1"/>
  <c r="AH1798" i="1"/>
  <c r="AG1798" i="1"/>
  <c r="AF1798" i="1"/>
  <c r="AE1798" i="1"/>
  <c r="AD1798" i="1"/>
  <c r="AH1797" i="1"/>
  <c r="AG1797" i="1"/>
  <c r="AF1797" i="1"/>
  <c r="AE1797" i="1"/>
  <c r="AD1797" i="1"/>
  <c r="AH1796" i="1"/>
  <c r="AG1796" i="1"/>
  <c r="AF1796" i="1"/>
  <c r="AE1796" i="1"/>
  <c r="AD1796" i="1"/>
  <c r="AH1795" i="1"/>
  <c r="AG1795" i="1"/>
  <c r="AF1795" i="1"/>
  <c r="AE1795" i="1"/>
  <c r="AD1795" i="1"/>
  <c r="AH1794" i="1"/>
  <c r="AG1794" i="1"/>
  <c r="AF1794" i="1"/>
  <c r="AE1794" i="1"/>
  <c r="AD1794" i="1"/>
  <c r="AH1793" i="1"/>
  <c r="AG1793" i="1"/>
  <c r="AF1793" i="1"/>
  <c r="AE1793" i="1"/>
  <c r="AD1793" i="1"/>
  <c r="AH1792" i="1"/>
  <c r="AG1792" i="1"/>
  <c r="AF1792" i="1"/>
  <c r="AE1792" i="1"/>
  <c r="AD1792" i="1"/>
  <c r="AH1791" i="1"/>
  <c r="AG1791" i="1"/>
  <c r="AF1791" i="1"/>
  <c r="AE1791" i="1"/>
  <c r="AD1791" i="1"/>
  <c r="AH1790" i="1"/>
  <c r="AG1790" i="1"/>
  <c r="AF1790" i="1"/>
  <c r="AE1790" i="1"/>
  <c r="AD1790" i="1"/>
  <c r="AH1789" i="1"/>
  <c r="AG1789" i="1"/>
  <c r="AF1789" i="1"/>
  <c r="AE1789" i="1"/>
  <c r="AD1789" i="1"/>
  <c r="AH1788" i="1"/>
  <c r="AG1788" i="1"/>
  <c r="AF1788" i="1"/>
  <c r="AE1788" i="1"/>
  <c r="AD1788" i="1"/>
  <c r="AH1787" i="1"/>
  <c r="AG1787" i="1"/>
  <c r="AF1787" i="1"/>
  <c r="AE1787" i="1"/>
  <c r="AD1787" i="1"/>
  <c r="AH1786" i="1"/>
  <c r="AG1786" i="1"/>
  <c r="AF1786" i="1"/>
  <c r="AE1786" i="1"/>
  <c r="AD1786" i="1"/>
  <c r="AH1785" i="1"/>
  <c r="AG1785" i="1"/>
  <c r="AF1785" i="1"/>
  <c r="AE1785" i="1"/>
  <c r="AD1785" i="1"/>
  <c r="AH1784" i="1"/>
  <c r="AG1784" i="1"/>
  <c r="AF1784" i="1"/>
  <c r="AE1784" i="1"/>
  <c r="AD1784" i="1"/>
  <c r="AH1783" i="1"/>
  <c r="AG1783" i="1"/>
  <c r="AF1783" i="1"/>
  <c r="AE1783" i="1"/>
  <c r="AD1783" i="1"/>
  <c r="AH1782" i="1"/>
  <c r="AG1782" i="1"/>
  <c r="AF1782" i="1"/>
  <c r="AE1782" i="1"/>
  <c r="AD1782" i="1"/>
  <c r="AH1781" i="1"/>
  <c r="AG1781" i="1"/>
  <c r="AF1781" i="1"/>
  <c r="AE1781" i="1"/>
  <c r="AD1781" i="1"/>
  <c r="AH1780" i="1"/>
  <c r="AG1780" i="1"/>
  <c r="AF1780" i="1"/>
  <c r="AE1780" i="1"/>
  <c r="AD1780" i="1"/>
  <c r="AH1779" i="1"/>
  <c r="AG1779" i="1"/>
  <c r="AF1779" i="1"/>
  <c r="AE1779" i="1"/>
  <c r="AD1779" i="1"/>
  <c r="AH1778" i="1"/>
  <c r="AG1778" i="1"/>
  <c r="AF1778" i="1"/>
  <c r="AE1778" i="1"/>
  <c r="AD1778" i="1"/>
  <c r="AH1777" i="1"/>
  <c r="AG1777" i="1"/>
  <c r="AF1777" i="1"/>
  <c r="AE1777" i="1"/>
  <c r="AD1777" i="1"/>
  <c r="AH1776" i="1"/>
  <c r="AG1776" i="1"/>
  <c r="AF1776" i="1"/>
  <c r="AE1776" i="1"/>
  <c r="AD1776" i="1"/>
  <c r="AH1775" i="1"/>
  <c r="AG1775" i="1"/>
  <c r="AF1775" i="1"/>
  <c r="AE1775" i="1"/>
  <c r="AD1775" i="1"/>
  <c r="AH1774" i="1"/>
  <c r="AG1774" i="1"/>
  <c r="AF1774" i="1"/>
  <c r="AE1774" i="1"/>
  <c r="AD1774" i="1"/>
  <c r="AH1773" i="1"/>
  <c r="AG1773" i="1"/>
  <c r="AF1773" i="1"/>
  <c r="AE1773" i="1"/>
  <c r="AD1773" i="1"/>
  <c r="AH1772" i="1"/>
  <c r="AG1772" i="1"/>
  <c r="AF1772" i="1"/>
  <c r="AE1772" i="1"/>
  <c r="AD1772" i="1"/>
  <c r="AH1771" i="1"/>
  <c r="AG1771" i="1"/>
  <c r="AF1771" i="1"/>
  <c r="AE1771" i="1"/>
  <c r="AD1771" i="1"/>
  <c r="AH1770" i="1"/>
  <c r="AG1770" i="1"/>
  <c r="AF1770" i="1"/>
  <c r="AE1770" i="1"/>
  <c r="AD1770" i="1"/>
  <c r="AH1769" i="1"/>
  <c r="AG1769" i="1"/>
  <c r="AF1769" i="1"/>
  <c r="AE1769" i="1"/>
  <c r="AD1769" i="1"/>
  <c r="AH1768" i="1"/>
  <c r="AG1768" i="1"/>
  <c r="AF1768" i="1"/>
  <c r="AE1768" i="1"/>
  <c r="AD1768" i="1"/>
  <c r="AH1767" i="1"/>
  <c r="AG1767" i="1"/>
  <c r="AF1767" i="1"/>
  <c r="AE1767" i="1"/>
  <c r="AD1767" i="1"/>
  <c r="AH1766" i="1"/>
  <c r="AG1766" i="1"/>
  <c r="AF1766" i="1"/>
  <c r="AE1766" i="1"/>
  <c r="AD1766" i="1"/>
  <c r="AH1765" i="1"/>
  <c r="AG1765" i="1"/>
  <c r="AF1765" i="1"/>
  <c r="AE1765" i="1"/>
  <c r="AD1765" i="1"/>
  <c r="AH1764" i="1"/>
  <c r="AG1764" i="1"/>
  <c r="AF1764" i="1"/>
  <c r="AE1764" i="1"/>
  <c r="AD1764" i="1"/>
  <c r="AH1763" i="1"/>
  <c r="AG1763" i="1"/>
  <c r="AF1763" i="1"/>
  <c r="AE1763" i="1"/>
  <c r="AD1763" i="1"/>
  <c r="AH1762" i="1"/>
  <c r="AG1762" i="1"/>
  <c r="AF1762" i="1"/>
  <c r="AE1762" i="1"/>
  <c r="AD1762" i="1"/>
  <c r="AH1761" i="1"/>
  <c r="AG1761" i="1"/>
  <c r="AF1761" i="1"/>
  <c r="AE1761" i="1"/>
  <c r="AD1761" i="1"/>
  <c r="AH1760" i="1"/>
  <c r="AG1760" i="1"/>
  <c r="AF1760" i="1"/>
  <c r="AE1760" i="1"/>
  <c r="AD1760" i="1"/>
  <c r="AH1759" i="1"/>
  <c r="AG1759" i="1"/>
  <c r="AF1759" i="1"/>
  <c r="AE1759" i="1"/>
  <c r="AD1759" i="1"/>
  <c r="AH1758" i="1"/>
  <c r="AG1758" i="1"/>
  <c r="AF1758" i="1"/>
  <c r="AE1758" i="1"/>
  <c r="AD1758" i="1"/>
  <c r="AH1757" i="1"/>
  <c r="AG1757" i="1"/>
  <c r="AF1757" i="1"/>
  <c r="AE1757" i="1"/>
  <c r="AD1757" i="1"/>
  <c r="AH1756" i="1"/>
  <c r="AG1756" i="1"/>
  <c r="AF1756" i="1"/>
  <c r="AE1756" i="1"/>
  <c r="AD1756" i="1"/>
  <c r="AH1755" i="1"/>
  <c r="AG1755" i="1"/>
  <c r="AF1755" i="1"/>
  <c r="AE1755" i="1"/>
  <c r="AD1755" i="1"/>
  <c r="AH1754" i="1"/>
  <c r="AG1754" i="1"/>
  <c r="AF1754" i="1"/>
  <c r="AE1754" i="1"/>
  <c r="AD1754" i="1"/>
  <c r="AH1753" i="1"/>
  <c r="AG1753" i="1"/>
  <c r="AF1753" i="1"/>
  <c r="AE1753" i="1"/>
  <c r="AD1753" i="1"/>
  <c r="AH1752" i="1"/>
  <c r="AG1752" i="1"/>
  <c r="AF1752" i="1"/>
  <c r="AE1752" i="1"/>
  <c r="AD1752" i="1"/>
  <c r="AH1751" i="1"/>
  <c r="AG1751" i="1"/>
  <c r="AF1751" i="1"/>
  <c r="AE1751" i="1"/>
  <c r="AD1751" i="1"/>
  <c r="AH1750" i="1"/>
  <c r="AG1750" i="1"/>
  <c r="AF1750" i="1"/>
  <c r="AE1750" i="1"/>
  <c r="AD1750" i="1"/>
  <c r="AH1749" i="1"/>
  <c r="AG1749" i="1"/>
  <c r="AF1749" i="1"/>
  <c r="AE1749" i="1"/>
  <c r="AD1749" i="1"/>
  <c r="AH1748" i="1"/>
  <c r="AG1748" i="1"/>
  <c r="AF1748" i="1"/>
  <c r="AE1748" i="1"/>
  <c r="AD1748" i="1"/>
  <c r="AH1747" i="1"/>
  <c r="AG1747" i="1"/>
  <c r="AF1747" i="1"/>
  <c r="AE1747" i="1"/>
  <c r="AD1747" i="1"/>
  <c r="AH1746" i="1"/>
  <c r="AG1746" i="1"/>
  <c r="AF1746" i="1"/>
  <c r="AE1746" i="1"/>
  <c r="AD1746" i="1"/>
  <c r="AH1745" i="1"/>
  <c r="AG1745" i="1"/>
  <c r="AF1745" i="1"/>
  <c r="AE1745" i="1"/>
  <c r="AD1745" i="1"/>
  <c r="AH1744" i="1"/>
  <c r="AG1744" i="1"/>
  <c r="AF1744" i="1"/>
  <c r="AE1744" i="1"/>
  <c r="AD1744" i="1"/>
  <c r="AH1743" i="1"/>
  <c r="AG1743" i="1"/>
  <c r="AF1743" i="1"/>
  <c r="AE1743" i="1"/>
  <c r="AD1743" i="1"/>
  <c r="AH1742" i="1"/>
  <c r="AG1742" i="1"/>
  <c r="AF1742" i="1"/>
  <c r="AE1742" i="1"/>
  <c r="AD1742" i="1"/>
  <c r="AH1741" i="1"/>
  <c r="AG1741" i="1"/>
  <c r="AF1741" i="1"/>
  <c r="AE1741" i="1"/>
  <c r="AD1741" i="1"/>
  <c r="AH1740" i="1"/>
  <c r="AG1740" i="1"/>
  <c r="AF1740" i="1"/>
  <c r="AE1740" i="1"/>
  <c r="AD1740" i="1"/>
  <c r="AH1739" i="1"/>
  <c r="AG1739" i="1"/>
  <c r="AF1739" i="1"/>
  <c r="AE1739" i="1"/>
  <c r="AD1739" i="1"/>
  <c r="AH1738" i="1"/>
  <c r="AG1738" i="1"/>
  <c r="AF1738" i="1"/>
  <c r="AE1738" i="1"/>
  <c r="AD1738" i="1"/>
  <c r="AH1737" i="1"/>
  <c r="AG1737" i="1"/>
  <c r="AF1737" i="1"/>
  <c r="AE1737" i="1"/>
  <c r="AD1737" i="1"/>
  <c r="AH1736" i="1"/>
  <c r="AG1736" i="1"/>
  <c r="AF1736" i="1"/>
  <c r="AE1736" i="1"/>
  <c r="AD1736" i="1"/>
  <c r="AH1735" i="1"/>
  <c r="AG1735" i="1"/>
  <c r="AF1735" i="1"/>
  <c r="AE1735" i="1"/>
  <c r="AD1735" i="1"/>
  <c r="AH1734" i="1"/>
  <c r="AG1734" i="1"/>
  <c r="AF1734" i="1"/>
  <c r="AE1734" i="1"/>
  <c r="AD1734" i="1"/>
  <c r="AH1733" i="1"/>
  <c r="AG1733" i="1"/>
  <c r="AF1733" i="1"/>
  <c r="AE1733" i="1"/>
  <c r="AD1733" i="1"/>
  <c r="AH1732" i="1"/>
  <c r="AG1732" i="1"/>
  <c r="AF1732" i="1"/>
  <c r="AE1732" i="1"/>
  <c r="AD1732" i="1"/>
  <c r="AH1731" i="1"/>
  <c r="AG1731" i="1"/>
  <c r="AF1731" i="1"/>
  <c r="AE1731" i="1"/>
  <c r="AD1731" i="1"/>
  <c r="AH1730" i="1"/>
  <c r="AG1730" i="1"/>
  <c r="AF1730" i="1"/>
  <c r="AE1730" i="1"/>
  <c r="AD1730" i="1"/>
  <c r="AH1729" i="1"/>
  <c r="AG1729" i="1"/>
  <c r="AF1729" i="1"/>
  <c r="AE1729" i="1"/>
  <c r="AD1729" i="1"/>
  <c r="AH1728" i="1"/>
  <c r="AG1728" i="1"/>
  <c r="AF1728" i="1"/>
  <c r="AE1728" i="1"/>
  <c r="AD1728" i="1"/>
  <c r="AH1727" i="1"/>
  <c r="AG1727" i="1"/>
  <c r="AF1727" i="1"/>
  <c r="AE1727" i="1"/>
  <c r="AD1727" i="1"/>
  <c r="AH1726" i="1"/>
  <c r="AG1726" i="1"/>
  <c r="AF1726" i="1"/>
  <c r="AE1726" i="1"/>
  <c r="AD1726" i="1"/>
  <c r="AH1725" i="1"/>
  <c r="AG1725" i="1"/>
  <c r="AF1725" i="1"/>
  <c r="AE1725" i="1"/>
  <c r="AD1725" i="1"/>
  <c r="AH1724" i="1"/>
  <c r="AG1724" i="1"/>
  <c r="AF1724" i="1"/>
  <c r="AE1724" i="1"/>
  <c r="AD1724" i="1"/>
  <c r="AH1723" i="1"/>
  <c r="AG1723" i="1"/>
  <c r="AF1723" i="1"/>
  <c r="AE1723" i="1"/>
  <c r="AD1723" i="1"/>
  <c r="AH1722" i="1"/>
  <c r="AG1722" i="1"/>
  <c r="AF1722" i="1"/>
  <c r="AE1722" i="1"/>
  <c r="AD1722" i="1"/>
  <c r="AH1721" i="1"/>
  <c r="AG1721" i="1"/>
  <c r="AF1721" i="1"/>
  <c r="AE1721" i="1"/>
  <c r="AD1721" i="1"/>
  <c r="AH1720" i="1"/>
  <c r="AG1720" i="1"/>
  <c r="AF1720" i="1"/>
  <c r="AE1720" i="1"/>
  <c r="AD1720" i="1"/>
  <c r="AH1719" i="1"/>
  <c r="AG1719" i="1"/>
  <c r="AF1719" i="1"/>
  <c r="AE1719" i="1"/>
  <c r="AD1719" i="1"/>
  <c r="AH1718" i="1"/>
  <c r="AG1718" i="1"/>
  <c r="AF1718" i="1"/>
  <c r="AE1718" i="1"/>
  <c r="AD1718" i="1"/>
  <c r="AH1717" i="1"/>
  <c r="AG1717" i="1"/>
  <c r="AF1717" i="1"/>
  <c r="AE1717" i="1"/>
  <c r="AD1717" i="1"/>
  <c r="AH1716" i="1"/>
  <c r="AG1716" i="1"/>
  <c r="AF1716" i="1"/>
  <c r="AE1716" i="1"/>
  <c r="AD1716" i="1"/>
  <c r="AH1715" i="1"/>
  <c r="AG1715" i="1"/>
  <c r="AF1715" i="1"/>
  <c r="AE1715" i="1"/>
  <c r="AD1715" i="1"/>
  <c r="AH1714" i="1"/>
  <c r="AG1714" i="1"/>
  <c r="AF1714" i="1"/>
  <c r="AE1714" i="1"/>
  <c r="AD1714" i="1"/>
  <c r="AH1713" i="1"/>
  <c r="AG1713" i="1"/>
  <c r="AF1713" i="1"/>
  <c r="AE1713" i="1"/>
  <c r="AD1713" i="1"/>
  <c r="AH1712" i="1"/>
  <c r="AG1712" i="1"/>
  <c r="AF1712" i="1"/>
  <c r="AE1712" i="1"/>
  <c r="AD1712" i="1"/>
  <c r="AH1711" i="1"/>
  <c r="AG1711" i="1"/>
  <c r="AF1711" i="1"/>
  <c r="AE1711" i="1"/>
  <c r="AD1711" i="1"/>
  <c r="AH1710" i="1"/>
  <c r="AG1710" i="1"/>
  <c r="AF1710" i="1"/>
  <c r="AE1710" i="1"/>
  <c r="AD1710" i="1"/>
  <c r="AH1709" i="1"/>
  <c r="AG1709" i="1"/>
  <c r="AF1709" i="1"/>
  <c r="AE1709" i="1"/>
  <c r="AD1709" i="1"/>
  <c r="AH1708" i="1"/>
  <c r="AG1708" i="1"/>
  <c r="AF1708" i="1"/>
  <c r="AE1708" i="1"/>
  <c r="AD1708" i="1"/>
  <c r="AH1707" i="1"/>
  <c r="AG1707" i="1"/>
  <c r="AF1707" i="1"/>
  <c r="AE1707" i="1"/>
  <c r="AD1707" i="1"/>
  <c r="AH1706" i="1"/>
  <c r="AG1706" i="1"/>
  <c r="AF1706" i="1"/>
  <c r="AE1706" i="1"/>
  <c r="AD1706" i="1"/>
  <c r="AH1705" i="1"/>
  <c r="AG1705" i="1"/>
  <c r="AF1705" i="1"/>
  <c r="AE1705" i="1"/>
  <c r="AD1705" i="1"/>
  <c r="AH1704" i="1"/>
  <c r="AG1704" i="1"/>
  <c r="AF1704" i="1"/>
  <c r="AE1704" i="1"/>
  <c r="AD1704" i="1"/>
  <c r="AH1703" i="1"/>
  <c r="AG1703" i="1"/>
  <c r="AF1703" i="1"/>
  <c r="AE1703" i="1"/>
  <c r="AD1703" i="1"/>
  <c r="AH1702" i="1"/>
  <c r="AG1702" i="1"/>
  <c r="AF1702" i="1"/>
  <c r="AE1702" i="1"/>
  <c r="AD1702" i="1"/>
  <c r="AH1701" i="1"/>
  <c r="AG1701" i="1"/>
  <c r="AF1701" i="1"/>
  <c r="AE1701" i="1"/>
  <c r="AD1701" i="1"/>
  <c r="AH1700" i="1"/>
  <c r="AG1700" i="1"/>
  <c r="AF1700" i="1"/>
  <c r="AE1700" i="1"/>
  <c r="AD1700" i="1"/>
  <c r="AH1699" i="1"/>
  <c r="AG1699" i="1"/>
  <c r="AF1699" i="1"/>
  <c r="AE1699" i="1"/>
  <c r="AD1699" i="1"/>
  <c r="AH1698" i="1"/>
  <c r="AG1698" i="1"/>
  <c r="AF1698" i="1"/>
  <c r="AE1698" i="1"/>
  <c r="AD1698" i="1"/>
  <c r="AH1697" i="1"/>
  <c r="AG1697" i="1"/>
  <c r="AF1697" i="1"/>
  <c r="AE1697" i="1"/>
  <c r="AD1697" i="1"/>
  <c r="AH1696" i="1"/>
  <c r="AG1696" i="1"/>
  <c r="AF1696" i="1"/>
  <c r="AE1696" i="1"/>
  <c r="AD1696" i="1"/>
  <c r="AH1695" i="1"/>
  <c r="AG1695" i="1"/>
  <c r="AF1695" i="1"/>
  <c r="AE1695" i="1"/>
  <c r="AD1695" i="1"/>
  <c r="AH1694" i="1"/>
  <c r="AG1694" i="1"/>
  <c r="AF1694" i="1"/>
  <c r="AE1694" i="1"/>
  <c r="AD1694" i="1"/>
  <c r="AH1693" i="1"/>
  <c r="AG1693" i="1"/>
  <c r="AF1693" i="1"/>
  <c r="AE1693" i="1"/>
  <c r="AD1693" i="1"/>
  <c r="AH1692" i="1"/>
  <c r="AG1692" i="1"/>
  <c r="AF1692" i="1"/>
  <c r="AE1692" i="1"/>
  <c r="AD1692" i="1"/>
  <c r="AH1691" i="1"/>
  <c r="AG1691" i="1"/>
  <c r="AF1691" i="1"/>
  <c r="AE1691" i="1"/>
  <c r="AD1691" i="1"/>
  <c r="AH1690" i="1"/>
  <c r="AG1690" i="1"/>
  <c r="AF1690" i="1"/>
  <c r="AE1690" i="1"/>
  <c r="AD1690" i="1"/>
  <c r="AH1689" i="1"/>
  <c r="AG1689" i="1"/>
  <c r="AF1689" i="1"/>
  <c r="AE1689" i="1"/>
  <c r="AD1689" i="1"/>
  <c r="AH1688" i="1"/>
  <c r="AG1688" i="1"/>
  <c r="AF1688" i="1"/>
  <c r="AE1688" i="1"/>
  <c r="AD1688" i="1"/>
  <c r="AH1687" i="1"/>
  <c r="AG1687" i="1"/>
  <c r="AF1687" i="1"/>
  <c r="AE1687" i="1"/>
  <c r="AD1687" i="1"/>
  <c r="AH1686" i="1"/>
  <c r="AG1686" i="1"/>
  <c r="AF1686" i="1"/>
  <c r="AE1686" i="1"/>
  <c r="AD1686" i="1"/>
  <c r="AH1685" i="1"/>
  <c r="AG1685" i="1"/>
  <c r="AF1685" i="1"/>
  <c r="AE1685" i="1"/>
  <c r="AD1685" i="1"/>
  <c r="AH1684" i="1"/>
  <c r="AG1684" i="1"/>
  <c r="AF1684" i="1"/>
  <c r="AE1684" i="1"/>
  <c r="AD1684" i="1"/>
  <c r="AH1683" i="1"/>
  <c r="AG1683" i="1"/>
  <c r="AF1683" i="1"/>
  <c r="AE1683" i="1"/>
  <c r="AD1683" i="1"/>
  <c r="AH1682" i="1"/>
  <c r="AG1682" i="1"/>
  <c r="AF1682" i="1"/>
  <c r="AE1682" i="1"/>
  <c r="AD1682" i="1"/>
  <c r="AH1681" i="1"/>
  <c r="AG1681" i="1"/>
  <c r="AF1681" i="1"/>
  <c r="AE1681" i="1"/>
  <c r="AD1681" i="1"/>
  <c r="AH1680" i="1"/>
  <c r="AG1680" i="1"/>
  <c r="AF1680" i="1"/>
  <c r="AE1680" i="1"/>
  <c r="AD1680" i="1"/>
  <c r="AH1679" i="1"/>
  <c r="AG1679" i="1"/>
  <c r="AF1679" i="1"/>
  <c r="AE1679" i="1"/>
  <c r="AD1679" i="1"/>
  <c r="AH1678" i="1"/>
  <c r="AG1678" i="1"/>
  <c r="AF1678" i="1"/>
  <c r="AE1678" i="1"/>
  <c r="AD1678" i="1"/>
  <c r="AH1677" i="1"/>
  <c r="AG1677" i="1"/>
  <c r="AF1677" i="1"/>
  <c r="AE1677" i="1"/>
  <c r="AD1677" i="1"/>
  <c r="AH1676" i="1"/>
  <c r="AG1676" i="1"/>
  <c r="AF1676" i="1"/>
  <c r="AE1676" i="1"/>
  <c r="AD1676" i="1"/>
  <c r="AH1675" i="1"/>
  <c r="AG1675" i="1"/>
  <c r="AF1675" i="1"/>
  <c r="AE1675" i="1"/>
  <c r="AD1675" i="1"/>
  <c r="AH1674" i="1"/>
  <c r="AG1674" i="1"/>
  <c r="AF1674" i="1"/>
  <c r="AE1674" i="1"/>
  <c r="AD1674" i="1"/>
  <c r="AH1673" i="1"/>
  <c r="AG1673" i="1"/>
  <c r="AF1673" i="1"/>
  <c r="AE1673" i="1"/>
  <c r="AD1673" i="1"/>
  <c r="AH1672" i="1"/>
  <c r="AG1672" i="1"/>
  <c r="AF1672" i="1"/>
  <c r="AE1672" i="1"/>
  <c r="AD1672" i="1"/>
  <c r="AH1671" i="1"/>
  <c r="AG1671" i="1"/>
  <c r="AF1671" i="1"/>
  <c r="AE1671" i="1"/>
  <c r="AD1671" i="1"/>
  <c r="AH1670" i="1"/>
  <c r="AG1670" i="1"/>
  <c r="AF1670" i="1"/>
  <c r="AE1670" i="1"/>
  <c r="AD1670" i="1"/>
  <c r="AH1669" i="1"/>
  <c r="AG1669" i="1"/>
  <c r="AF1669" i="1"/>
  <c r="AE1669" i="1"/>
  <c r="AD1669" i="1"/>
  <c r="AH1668" i="1"/>
  <c r="AG1668" i="1"/>
  <c r="AF1668" i="1"/>
  <c r="AE1668" i="1"/>
  <c r="AD1668" i="1"/>
  <c r="AH1667" i="1"/>
  <c r="AG1667" i="1"/>
  <c r="AF1667" i="1"/>
  <c r="AE1667" i="1"/>
  <c r="AD1667" i="1"/>
  <c r="AH1666" i="1"/>
  <c r="AG1666" i="1"/>
  <c r="AF1666" i="1"/>
  <c r="AE1666" i="1"/>
  <c r="AD1666" i="1"/>
  <c r="AH1665" i="1"/>
  <c r="AG1665" i="1"/>
  <c r="AF1665" i="1"/>
  <c r="AE1665" i="1"/>
  <c r="AD1665" i="1"/>
  <c r="AH1664" i="1"/>
  <c r="AG1664" i="1"/>
  <c r="AF1664" i="1"/>
  <c r="AE1664" i="1"/>
  <c r="AD1664" i="1"/>
  <c r="AH1663" i="1"/>
  <c r="AG1663" i="1"/>
  <c r="AF1663" i="1"/>
  <c r="AE1663" i="1"/>
  <c r="AD1663" i="1"/>
  <c r="AH1662" i="1"/>
  <c r="AG1662" i="1"/>
  <c r="AF1662" i="1"/>
  <c r="AE1662" i="1"/>
  <c r="AD1662" i="1"/>
  <c r="AH1661" i="1"/>
  <c r="AG1661" i="1"/>
  <c r="AF1661" i="1"/>
  <c r="AE1661" i="1"/>
  <c r="AD1661" i="1"/>
  <c r="AH1660" i="1"/>
  <c r="AG1660" i="1"/>
  <c r="AF1660" i="1"/>
  <c r="AE1660" i="1"/>
  <c r="AD1660" i="1"/>
  <c r="AH1659" i="1"/>
  <c r="AG1659" i="1"/>
  <c r="AF1659" i="1"/>
  <c r="AE1659" i="1"/>
  <c r="AD1659" i="1"/>
  <c r="AH1658" i="1"/>
  <c r="AG1658" i="1"/>
  <c r="AF1658" i="1"/>
  <c r="AE1658" i="1"/>
  <c r="AD1658" i="1"/>
  <c r="AH1657" i="1"/>
  <c r="AG1657" i="1"/>
  <c r="AF1657" i="1"/>
  <c r="AE1657" i="1"/>
  <c r="AD1657" i="1"/>
  <c r="AH1656" i="1"/>
  <c r="AG1656" i="1"/>
  <c r="AF1656" i="1"/>
  <c r="AE1656" i="1"/>
  <c r="AD1656" i="1"/>
  <c r="AH1655" i="1"/>
  <c r="AG1655" i="1"/>
  <c r="AF1655" i="1"/>
  <c r="AE1655" i="1"/>
  <c r="AD1655" i="1"/>
  <c r="AH1654" i="1"/>
  <c r="AG1654" i="1"/>
  <c r="AF1654" i="1"/>
  <c r="AE1654" i="1"/>
  <c r="AD1654" i="1"/>
  <c r="AH1653" i="1"/>
  <c r="AG1653" i="1"/>
  <c r="AF1653" i="1"/>
  <c r="AE1653" i="1"/>
  <c r="AD1653" i="1"/>
  <c r="AH1652" i="1"/>
  <c r="AG1652" i="1"/>
  <c r="AF1652" i="1"/>
  <c r="AE1652" i="1"/>
  <c r="AD1652" i="1"/>
  <c r="AH1651" i="1"/>
  <c r="AG1651" i="1"/>
  <c r="AF1651" i="1"/>
  <c r="AE1651" i="1"/>
  <c r="AD1651" i="1"/>
  <c r="AH1650" i="1"/>
  <c r="AG1650" i="1"/>
  <c r="AF1650" i="1"/>
  <c r="AE1650" i="1"/>
  <c r="AD1650" i="1"/>
  <c r="AH1649" i="1"/>
  <c r="AG1649" i="1"/>
  <c r="AF1649" i="1"/>
  <c r="AE1649" i="1"/>
  <c r="AD1649" i="1"/>
  <c r="AH1648" i="1"/>
  <c r="AG1648" i="1"/>
  <c r="AF1648" i="1"/>
  <c r="AE1648" i="1"/>
  <c r="AD1648" i="1"/>
  <c r="AH1647" i="1"/>
  <c r="AG1647" i="1"/>
  <c r="AF1647" i="1"/>
  <c r="AE1647" i="1"/>
  <c r="AD1647" i="1"/>
  <c r="AH1646" i="1"/>
  <c r="AG1646" i="1"/>
  <c r="AF1646" i="1"/>
  <c r="AE1646" i="1"/>
  <c r="AD1646" i="1"/>
  <c r="AH1645" i="1"/>
  <c r="AG1645" i="1"/>
  <c r="AF1645" i="1"/>
  <c r="AE1645" i="1"/>
  <c r="AD1645" i="1"/>
  <c r="AH1644" i="1"/>
  <c r="AG1644" i="1"/>
  <c r="AF1644" i="1"/>
  <c r="AE1644" i="1"/>
  <c r="AD1644" i="1"/>
  <c r="AH1643" i="1"/>
  <c r="AG1643" i="1"/>
  <c r="AF1643" i="1"/>
  <c r="AE1643" i="1"/>
  <c r="AD1643" i="1"/>
  <c r="AH1642" i="1"/>
  <c r="AG1642" i="1"/>
  <c r="AF1642" i="1"/>
  <c r="AE1642" i="1"/>
  <c r="AD1642" i="1"/>
  <c r="AH1641" i="1"/>
  <c r="AG1641" i="1"/>
  <c r="AF1641" i="1"/>
  <c r="AE1641" i="1"/>
  <c r="AD1641" i="1"/>
  <c r="AH1640" i="1"/>
  <c r="AG1640" i="1"/>
  <c r="AF1640" i="1"/>
  <c r="AE1640" i="1"/>
  <c r="AD1640" i="1"/>
  <c r="AH1639" i="1"/>
  <c r="AG1639" i="1"/>
  <c r="AF1639" i="1"/>
  <c r="AE1639" i="1"/>
  <c r="AD1639" i="1"/>
  <c r="AH1638" i="1"/>
  <c r="AG1638" i="1"/>
  <c r="AF1638" i="1"/>
  <c r="AE1638" i="1"/>
  <c r="AD1638" i="1"/>
  <c r="AH1637" i="1"/>
  <c r="AG1637" i="1"/>
  <c r="AF1637" i="1"/>
  <c r="AE1637" i="1"/>
  <c r="AD1637" i="1"/>
  <c r="AH1636" i="1"/>
  <c r="AG1636" i="1"/>
  <c r="AF1636" i="1"/>
  <c r="AE1636" i="1"/>
  <c r="AD1636" i="1"/>
  <c r="AH1635" i="1"/>
  <c r="AG1635" i="1"/>
  <c r="AF1635" i="1"/>
  <c r="AE1635" i="1"/>
  <c r="AD1635" i="1"/>
  <c r="AH1634" i="1"/>
  <c r="AG1634" i="1"/>
  <c r="AF1634" i="1"/>
  <c r="AE1634" i="1"/>
  <c r="AD1634" i="1"/>
  <c r="AH1633" i="1"/>
  <c r="AG1633" i="1"/>
  <c r="AF1633" i="1"/>
  <c r="AE1633" i="1"/>
  <c r="AD1633" i="1"/>
  <c r="AH1632" i="1"/>
  <c r="AG1632" i="1"/>
  <c r="AF1632" i="1"/>
  <c r="AE1632" i="1"/>
  <c r="AD1632" i="1"/>
  <c r="AH1631" i="1"/>
  <c r="AG1631" i="1"/>
  <c r="AF1631" i="1"/>
  <c r="AE1631" i="1"/>
  <c r="AD1631" i="1"/>
  <c r="AH1630" i="1"/>
  <c r="AG1630" i="1"/>
  <c r="AF1630" i="1"/>
  <c r="AE1630" i="1"/>
  <c r="AD1630" i="1"/>
  <c r="AH1629" i="1"/>
  <c r="AG1629" i="1"/>
  <c r="AF1629" i="1"/>
  <c r="AE1629" i="1"/>
  <c r="AD1629" i="1"/>
  <c r="AH1628" i="1"/>
  <c r="AG1628" i="1"/>
  <c r="AF1628" i="1"/>
  <c r="AE1628" i="1"/>
  <c r="AD1628" i="1"/>
  <c r="AH1627" i="1"/>
  <c r="AG1627" i="1"/>
  <c r="AF1627" i="1"/>
  <c r="AE1627" i="1"/>
  <c r="AD1627" i="1"/>
  <c r="AH1626" i="1"/>
  <c r="AG1626" i="1"/>
  <c r="AF1626" i="1"/>
  <c r="AE1626" i="1"/>
  <c r="AD1626" i="1"/>
  <c r="AH1625" i="1"/>
  <c r="AG1625" i="1"/>
  <c r="AF1625" i="1"/>
  <c r="AE1625" i="1"/>
  <c r="AD1625" i="1"/>
  <c r="AH1624" i="1"/>
  <c r="AG1624" i="1"/>
  <c r="AF1624" i="1"/>
  <c r="AE1624" i="1"/>
  <c r="AD1624" i="1"/>
  <c r="AH1623" i="1"/>
  <c r="AG1623" i="1"/>
  <c r="AF1623" i="1"/>
  <c r="AE1623" i="1"/>
  <c r="AD1623" i="1"/>
  <c r="AH1622" i="1"/>
  <c r="AG1622" i="1"/>
  <c r="AF1622" i="1"/>
  <c r="AE1622" i="1"/>
  <c r="AD1622" i="1"/>
  <c r="AH1621" i="1"/>
  <c r="AG1621" i="1"/>
  <c r="AF1621" i="1"/>
  <c r="AE1621" i="1"/>
  <c r="AD1621" i="1"/>
  <c r="AH1620" i="1"/>
  <c r="AG1620" i="1"/>
  <c r="AF1620" i="1"/>
  <c r="AE1620" i="1"/>
  <c r="AD1620" i="1"/>
  <c r="AH1619" i="1"/>
  <c r="AG1619" i="1"/>
  <c r="AF1619" i="1"/>
  <c r="AE1619" i="1"/>
  <c r="AD1619" i="1"/>
  <c r="AH1618" i="1"/>
  <c r="AG1618" i="1"/>
  <c r="AF1618" i="1"/>
  <c r="AE1618" i="1"/>
  <c r="AD1618" i="1"/>
  <c r="AH1617" i="1"/>
  <c r="AG1617" i="1"/>
  <c r="AF1617" i="1"/>
  <c r="AE1617" i="1"/>
  <c r="AD1617" i="1"/>
  <c r="AH1616" i="1"/>
  <c r="AG1616" i="1"/>
  <c r="AF1616" i="1"/>
  <c r="AE1616" i="1"/>
  <c r="AD1616" i="1"/>
  <c r="AH1615" i="1"/>
  <c r="AG1615" i="1"/>
  <c r="AF1615" i="1"/>
  <c r="AE1615" i="1"/>
  <c r="AD1615" i="1"/>
  <c r="AH1614" i="1"/>
  <c r="AG1614" i="1"/>
  <c r="AF1614" i="1"/>
  <c r="AE1614" i="1"/>
  <c r="AD1614" i="1"/>
  <c r="AH1613" i="1"/>
  <c r="AG1613" i="1"/>
  <c r="AF1613" i="1"/>
  <c r="AE1613" i="1"/>
  <c r="AD1613" i="1"/>
  <c r="AH1612" i="1"/>
  <c r="AG1612" i="1"/>
  <c r="AF1612" i="1"/>
  <c r="AE1612" i="1"/>
  <c r="AD1612" i="1"/>
  <c r="AH1611" i="1"/>
  <c r="AG1611" i="1"/>
  <c r="AF1611" i="1"/>
  <c r="AE1611" i="1"/>
  <c r="AD1611" i="1"/>
  <c r="AH1610" i="1"/>
  <c r="AG1610" i="1"/>
  <c r="AF1610" i="1"/>
  <c r="AE1610" i="1"/>
  <c r="AD1610" i="1"/>
  <c r="AH1609" i="1"/>
  <c r="AG1609" i="1"/>
  <c r="AF1609" i="1"/>
  <c r="AE1609" i="1"/>
  <c r="AD1609" i="1"/>
  <c r="AH1608" i="1"/>
  <c r="AG1608" i="1"/>
  <c r="AF1608" i="1"/>
  <c r="AE1608" i="1"/>
  <c r="AD1608" i="1"/>
  <c r="AH1607" i="1"/>
  <c r="AG1607" i="1"/>
  <c r="AF1607" i="1"/>
  <c r="AE1607" i="1"/>
  <c r="AD1607" i="1"/>
  <c r="AH1606" i="1"/>
  <c r="AG1606" i="1"/>
  <c r="AF1606" i="1"/>
  <c r="AE1606" i="1"/>
  <c r="AD1606" i="1"/>
  <c r="AH1605" i="1"/>
  <c r="AG1605" i="1"/>
  <c r="AF1605" i="1"/>
  <c r="AE1605" i="1"/>
  <c r="AD1605" i="1"/>
  <c r="AH1604" i="1"/>
  <c r="AG1604" i="1"/>
  <c r="AF1604" i="1"/>
  <c r="AE1604" i="1"/>
  <c r="AD1604" i="1"/>
  <c r="AH1603" i="1"/>
  <c r="AG1603" i="1"/>
  <c r="AF1603" i="1"/>
  <c r="AE1603" i="1"/>
  <c r="AD1603" i="1"/>
  <c r="AH1602" i="1"/>
  <c r="AG1602" i="1"/>
  <c r="AF1602" i="1"/>
  <c r="AE1602" i="1"/>
  <c r="AD1602" i="1"/>
  <c r="AH1601" i="1"/>
  <c r="AG1601" i="1"/>
  <c r="AF1601" i="1"/>
  <c r="AE1601" i="1"/>
  <c r="AD1601" i="1"/>
  <c r="AH1600" i="1"/>
  <c r="AG1600" i="1"/>
  <c r="AF1600" i="1"/>
  <c r="AE1600" i="1"/>
  <c r="AD1600" i="1"/>
  <c r="AH1599" i="1"/>
  <c r="AG1599" i="1"/>
  <c r="AF1599" i="1"/>
  <c r="AE1599" i="1"/>
  <c r="AD1599" i="1"/>
  <c r="AH1598" i="1"/>
  <c r="AG1598" i="1"/>
  <c r="AF1598" i="1"/>
  <c r="AE1598" i="1"/>
  <c r="AD1598" i="1"/>
  <c r="AH1597" i="1"/>
  <c r="AG1597" i="1"/>
  <c r="AF1597" i="1"/>
  <c r="AE1597" i="1"/>
  <c r="AD1597" i="1"/>
  <c r="AH1596" i="1"/>
  <c r="AG1596" i="1"/>
  <c r="AF1596" i="1"/>
  <c r="AE1596" i="1"/>
  <c r="AD1596" i="1"/>
  <c r="AH1595" i="1"/>
  <c r="AG1595" i="1"/>
  <c r="AF1595" i="1"/>
  <c r="AE1595" i="1"/>
  <c r="AD1595" i="1"/>
  <c r="AH1594" i="1"/>
  <c r="AG1594" i="1"/>
  <c r="AF1594" i="1"/>
  <c r="AE1594" i="1"/>
  <c r="AD1594" i="1"/>
  <c r="AH1593" i="1"/>
  <c r="AG1593" i="1"/>
  <c r="AF1593" i="1"/>
  <c r="AE1593" i="1"/>
  <c r="AD1593" i="1"/>
  <c r="AH1592" i="1"/>
  <c r="AG1592" i="1"/>
  <c r="AF1592" i="1"/>
  <c r="AE1592" i="1"/>
  <c r="AD1592" i="1"/>
  <c r="AH1591" i="1"/>
  <c r="AG1591" i="1"/>
  <c r="AF1591" i="1"/>
  <c r="AE1591" i="1"/>
  <c r="AD1591" i="1"/>
  <c r="AH1590" i="1"/>
  <c r="AG1590" i="1"/>
  <c r="AF1590" i="1"/>
  <c r="AE1590" i="1"/>
  <c r="AD1590" i="1"/>
  <c r="AH1589" i="1"/>
  <c r="AG1589" i="1"/>
  <c r="AF1589" i="1"/>
  <c r="AE1589" i="1"/>
  <c r="AD1589" i="1"/>
  <c r="AH1588" i="1"/>
  <c r="AG1588" i="1"/>
  <c r="AF1588" i="1"/>
  <c r="AE1588" i="1"/>
  <c r="AD1588" i="1"/>
  <c r="AH1587" i="1"/>
  <c r="AG1587" i="1"/>
  <c r="AF1587" i="1"/>
  <c r="AE1587" i="1"/>
  <c r="AD1587" i="1"/>
  <c r="AH1586" i="1"/>
  <c r="AG1586" i="1"/>
  <c r="AF1586" i="1"/>
  <c r="AE1586" i="1"/>
  <c r="AD1586" i="1"/>
  <c r="AH1585" i="1"/>
  <c r="AG1585" i="1"/>
  <c r="AF1585" i="1"/>
  <c r="AE1585" i="1"/>
  <c r="AD1585" i="1"/>
  <c r="AH1584" i="1"/>
  <c r="AG1584" i="1"/>
  <c r="AF1584" i="1"/>
  <c r="AE1584" i="1"/>
  <c r="AD1584" i="1"/>
  <c r="AH1583" i="1"/>
  <c r="AG1583" i="1"/>
  <c r="AF1583" i="1"/>
  <c r="AE1583" i="1"/>
  <c r="AD1583" i="1"/>
  <c r="AH1582" i="1"/>
  <c r="AG1582" i="1"/>
  <c r="AF1582" i="1"/>
  <c r="AE1582" i="1"/>
  <c r="AD1582" i="1"/>
  <c r="AH1581" i="1"/>
  <c r="AG1581" i="1"/>
  <c r="AF1581" i="1"/>
  <c r="AE1581" i="1"/>
  <c r="AD1581" i="1"/>
  <c r="AH1580" i="1"/>
  <c r="AG1580" i="1"/>
  <c r="AF1580" i="1"/>
  <c r="AE1580" i="1"/>
  <c r="AD1580" i="1"/>
  <c r="AH1579" i="1"/>
  <c r="AG1579" i="1"/>
  <c r="AF1579" i="1"/>
  <c r="AE1579" i="1"/>
  <c r="AD1579" i="1"/>
  <c r="AH1578" i="1"/>
  <c r="AG1578" i="1"/>
  <c r="AF1578" i="1"/>
  <c r="AE1578" i="1"/>
  <c r="AD1578" i="1"/>
  <c r="AH1577" i="1"/>
  <c r="AG1577" i="1"/>
  <c r="AF1577" i="1"/>
  <c r="AE1577" i="1"/>
  <c r="AD1577" i="1"/>
  <c r="AH1576" i="1"/>
  <c r="AG1576" i="1"/>
  <c r="AF1576" i="1"/>
  <c r="AE1576" i="1"/>
  <c r="AD1576" i="1"/>
  <c r="AH1575" i="1"/>
  <c r="AG1575" i="1"/>
  <c r="AF1575" i="1"/>
  <c r="AE1575" i="1"/>
  <c r="AD1575" i="1"/>
  <c r="AH1574" i="1"/>
  <c r="AG1574" i="1"/>
  <c r="AF1574" i="1"/>
  <c r="AE1574" i="1"/>
  <c r="AD1574" i="1"/>
  <c r="AH1573" i="1"/>
  <c r="AG1573" i="1"/>
  <c r="AF1573" i="1"/>
  <c r="AE1573" i="1"/>
  <c r="AD1573" i="1"/>
  <c r="AH1572" i="1"/>
  <c r="AG1572" i="1"/>
  <c r="AF1572" i="1"/>
  <c r="AE1572" i="1"/>
  <c r="AD1572" i="1"/>
  <c r="AH1571" i="1"/>
  <c r="AG1571" i="1"/>
  <c r="AF1571" i="1"/>
  <c r="AE1571" i="1"/>
  <c r="AD1571" i="1"/>
  <c r="AH1570" i="1"/>
  <c r="AG1570" i="1"/>
  <c r="AF1570" i="1"/>
  <c r="AE1570" i="1"/>
  <c r="AD1570" i="1"/>
  <c r="AH1569" i="1"/>
  <c r="AG1569" i="1"/>
  <c r="AF1569" i="1"/>
  <c r="AE1569" i="1"/>
  <c r="AD1569" i="1"/>
  <c r="AH1568" i="1"/>
  <c r="AG1568" i="1"/>
  <c r="AF1568" i="1"/>
  <c r="AE1568" i="1"/>
  <c r="AD1568" i="1"/>
  <c r="AH1567" i="1"/>
  <c r="AG1567" i="1"/>
  <c r="AF1567" i="1"/>
  <c r="AE1567" i="1"/>
  <c r="AD1567" i="1"/>
  <c r="AH1566" i="1"/>
  <c r="AG1566" i="1"/>
  <c r="AF1566" i="1"/>
  <c r="AE1566" i="1"/>
  <c r="AD1566" i="1"/>
  <c r="AH1565" i="1"/>
  <c r="AG1565" i="1"/>
  <c r="AF1565" i="1"/>
  <c r="AE1565" i="1"/>
  <c r="AD1565" i="1"/>
  <c r="AH1564" i="1"/>
  <c r="AG1564" i="1"/>
  <c r="AF1564" i="1"/>
  <c r="AE1564" i="1"/>
  <c r="AD1564" i="1"/>
  <c r="AH1563" i="1"/>
  <c r="AG1563" i="1"/>
  <c r="AF1563" i="1"/>
  <c r="AE1563" i="1"/>
  <c r="AD1563" i="1"/>
  <c r="AH1562" i="1"/>
  <c r="AG1562" i="1"/>
  <c r="AF1562" i="1"/>
  <c r="AE1562" i="1"/>
  <c r="AD1562" i="1"/>
  <c r="AH1561" i="1"/>
  <c r="AG1561" i="1"/>
  <c r="AF1561" i="1"/>
  <c r="AE1561" i="1"/>
  <c r="AD1561" i="1"/>
  <c r="AH1560" i="1"/>
  <c r="AG1560" i="1"/>
  <c r="AF1560" i="1"/>
  <c r="AE1560" i="1"/>
  <c r="AD1560" i="1"/>
  <c r="AH1559" i="1"/>
  <c r="AG1559" i="1"/>
  <c r="AF1559" i="1"/>
  <c r="AE1559" i="1"/>
  <c r="AD1559" i="1"/>
  <c r="AH1558" i="1"/>
  <c r="AG1558" i="1"/>
  <c r="AF1558" i="1"/>
  <c r="AE1558" i="1"/>
  <c r="AD1558" i="1"/>
  <c r="AH1557" i="1"/>
  <c r="AG1557" i="1"/>
  <c r="AF1557" i="1"/>
  <c r="AE1557" i="1"/>
  <c r="AD1557" i="1"/>
  <c r="AH1556" i="1"/>
  <c r="AG1556" i="1"/>
  <c r="AF1556" i="1"/>
  <c r="AE1556" i="1"/>
  <c r="AD1556" i="1"/>
  <c r="AH1555" i="1"/>
  <c r="AG1555" i="1"/>
  <c r="AF1555" i="1"/>
  <c r="AE1555" i="1"/>
  <c r="AD1555" i="1"/>
  <c r="AH1554" i="1"/>
  <c r="AG1554" i="1"/>
  <c r="AF1554" i="1"/>
  <c r="AE1554" i="1"/>
  <c r="AD1554" i="1"/>
  <c r="AH1553" i="1"/>
  <c r="AG1553" i="1"/>
  <c r="AF1553" i="1"/>
  <c r="AE1553" i="1"/>
  <c r="AD1553" i="1"/>
  <c r="AH1552" i="1"/>
  <c r="AG1552" i="1"/>
  <c r="AF1552" i="1"/>
  <c r="AE1552" i="1"/>
  <c r="AD1552" i="1"/>
  <c r="AH1551" i="1"/>
  <c r="AG1551" i="1"/>
  <c r="AF1551" i="1"/>
  <c r="AE1551" i="1"/>
  <c r="AD1551" i="1"/>
  <c r="AH1550" i="1"/>
  <c r="AG1550" i="1"/>
  <c r="AF1550" i="1"/>
  <c r="AE1550" i="1"/>
  <c r="AD1550" i="1"/>
  <c r="AH1549" i="1"/>
  <c r="AG1549" i="1"/>
  <c r="AF1549" i="1"/>
  <c r="AE1549" i="1"/>
  <c r="AD1549" i="1"/>
  <c r="AH1548" i="1"/>
  <c r="AG1548" i="1"/>
  <c r="AF1548" i="1"/>
  <c r="AE1548" i="1"/>
  <c r="AD1548" i="1"/>
  <c r="AH1547" i="1"/>
  <c r="AG1547" i="1"/>
  <c r="AF1547" i="1"/>
  <c r="AE1547" i="1"/>
  <c r="AD1547" i="1"/>
  <c r="AH1546" i="1"/>
  <c r="AG1546" i="1"/>
  <c r="AF1546" i="1"/>
  <c r="AE1546" i="1"/>
  <c r="AD1546" i="1"/>
  <c r="AH1545" i="1"/>
  <c r="AG1545" i="1"/>
  <c r="AF1545" i="1"/>
  <c r="AE1545" i="1"/>
  <c r="AD1545" i="1"/>
  <c r="AH1544" i="1"/>
  <c r="AG1544" i="1"/>
  <c r="AF1544" i="1"/>
  <c r="AE1544" i="1"/>
  <c r="AD1544" i="1"/>
  <c r="AH1543" i="1"/>
  <c r="AG1543" i="1"/>
  <c r="AF1543" i="1"/>
  <c r="AE1543" i="1"/>
  <c r="AD1543" i="1"/>
  <c r="AH1542" i="1"/>
  <c r="AG1542" i="1"/>
  <c r="AF1542" i="1"/>
  <c r="AE1542" i="1"/>
  <c r="AD1542" i="1"/>
  <c r="AH1541" i="1"/>
  <c r="AG1541" i="1"/>
  <c r="AF1541" i="1"/>
  <c r="AE1541" i="1"/>
  <c r="AD1541" i="1"/>
  <c r="AH1540" i="1"/>
  <c r="AG1540" i="1"/>
  <c r="AF1540" i="1"/>
  <c r="AE1540" i="1"/>
  <c r="AD1540" i="1"/>
  <c r="AH1539" i="1"/>
  <c r="AG1539" i="1"/>
  <c r="AF1539" i="1"/>
  <c r="AE1539" i="1"/>
  <c r="AD1539" i="1"/>
  <c r="AH1538" i="1"/>
  <c r="AG1538" i="1"/>
  <c r="AF1538" i="1"/>
  <c r="AE1538" i="1"/>
  <c r="AD1538" i="1"/>
  <c r="AH1537" i="1"/>
  <c r="AG1537" i="1"/>
  <c r="AF1537" i="1"/>
  <c r="AE1537" i="1"/>
  <c r="AD1537" i="1"/>
  <c r="AH1536" i="1"/>
  <c r="AG1536" i="1"/>
  <c r="AF1536" i="1"/>
  <c r="AE1536" i="1"/>
  <c r="AD1536" i="1"/>
  <c r="AH1535" i="1"/>
  <c r="AG1535" i="1"/>
  <c r="AF1535" i="1"/>
  <c r="AE1535" i="1"/>
  <c r="AD1535" i="1"/>
  <c r="AH1534" i="1"/>
  <c r="AG1534" i="1"/>
  <c r="AF1534" i="1"/>
  <c r="AE1534" i="1"/>
  <c r="AD1534" i="1"/>
  <c r="AH1533" i="1"/>
  <c r="AG1533" i="1"/>
  <c r="AF1533" i="1"/>
  <c r="AE1533" i="1"/>
  <c r="AD1533" i="1"/>
  <c r="AH1532" i="1"/>
  <c r="AG1532" i="1"/>
  <c r="AF1532" i="1"/>
  <c r="AE1532" i="1"/>
  <c r="AD1532" i="1"/>
  <c r="AH1531" i="1"/>
  <c r="AG1531" i="1"/>
  <c r="AF1531" i="1"/>
  <c r="AE1531" i="1"/>
  <c r="AD1531" i="1"/>
  <c r="AH1530" i="1"/>
  <c r="AG1530" i="1"/>
  <c r="AF1530" i="1"/>
  <c r="AE1530" i="1"/>
  <c r="AD1530" i="1"/>
  <c r="AH1529" i="1"/>
  <c r="AG1529" i="1"/>
  <c r="AF1529" i="1"/>
  <c r="AE1529" i="1"/>
  <c r="AD1529" i="1"/>
  <c r="AH1528" i="1"/>
  <c r="AG1528" i="1"/>
  <c r="AF1528" i="1"/>
  <c r="AE1528" i="1"/>
  <c r="AD1528" i="1"/>
  <c r="AH1527" i="1"/>
  <c r="AG1527" i="1"/>
  <c r="AF1527" i="1"/>
  <c r="AE1527" i="1"/>
  <c r="AD1527" i="1"/>
  <c r="AH1526" i="1"/>
  <c r="AG1526" i="1"/>
  <c r="AF1526" i="1"/>
  <c r="AE1526" i="1"/>
  <c r="AD1526" i="1"/>
  <c r="AH1525" i="1"/>
  <c r="AG1525" i="1"/>
  <c r="AF1525" i="1"/>
  <c r="AE1525" i="1"/>
  <c r="AD1525" i="1"/>
  <c r="AH1524" i="1"/>
  <c r="AG1524" i="1"/>
  <c r="AF1524" i="1"/>
  <c r="AE1524" i="1"/>
  <c r="AD1524" i="1"/>
  <c r="AH1523" i="1"/>
  <c r="AG1523" i="1"/>
  <c r="AF1523" i="1"/>
  <c r="AE1523" i="1"/>
  <c r="AD1523" i="1"/>
  <c r="AH1522" i="1"/>
  <c r="AG1522" i="1"/>
  <c r="AF1522" i="1"/>
  <c r="AE1522" i="1"/>
  <c r="AD1522" i="1"/>
  <c r="AH1521" i="1"/>
  <c r="AG1521" i="1"/>
  <c r="AF1521" i="1"/>
  <c r="AE1521" i="1"/>
  <c r="AD1521" i="1"/>
  <c r="AH1520" i="1"/>
  <c r="AG1520" i="1"/>
  <c r="AF1520" i="1"/>
  <c r="AE1520" i="1"/>
  <c r="AD1520" i="1"/>
  <c r="AH1519" i="1"/>
  <c r="AG1519" i="1"/>
  <c r="AF1519" i="1"/>
  <c r="AE1519" i="1"/>
  <c r="AD1519" i="1"/>
  <c r="AH1518" i="1"/>
  <c r="AG1518" i="1"/>
  <c r="AF1518" i="1"/>
  <c r="AE1518" i="1"/>
  <c r="AD1518" i="1"/>
  <c r="AH1517" i="1"/>
  <c r="AG1517" i="1"/>
  <c r="AF1517" i="1"/>
  <c r="AE1517" i="1"/>
  <c r="AD1517" i="1"/>
  <c r="AH1516" i="1"/>
  <c r="AG1516" i="1"/>
  <c r="AF1516" i="1"/>
  <c r="AE1516" i="1"/>
  <c r="AD1516" i="1"/>
  <c r="AH1515" i="1"/>
  <c r="AG1515" i="1"/>
  <c r="AF1515" i="1"/>
  <c r="AE1515" i="1"/>
  <c r="AD1515" i="1"/>
  <c r="AH1514" i="1"/>
  <c r="AG1514" i="1"/>
  <c r="AF1514" i="1"/>
  <c r="AE1514" i="1"/>
  <c r="AD1514" i="1"/>
  <c r="AH1513" i="1"/>
  <c r="AG1513" i="1"/>
  <c r="AF1513" i="1"/>
  <c r="AE1513" i="1"/>
  <c r="AD1513" i="1"/>
  <c r="AH1512" i="1"/>
  <c r="AG1512" i="1"/>
  <c r="AF1512" i="1"/>
  <c r="AE1512" i="1"/>
  <c r="AD1512" i="1"/>
  <c r="AH1511" i="1"/>
  <c r="AG1511" i="1"/>
  <c r="AF1511" i="1"/>
  <c r="AE1511" i="1"/>
  <c r="AD1511" i="1"/>
  <c r="AH1510" i="1"/>
  <c r="AG1510" i="1"/>
  <c r="AF1510" i="1"/>
  <c r="AE1510" i="1"/>
  <c r="AD1510" i="1"/>
  <c r="AH1509" i="1"/>
  <c r="AG1509" i="1"/>
  <c r="AF1509" i="1"/>
  <c r="AE1509" i="1"/>
  <c r="AD1509" i="1"/>
  <c r="AH1508" i="1"/>
  <c r="AG1508" i="1"/>
  <c r="AF1508" i="1"/>
  <c r="AE1508" i="1"/>
  <c r="AD1508" i="1"/>
  <c r="AH1507" i="1"/>
  <c r="AG1507" i="1"/>
  <c r="AF1507" i="1"/>
  <c r="AE1507" i="1"/>
  <c r="AD1507" i="1"/>
  <c r="AH1506" i="1"/>
  <c r="AG1506" i="1"/>
  <c r="AF1506" i="1"/>
  <c r="AE1506" i="1"/>
  <c r="AD1506" i="1"/>
  <c r="AH1505" i="1"/>
  <c r="AG1505" i="1"/>
  <c r="AF1505" i="1"/>
  <c r="AE1505" i="1"/>
  <c r="AD1505" i="1"/>
  <c r="AH1504" i="1"/>
  <c r="AG1504" i="1"/>
  <c r="AF1504" i="1"/>
  <c r="AE1504" i="1"/>
  <c r="AD1504" i="1"/>
  <c r="AH1503" i="1"/>
  <c r="AG1503" i="1"/>
  <c r="AF1503" i="1"/>
  <c r="AE1503" i="1"/>
  <c r="AD1503" i="1"/>
  <c r="AH1502" i="1"/>
  <c r="AG1502" i="1"/>
  <c r="AF1502" i="1"/>
  <c r="AE1502" i="1"/>
  <c r="AD1502" i="1"/>
  <c r="AH1501" i="1"/>
  <c r="AG1501" i="1"/>
  <c r="AF1501" i="1"/>
  <c r="AE1501" i="1"/>
  <c r="AD1501" i="1"/>
  <c r="AH1500" i="1"/>
  <c r="AG1500" i="1"/>
  <c r="AF1500" i="1"/>
  <c r="AE1500" i="1"/>
  <c r="AD1500" i="1"/>
  <c r="AH1499" i="1"/>
  <c r="AG1499" i="1"/>
  <c r="AF1499" i="1"/>
  <c r="AE1499" i="1"/>
  <c r="AD1499" i="1"/>
  <c r="AH1498" i="1"/>
  <c r="AG1498" i="1"/>
  <c r="AF1498" i="1"/>
  <c r="AE1498" i="1"/>
  <c r="AD1498" i="1"/>
  <c r="AH1497" i="1"/>
  <c r="AG1497" i="1"/>
  <c r="AF1497" i="1"/>
  <c r="AE1497" i="1"/>
  <c r="AD1497" i="1"/>
  <c r="AH1496" i="1"/>
  <c r="AG1496" i="1"/>
  <c r="AF1496" i="1"/>
  <c r="AE1496" i="1"/>
  <c r="AD1496" i="1"/>
  <c r="AH1495" i="1"/>
  <c r="AG1495" i="1"/>
  <c r="AF1495" i="1"/>
  <c r="AE1495" i="1"/>
  <c r="AD1495" i="1"/>
  <c r="AH1494" i="1"/>
  <c r="AG1494" i="1"/>
  <c r="AF1494" i="1"/>
  <c r="AE1494" i="1"/>
  <c r="AD1494" i="1"/>
  <c r="AH1493" i="1"/>
  <c r="AG1493" i="1"/>
  <c r="AF1493" i="1"/>
  <c r="AE1493" i="1"/>
  <c r="AD1493" i="1"/>
  <c r="AH1492" i="1"/>
  <c r="AG1492" i="1"/>
  <c r="AF1492" i="1"/>
  <c r="AE1492" i="1"/>
  <c r="AD1492" i="1"/>
  <c r="AH1491" i="1"/>
  <c r="AG1491" i="1"/>
  <c r="AF1491" i="1"/>
  <c r="AE1491" i="1"/>
  <c r="AD1491" i="1"/>
  <c r="AH1490" i="1"/>
  <c r="AG1490" i="1"/>
  <c r="AF1490" i="1"/>
  <c r="AE1490" i="1"/>
  <c r="AD1490" i="1"/>
  <c r="AH1489" i="1"/>
  <c r="AG1489" i="1"/>
  <c r="AF1489" i="1"/>
  <c r="AE1489" i="1"/>
  <c r="AD1489" i="1"/>
  <c r="AH1488" i="1"/>
  <c r="AG1488" i="1"/>
  <c r="AF1488" i="1"/>
  <c r="AE1488" i="1"/>
  <c r="AD1488" i="1"/>
  <c r="AH1487" i="1"/>
  <c r="AG1487" i="1"/>
  <c r="AF1487" i="1"/>
  <c r="AE1487" i="1"/>
  <c r="AD1487" i="1"/>
  <c r="AH1486" i="1"/>
  <c r="AG1486" i="1"/>
  <c r="AF1486" i="1"/>
  <c r="AE1486" i="1"/>
  <c r="AD1486" i="1"/>
  <c r="AH1485" i="1"/>
  <c r="AG1485" i="1"/>
  <c r="AF1485" i="1"/>
  <c r="AE1485" i="1"/>
  <c r="AD1485" i="1"/>
  <c r="AH1484" i="1"/>
  <c r="AG1484" i="1"/>
  <c r="AF1484" i="1"/>
  <c r="AE1484" i="1"/>
  <c r="AD1484" i="1"/>
  <c r="AH1483" i="1"/>
  <c r="AG1483" i="1"/>
  <c r="AF1483" i="1"/>
  <c r="AE1483" i="1"/>
  <c r="AD1483" i="1"/>
  <c r="AH1482" i="1"/>
  <c r="AG1482" i="1"/>
  <c r="AF1482" i="1"/>
  <c r="AE1482" i="1"/>
  <c r="AD1482" i="1"/>
  <c r="AH1481" i="1"/>
  <c r="AG1481" i="1"/>
  <c r="AF1481" i="1"/>
  <c r="AE1481" i="1"/>
  <c r="AD1481" i="1"/>
  <c r="AH1480" i="1"/>
  <c r="AG1480" i="1"/>
  <c r="AF1480" i="1"/>
  <c r="AE1480" i="1"/>
  <c r="AD1480" i="1"/>
  <c r="AH1479" i="1"/>
  <c r="AG1479" i="1"/>
  <c r="AF1479" i="1"/>
  <c r="AE1479" i="1"/>
  <c r="AD1479" i="1"/>
  <c r="AH1478" i="1"/>
  <c r="AG1478" i="1"/>
  <c r="AF1478" i="1"/>
  <c r="AE1478" i="1"/>
  <c r="AD1478" i="1"/>
  <c r="AH1477" i="1"/>
  <c r="AG1477" i="1"/>
  <c r="AF1477" i="1"/>
  <c r="AE1477" i="1"/>
  <c r="AD1477" i="1"/>
  <c r="AH1476" i="1"/>
  <c r="AG1476" i="1"/>
  <c r="AF1476" i="1"/>
  <c r="AE1476" i="1"/>
  <c r="AD1476" i="1"/>
  <c r="AH1475" i="1"/>
  <c r="AG1475" i="1"/>
  <c r="AF1475" i="1"/>
  <c r="AE1475" i="1"/>
  <c r="AD1475" i="1"/>
  <c r="AH1474" i="1"/>
  <c r="AG1474" i="1"/>
  <c r="AF1474" i="1"/>
  <c r="AE1474" i="1"/>
  <c r="AD1474" i="1"/>
  <c r="AH1473" i="1"/>
  <c r="AG1473" i="1"/>
  <c r="AF1473" i="1"/>
  <c r="AE1473" i="1"/>
  <c r="AD1473" i="1"/>
  <c r="AH1472" i="1"/>
  <c r="AG1472" i="1"/>
  <c r="AF1472" i="1"/>
  <c r="AE1472" i="1"/>
  <c r="AD1472" i="1"/>
  <c r="AH1471" i="1"/>
  <c r="AG1471" i="1"/>
  <c r="AF1471" i="1"/>
  <c r="AE1471" i="1"/>
  <c r="AD1471" i="1"/>
  <c r="AH1470" i="1"/>
  <c r="AG1470" i="1"/>
  <c r="AF1470" i="1"/>
  <c r="AE1470" i="1"/>
  <c r="AD1470" i="1"/>
  <c r="AH1469" i="1"/>
  <c r="AG1469" i="1"/>
  <c r="AF1469" i="1"/>
  <c r="AE1469" i="1"/>
  <c r="AD1469" i="1"/>
  <c r="AH1468" i="1"/>
  <c r="AG1468" i="1"/>
  <c r="AF1468" i="1"/>
  <c r="AE1468" i="1"/>
  <c r="AD1468" i="1"/>
  <c r="AH1467" i="1"/>
  <c r="AG1467" i="1"/>
  <c r="AF1467" i="1"/>
  <c r="AE1467" i="1"/>
  <c r="AD1467" i="1"/>
  <c r="AH1466" i="1"/>
  <c r="AG1466" i="1"/>
  <c r="AF1466" i="1"/>
  <c r="AE1466" i="1"/>
  <c r="AD1466" i="1"/>
  <c r="AH1465" i="1"/>
  <c r="AG1465" i="1"/>
  <c r="AF1465" i="1"/>
  <c r="AE1465" i="1"/>
  <c r="AD1465" i="1"/>
  <c r="AH1464" i="1"/>
  <c r="AG1464" i="1"/>
  <c r="AF1464" i="1"/>
  <c r="AE1464" i="1"/>
  <c r="AD1464" i="1"/>
  <c r="AH1463" i="1"/>
  <c r="AG1463" i="1"/>
  <c r="AF1463" i="1"/>
  <c r="AE1463" i="1"/>
  <c r="AD1463" i="1"/>
  <c r="AH1462" i="1"/>
  <c r="AG1462" i="1"/>
  <c r="AF1462" i="1"/>
  <c r="AE1462" i="1"/>
  <c r="AD1462" i="1"/>
  <c r="AH1461" i="1"/>
  <c r="AG1461" i="1"/>
  <c r="AF1461" i="1"/>
  <c r="AE1461" i="1"/>
  <c r="AD1461" i="1"/>
  <c r="AH1460" i="1"/>
  <c r="AG1460" i="1"/>
  <c r="AF1460" i="1"/>
  <c r="AE1460" i="1"/>
  <c r="AD1460" i="1"/>
  <c r="AH1459" i="1"/>
  <c r="AG1459" i="1"/>
  <c r="AF1459" i="1"/>
  <c r="AE1459" i="1"/>
  <c r="AD1459" i="1"/>
  <c r="AH1458" i="1"/>
  <c r="AG1458" i="1"/>
  <c r="AF1458" i="1"/>
  <c r="AE1458" i="1"/>
  <c r="AD1458" i="1"/>
  <c r="AH1457" i="1"/>
  <c r="AG1457" i="1"/>
  <c r="AF1457" i="1"/>
  <c r="AE1457" i="1"/>
  <c r="AD1457" i="1"/>
  <c r="AH1456" i="1"/>
  <c r="AG1456" i="1"/>
  <c r="AF1456" i="1"/>
  <c r="AE1456" i="1"/>
  <c r="AD1456" i="1"/>
  <c r="AH1455" i="1"/>
  <c r="AG1455" i="1"/>
  <c r="AF1455" i="1"/>
  <c r="AE1455" i="1"/>
  <c r="AD1455" i="1"/>
  <c r="AH1454" i="1"/>
  <c r="AG1454" i="1"/>
  <c r="AF1454" i="1"/>
  <c r="AE1454" i="1"/>
  <c r="AD1454" i="1"/>
  <c r="AH1453" i="1"/>
  <c r="AG1453" i="1"/>
  <c r="AF1453" i="1"/>
  <c r="AE1453" i="1"/>
  <c r="AD1453" i="1"/>
  <c r="AH1452" i="1"/>
  <c r="AG1452" i="1"/>
  <c r="AF1452" i="1"/>
  <c r="AE1452" i="1"/>
  <c r="AD1452" i="1"/>
  <c r="AH1451" i="1"/>
  <c r="AG1451" i="1"/>
  <c r="AF1451" i="1"/>
  <c r="AE1451" i="1"/>
  <c r="AD1451" i="1"/>
  <c r="AH1450" i="1"/>
  <c r="AG1450" i="1"/>
  <c r="AF1450" i="1"/>
  <c r="AE1450" i="1"/>
  <c r="AD1450" i="1"/>
  <c r="AH1449" i="1"/>
  <c r="AG1449" i="1"/>
  <c r="AF1449" i="1"/>
  <c r="AE1449" i="1"/>
  <c r="AD1449" i="1"/>
  <c r="AH1448" i="1"/>
  <c r="AG1448" i="1"/>
  <c r="AF1448" i="1"/>
  <c r="AE1448" i="1"/>
  <c r="AD1448" i="1"/>
  <c r="AH1447" i="1"/>
  <c r="AG1447" i="1"/>
  <c r="AF1447" i="1"/>
  <c r="AE1447" i="1"/>
  <c r="AD1447" i="1"/>
  <c r="AH1446" i="1"/>
  <c r="AG1446" i="1"/>
  <c r="AF1446" i="1"/>
  <c r="AE1446" i="1"/>
  <c r="AD1446" i="1"/>
  <c r="AH1445" i="1"/>
  <c r="AG1445" i="1"/>
  <c r="AF1445" i="1"/>
  <c r="AE1445" i="1"/>
  <c r="AD1445" i="1"/>
  <c r="AH1444" i="1"/>
  <c r="AG1444" i="1"/>
  <c r="AF1444" i="1"/>
  <c r="AE1444" i="1"/>
  <c r="AD1444" i="1"/>
  <c r="AH1443" i="1"/>
  <c r="AG1443" i="1"/>
  <c r="AF1443" i="1"/>
  <c r="AE1443" i="1"/>
  <c r="AD1443" i="1"/>
  <c r="AH1442" i="1"/>
  <c r="AG1442" i="1"/>
  <c r="AF1442" i="1"/>
  <c r="AE1442" i="1"/>
  <c r="AD1442" i="1"/>
  <c r="AH1441" i="1"/>
  <c r="AG1441" i="1"/>
  <c r="AF1441" i="1"/>
  <c r="AE1441" i="1"/>
  <c r="AD1441" i="1"/>
  <c r="AH1440" i="1"/>
  <c r="AG1440" i="1"/>
  <c r="AF1440" i="1"/>
  <c r="AE1440" i="1"/>
  <c r="AD1440" i="1"/>
  <c r="AH1439" i="1"/>
  <c r="AG1439" i="1"/>
  <c r="AF1439" i="1"/>
  <c r="AE1439" i="1"/>
  <c r="AD1439" i="1"/>
  <c r="AH1438" i="1"/>
  <c r="AG1438" i="1"/>
  <c r="AF1438" i="1"/>
  <c r="AE1438" i="1"/>
  <c r="AD1438" i="1"/>
  <c r="AH1437" i="1"/>
  <c r="AG1437" i="1"/>
  <c r="AF1437" i="1"/>
  <c r="AE1437" i="1"/>
  <c r="AD1437" i="1"/>
  <c r="AH1436" i="1"/>
  <c r="AG1436" i="1"/>
  <c r="AF1436" i="1"/>
  <c r="AE1436" i="1"/>
  <c r="AD1436" i="1"/>
  <c r="AH1435" i="1"/>
  <c r="AG1435" i="1"/>
  <c r="AF1435" i="1"/>
  <c r="AE1435" i="1"/>
  <c r="AD1435" i="1"/>
  <c r="AH1434" i="1"/>
  <c r="AG1434" i="1"/>
  <c r="AF1434" i="1"/>
  <c r="AE1434" i="1"/>
  <c r="AD1434" i="1"/>
  <c r="AH1433" i="1"/>
  <c r="AG1433" i="1"/>
  <c r="AF1433" i="1"/>
  <c r="AE1433" i="1"/>
  <c r="AD1433" i="1"/>
  <c r="AH1432" i="1"/>
  <c r="AG1432" i="1"/>
  <c r="AF1432" i="1"/>
  <c r="AE1432" i="1"/>
  <c r="AD1432" i="1"/>
  <c r="AH1431" i="1"/>
  <c r="AG1431" i="1"/>
  <c r="AF1431" i="1"/>
  <c r="AE1431" i="1"/>
  <c r="AD1431" i="1"/>
  <c r="AH1430" i="1"/>
  <c r="AG1430" i="1"/>
  <c r="AF1430" i="1"/>
  <c r="AE1430" i="1"/>
  <c r="AD1430" i="1"/>
  <c r="AH1429" i="1"/>
  <c r="AG1429" i="1"/>
  <c r="AF1429" i="1"/>
  <c r="AE1429" i="1"/>
  <c r="AD1429" i="1"/>
  <c r="AH1428" i="1"/>
  <c r="AG1428" i="1"/>
  <c r="AF1428" i="1"/>
  <c r="AE1428" i="1"/>
  <c r="AD1428" i="1"/>
  <c r="AH1427" i="1"/>
  <c r="AG1427" i="1"/>
  <c r="AF1427" i="1"/>
  <c r="AE1427" i="1"/>
  <c r="AD1427" i="1"/>
  <c r="AH1426" i="1"/>
  <c r="AG1426" i="1"/>
  <c r="AF1426" i="1"/>
  <c r="AE1426" i="1"/>
  <c r="AD1426" i="1"/>
  <c r="AH1425" i="1"/>
  <c r="AG1425" i="1"/>
  <c r="AF1425" i="1"/>
  <c r="AE1425" i="1"/>
  <c r="AD1425" i="1"/>
  <c r="AH1424" i="1"/>
  <c r="AG1424" i="1"/>
  <c r="AF1424" i="1"/>
  <c r="AE1424" i="1"/>
  <c r="AD1424" i="1"/>
  <c r="AH1423" i="1"/>
  <c r="AG1423" i="1"/>
  <c r="AF1423" i="1"/>
  <c r="AE1423" i="1"/>
  <c r="AD1423" i="1"/>
  <c r="AH1422" i="1"/>
  <c r="AG1422" i="1"/>
  <c r="AF1422" i="1"/>
  <c r="AE1422" i="1"/>
  <c r="AD1422" i="1"/>
  <c r="AH1421" i="1"/>
  <c r="AG1421" i="1"/>
  <c r="AF1421" i="1"/>
  <c r="AE1421" i="1"/>
  <c r="AD1421" i="1"/>
  <c r="AH1420" i="1"/>
  <c r="AG1420" i="1"/>
  <c r="AF1420" i="1"/>
  <c r="AE1420" i="1"/>
  <c r="AD1420" i="1"/>
  <c r="AH1419" i="1"/>
  <c r="AG1419" i="1"/>
  <c r="AF1419" i="1"/>
  <c r="AE1419" i="1"/>
  <c r="AD1419" i="1"/>
  <c r="AH1418" i="1"/>
  <c r="AG1418" i="1"/>
  <c r="AF1418" i="1"/>
  <c r="AE1418" i="1"/>
  <c r="AD1418" i="1"/>
  <c r="AH1417" i="1"/>
  <c r="AG1417" i="1"/>
  <c r="AF1417" i="1"/>
  <c r="AE1417" i="1"/>
  <c r="AD1417" i="1"/>
  <c r="AH1416" i="1"/>
  <c r="AG1416" i="1"/>
  <c r="AF1416" i="1"/>
  <c r="AE1416" i="1"/>
  <c r="AD1416" i="1"/>
  <c r="AH1415" i="1"/>
  <c r="AG1415" i="1"/>
  <c r="AF1415" i="1"/>
  <c r="AE1415" i="1"/>
  <c r="AD1415" i="1"/>
  <c r="AH1414" i="1"/>
  <c r="AG1414" i="1"/>
  <c r="AF1414" i="1"/>
  <c r="AE1414" i="1"/>
  <c r="AD1414" i="1"/>
  <c r="AH1413" i="1"/>
  <c r="AG1413" i="1"/>
  <c r="AF1413" i="1"/>
  <c r="AE1413" i="1"/>
  <c r="AD1413" i="1"/>
  <c r="AH1412" i="1"/>
  <c r="AG1412" i="1"/>
  <c r="AF1412" i="1"/>
  <c r="AE1412" i="1"/>
  <c r="AD1412" i="1"/>
  <c r="AH1411" i="1"/>
  <c r="AG1411" i="1"/>
  <c r="AF1411" i="1"/>
  <c r="AE1411" i="1"/>
  <c r="AD1411" i="1"/>
  <c r="AH1410" i="1"/>
  <c r="AG1410" i="1"/>
  <c r="AF1410" i="1"/>
  <c r="AE1410" i="1"/>
  <c r="AD1410" i="1"/>
  <c r="AH1409" i="1"/>
  <c r="AG1409" i="1"/>
  <c r="AF1409" i="1"/>
  <c r="AE1409" i="1"/>
  <c r="AD1409" i="1"/>
  <c r="AH1408" i="1"/>
  <c r="AG1408" i="1"/>
  <c r="AF1408" i="1"/>
  <c r="AE1408" i="1"/>
  <c r="AD1408" i="1"/>
  <c r="AH1407" i="1"/>
  <c r="AG1407" i="1"/>
  <c r="AF1407" i="1"/>
  <c r="AE1407" i="1"/>
  <c r="AD1407" i="1"/>
  <c r="AH1406" i="1"/>
  <c r="AG1406" i="1"/>
  <c r="AF1406" i="1"/>
  <c r="AE1406" i="1"/>
  <c r="AD1406" i="1"/>
  <c r="AH1405" i="1"/>
  <c r="AG1405" i="1"/>
  <c r="AF1405" i="1"/>
  <c r="AE1405" i="1"/>
  <c r="AD1405" i="1"/>
  <c r="AH1404" i="1"/>
  <c r="AG1404" i="1"/>
  <c r="AF1404" i="1"/>
  <c r="AE1404" i="1"/>
  <c r="AD1404" i="1"/>
  <c r="AH1403" i="1"/>
  <c r="AG1403" i="1"/>
  <c r="AF1403" i="1"/>
  <c r="AE1403" i="1"/>
  <c r="AD1403" i="1"/>
  <c r="AH1402" i="1"/>
  <c r="AG1402" i="1"/>
  <c r="AF1402" i="1"/>
  <c r="AE1402" i="1"/>
  <c r="AD1402" i="1"/>
  <c r="AH1401" i="1"/>
  <c r="AG1401" i="1"/>
  <c r="AF1401" i="1"/>
  <c r="AE1401" i="1"/>
  <c r="AD1401" i="1"/>
  <c r="AH1400" i="1"/>
  <c r="AG1400" i="1"/>
  <c r="AF1400" i="1"/>
  <c r="AE1400" i="1"/>
  <c r="AD1400" i="1"/>
  <c r="AH1399" i="1"/>
  <c r="AG1399" i="1"/>
  <c r="AF1399" i="1"/>
  <c r="AE1399" i="1"/>
  <c r="AD1399" i="1"/>
  <c r="AH1398" i="1"/>
  <c r="AG1398" i="1"/>
  <c r="AF1398" i="1"/>
  <c r="AE1398" i="1"/>
  <c r="AD1398" i="1"/>
  <c r="AH1397" i="1"/>
  <c r="AG1397" i="1"/>
  <c r="AF1397" i="1"/>
  <c r="AE1397" i="1"/>
  <c r="AD1397" i="1"/>
  <c r="AH1396" i="1"/>
  <c r="AG1396" i="1"/>
  <c r="AF1396" i="1"/>
  <c r="AE1396" i="1"/>
  <c r="AD1396" i="1"/>
  <c r="AH1395" i="1"/>
  <c r="AG1395" i="1"/>
  <c r="AF1395" i="1"/>
  <c r="AE1395" i="1"/>
  <c r="AD1395" i="1"/>
  <c r="AH1394" i="1"/>
  <c r="AG1394" i="1"/>
  <c r="AF1394" i="1"/>
  <c r="AE1394" i="1"/>
  <c r="AD1394" i="1"/>
  <c r="AH1393" i="1"/>
  <c r="AG1393" i="1"/>
  <c r="AF1393" i="1"/>
  <c r="AE1393" i="1"/>
  <c r="AD1393" i="1"/>
  <c r="AH1392" i="1"/>
  <c r="AG1392" i="1"/>
  <c r="AF1392" i="1"/>
  <c r="AE1392" i="1"/>
  <c r="AD1392" i="1"/>
  <c r="AH1391" i="1"/>
  <c r="AG1391" i="1"/>
  <c r="AF1391" i="1"/>
  <c r="AE1391" i="1"/>
  <c r="AD1391" i="1"/>
  <c r="AH1390" i="1"/>
  <c r="AG1390" i="1"/>
  <c r="AF1390" i="1"/>
  <c r="AE1390" i="1"/>
  <c r="AD1390" i="1"/>
  <c r="AH1389" i="1"/>
  <c r="AG1389" i="1"/>
  <c r="AF1389" i="1"/>
  <c r="AE1389" i="1"/>
  <c r="AD1389" i="1"/>
  <c r="AH1388" i="1"/>
  <c r="AG1388" i="1"/>
  <c r="AF1388" i="1"/>
  <c r="AE1388" i="1"/>
  <c r="AD1388" i="1"/>
  <c r="AH1387" i="1"/>
  <c r="AG1387" i="1"/>
  <c r="AF1387" i="1"/>
  <c r="AE1387" i="1"/>
  <c r="AD1387" i="1"/>
  <c r="AH1386" i="1"/>
  <c r="AG1386" i="1"/>
  <c r="AF1386" i="1"/>
  <c r="AE1386" i="1"/>
  <c r="AD1386" i="1"/>
  <c r="AH1385" i="1"/>
  <c r="AG1385" i="1"/>
  <c r="AF1385" i="1"/>
  <c r="AE1385" i="1"/>
  <c r="AD1385" i="1"/>
  <c r="AH1384" i="1"/>
  <c r="AG1384" i="1"/>
  <c r="AF1384" i="1"/>
  <c r="AE1384" i="1"/>
  <c r="AD1384" i="1"/>
  <c r="AH1383" i="1"/>
  <c r="AG1383" i="1"/>
  <c r="AF1383" i="1"/>
  <c r="AE1383" i="1"/>
  <c r="AD1383" i="1"/>
  <c r="AH1382" i="1"/>
  <c r="AG1382" i="1"/>
  <c r="AF1382" i="1"/>
  <c r="AE1382" i="1"/>
  <c r="AD1382" i="1"/>
  <c r="AH1381" i="1"/>
  <c r="AG1381" i="1"/>
  <c r="AF1381" i="1"/>
  <c r="AE1381" i="1"/>
  <c r="AD1381" i="1"/>
  <c r="AH1380" i="1"/>
  <c r="AG1380" i="1"/>
  <c r="AF1380" i="1"/>
  <c r="AE1380" i="1"/>
  <c r="AD1380" i="1"/>
  <c r="AH1379" i="1"/>
  <c r="AG1379" i="1"/>
  <c r="AF1379" i="1"/>
  <c r="AE1379" i="1"/>
  <c r="AD1379" i="1"/>
  <c r="AH1378" i="1"/>
  <c r="AG1378" i="1"/>
  <c r="AF1378" i="1"/>
  <c r="AE1378" i="1"/>
  <c r="AD1378" i="1"/>
  <c r="AH1377" i="1"/>
  <c r="AG1377" i="1"/>
  <c r="AF1377" i="1"/>
  <c r="AE1377" i="1"/>
  <c r="AD1377" i="1"/>
  <c r="AH1376" i="1"/>
  <c r="AG1376" i="1"/>
  <c r="AF1376" i="1"/>
  <c r="AE1376" i="1"/>
  <c r="AD1376" i="1"/>
  <c r="AH1375" i="1"/>
  <c r="AG1375" i="1"/>
  <c r="AF1375" i="1"/>
  <c r="AE1375" i="1"/>
  <c r="AD1375" i="1"/>
  <c r="AH1374" i="1"/>
  <c r="AG1374" i="1"/>
  <c r="AF1374" i="1"/>
  <c r="AE1374" i="1"/>
  <c r="AD1374" i="1"/>
  <c r="AH1373" i="1"/>
  <c r="AG1373" i="1"/>
  <c r="AF1373" i="1"/>
  <c r="AE1373" i="1"/>
  <c r="AD1373" i="1"/>
  <c r="AH1372" i="1"/>
  <c r="AG1372" i="1"/>
  <c r="AF1372" i="1"/>
  <c r="AE1372" i="1"/>
  <c r="AD1372" i="1"/>
  <c r="AH1371" i="1"/>
  <c r="AG1371" i="1"/>
  <c r="AF1371" i="1"/>
  <c r="AE1371" i="1"/>
  <c r="AD1371" i="1"/>
  <c r="AH1370" i="1"/>
  <c r="AG1370" i="1"/>
  <c r="AF1370" i="1"/>
  <c r="AE1370" i="1"/>
  <c r="AD1370" i="1"/>
  <c r="AH1369" i="1"/>
  <c r="AG1369" i="1"/>
  <c r="AF1369" i="1"/>
  <c r="AE1369" i="1"/>
  <c r="AD1369" i="1"/>
  <c r="AH1368" i="1"/>
  <c r="AG1368" i="1"/>
  <c r="AF1368" i="1"/>
  <c r="AE1368" i="1"/>
  <c r="AD1368" i="1"/>
  <c r="AH1367" i="1"/>
  <c r="AG1367" i="1"/>
  <c r="AF1367" i="1"/>
  <c r="AE1367" i="1"/>
  <c r="AD1367" i="1"/>
  <c r="AH1366" i="1"/>
  <c r="AG1366" i="1"/>
  <c r="AF1366" i="1"/>
  <c r="AE1366" i="1"/>
  <c r="AD1366" i="1"/>
  <c r="AH1365" i="1"/>
  <c r="AG1365" i="1"/>
  <c r="AF1365" i="1"/>
  <c r="AE1365" i="1"/>
  <c r="AD1365" i="1"/>
  <c r="AH1364" i="1"/>
  <c r="AG1364" i="1"/>
  <c r="AF1364" i="1"/>
  <c r="AE1364" i="1"/>
  <c r="AD1364" i="1"/>
  <c r="AH1363" i="1"/>
  <c r="AG1363" i="1"/>
  <c r="AF1363" i="1"/>
  <c r="AE1363" i="1"/>
  <c r="AD1363" i="1"/>
  <c r="AH1362" i="1"/>
  <c r="AG1362" i="1"/>
  <c r="AF1362" i="1"/>
  <c r="AE1362" i="1"/>
  <c r="AD1362" i="1"/>
  <c r="AH1361" i="1"/>
  <c r="AG1361" i="1"/>
  <c r="AF1361" i="1"/>
  <c r="AE1361" i="1"/>
  <c r="AD1361" i="1"/>
  <c r="AH1360" i="1"/>
  <c r="AG1360" i="1"/>
  <c r="AF1360" i="1"/>
  <c r="AE1360" i="1"/>
  <c r="AD1360" i="1"/>
  <c r="AH1359" i="1"/>
  <c r="AG1359" i="1"/>
  <c r="AF1359" i="1"/>
  <c r="AE1359" i="1"/>
  <c r="AD1359" i="1"/>
  <c r="AH1358" i="1"/>
  <c r="AG1358" i="1"/>
  <c r="AF1358" i="1"/>
  <c r="AE1358" i="1"/>
  <c r="AD1358" i="1"/>
  <c r="AH1357" i="1"/>
  <c r="AG1357" i="1"/>
  <c r="AF1357" i="1"/>
  <c r="AE1357" i="1"/>
  <c r="AD1357" i="1"/>
  <c r="AH1356" i="1"/>
  <c r="AG1356" i="1"/>
  <c r="AF1356" i="1"/>
  <c r="AE1356" i="1"/>
  <c r="AD1356" i="1"/>
  <c r="AH1355" i="1"/>
  <c r="AG1355" i="1"/>
  <c r="AF1355" i="1"/>
  <c r="AE1355" i="1"/>
  <c r="AD1355" i="1"/>
  <c r="AH1354" i="1"/>
  <c r="AG1354" i="1"/>
  <c r="AF1354" i="1"/>
  <c r="AE1354" i="1"/>
  <c r="AD1354" i="1"/>
  <c r="AH1353" i="1"/>
  <c r="AG1353" i="1"/>
  <c r="AF1353" i="1"/>
  <c r="AE1353" i="1"/>
  <c r="AD1353" i="1"/>
  <c r="AH1352" i="1"/>
  <c r="AG1352" i="1"/>
  <c r="AF1352" i="1"/>
  <c r="AE1352" i="1"/>
  <c r="AD1352" i="1"/>
  <c r="AH1351" i="1"/>
  <c r="AG1351" i="1"/>
  <c r="AF1351" i="1"/>
  <c r="AE1351" i="1"/>
  <c r="AD1351" i="1"/>
  <c r="AH1350" i="1"/>
  <c r="AG1350" i="1"/>
  <c r="AF1350" i="1"/>
  <c r="AE1350" i="1"/>
  <c r="AD1350" i="1"/>
  <c r="AH1349" i="1"/>
  <c r="AG1349" i="1"/>
  <c r="AF1349" i="1"/>
  <c r="AE1349" i="1"/>
  <c r="AD1349" i="1"/>
  <c r="AH1348" i="1"/>
  <c r="AG1348" i="1"/>
  <c r="AF1348" i="1"/>
  <c r="AE1348" i="1"/>
  <c r="AD1348" i="1"/>
  <c r="AH1347" i="1"/>
  <c r="AG1347" i="1"/>
  <c r="AF1347" i="1"/>
  <c r="AE1347" i="1"/>
  <c r="AD1347" i="1"/>
  <c r="AH1346" i="1"/>
  <c r="AG1346" i="1"/>
  <c r="AF1346" i="1"/>
  <c r="AE1346" i="1"/>
  <c r="AD1346" i="1"/>
  <c r="AH1345" i="1"/>
  <c r="AG1345" i="1"/>
  <c r="AF1345" i="1"/>
  <c r="AE1345" i="1"/>
  <c r="AD1345" i="1"/>
  <c r="AH1344" i="1"/>
  <c r="AG1344" i="1"/>
  <c r="AF1344" i="1"/>
  <c r="AE1344" i="1"/>
  <c r="AD1344" i="1"/>
  <c r="AH1343" i="1"/>
  <c r="AG1343" i="1"/>
  <c r="AF1343" i="1"/>
  <c r="AE1343" i="1"/>
  <c r="AD1343" i="1"/>
  <c r="AH1342" i="1"/>
  <c r="AG1342" i="1"/>
  <c r="AF1342" i="1"/>
  <c r="AE1342" i="1"/>
  <c r="AD1342" i="1"/>
  <c r="AH1341" i="1"/>
  <c r="AG1341" i="1"/>
  <c r="AF1341" i="1"/>
  <c r="AE1341" i="1"/>
  <c r="AD1341" i="1"/>
  <c r="AH1340" i="1"/>
  <c r="AG1340" i="1"/>
  <c r="AF1340" i="1"/>
  <c r="AE1340" i="1"/>
  <c r="AD1340" i="1"/>
  <c r="AH1339" i="1"/>
  <c r="AG1339" i="1"/>
  <c r="AF1339" i="1"/>
  <c r="AE1339" i="1"/>
  <c r="AD1339" i="1"/>
  <c r="AH1338" i="1"/>
  <c r="AG1338" i="1"/>
  <c r="AF1338" i="1"/>
  <c r="AE1338" i="1"/>
  <c r="AD1338" i="1"/>
  <c r="AH1337" i="1"/>
  <c r="AG1337" i="1"/>
  <c r="AF1337" i="1"/>
  <c r="AE1337" i="1"/>
  <c r="AD1337" i="1"/>
  <c r="AH1336" i="1"/>
  <c r="AG1336" i="1"/>
  <c r="AF1336" i="1"/>
  <c r="AE1336" i="1"/>
  <c r="AD1336" i="1"/>
  <c r="AH1335" i="1"/>
  <c r="AG1335" i="1"/>
  <c r="AF1335" i="1"/>
  <c r="AE1335" i="1"/>
  <c r="AD1335" i="1"/>
  <c r="AH1334" i="1"/>
  <c r="AG1334" i="1"/>
  <c r="AF1334" i="1"/>
  <c r="AE1334" i="1"/>
  <c r="AD1334" i="1"/>
  <c r="AH1333" i="1"/>
  <c r="AG1333" i="1"/>
  <c r="AF1333" i="1"/>
  <c r="AE1333" i="1"/>
  <c r="AD1333" i="1"/>
  <c r="AH1332" i="1"/>
  <c r="AG1332" i="1"/>
  <c r="AF1332" i="1"/>
  <c r="AE1332" i="1"/>
  <c r="AD1332" i="1"/>
  <c r="AH1331" i="1"/>
  <c r="AG1331" i="1"/>
  <c r="AF1331" i="1"/>
  <c r="AE1331" i="1"/>
  <c r="AD1331" i="1"/>
  <c r="AH1330" i="1"/>
  <c r="AG1330" i="1"/>
  <c r="AF1330" i="1"/>
  <c r="AE1330" i="1"/>
  <c r="AD1330" i="1"/>
  <c r="AH1329" i="1"/>
  <c r="AG1329" i="1"/>
  <c r="AF1329" i="1"/>
  <c r="AE1329" i="1"/>
  <c r="AD1329" i="1"/>
  <c r="AH1328" i="1"/>
  <c r="AG1328" i="1"/>
  <c r="AF1328" i="1"/>
  <c r="AE1328" i="1"/>
  <c r="AD1328" i="1"/>
  <c r="AH1327" i="1"/>
  <c r="AG1327" i="1"/>
  <c r="AF1327" i="1"/>
  <c r="AE1327" i="1"/>
  <c r="AD1327" i="1"/>
  <c r="AH1326" i="1"/>
  <c r="AG1326" i="1"/>
  <c r="AF1326" i="1"/>
  <c r="AE1326" i="1"/>
  <c r="AD1326" i="1"/>
  <c r="AH1325" i="1"/>
  <c r="AG1325" i="1"/>
  <c r="AF1325" i="1"/>
  <c r="AE1325" i="1"/>
  <c r="AD1325" i="1"/>
  <c r="AH1324" i="1"/>
  <c r="AG1324" i="1"/>
  <c r="AF1324" i="1"/>
  <c r="AE1324" i="1"/>
  <c r="AD1324" i="1"/>
  <c r="AH1323" i="1"/>
  <c r="AG1323" i="1"/>
  <c r="AF1323" i="1"/>
  <c r="AE1323" i="1"/>
  <c r="AD1323" i="1"/>
  <c r="AH1322" i="1"/>
  <c r="AG1322" i="1"/>
  <c r="AF1322" i="1"/>
  <c r="AE1322" i="1"/>
  <c r="AD1322" i="1"/>
  <c r="AH1321" i="1"/>
  <c r="AG1321" i="1"/>
  <c r="AF1321" i="1"/>
  <c r="AE1321" i="1"/>
  <c r="AD1321" i="1"/>
  <c r="AH1320" i="1"/>
  <c r="AG1320" i="1"/>
  <c r="AF1320" i="1"/>
  <c r="AE1320" i="1"/>
  <c r="AD1320" i="1"/>
  <c r="AH1319" i="1"/>
  <c r="AG1319" i="1"/>
  <c r="AF1319" i="1"/>
  <c r="AE1319" i="1"/>
  <c r="AD1319" i="1"/>
  <c r="AH1318" i="1"/>
  <c r="AG1318" i="1"/>
  <c r="AF1318" i="1"/>
  <c r="AE1318" i="1"/>
  <c r="AD1318" i="1"/>
  <c r="AH1317" i="1"/>
  <c r="AG1317" i="1"/>
  <c r="AF1317" i="1"/>
  <c r="AE1317" i="1"/>
  <c r="AD1317" i="1"/>
  <c r="AH1316" i="1"/>
  <c r="AG1316" i="1"/>
  <c r="AF1316" i="1"/>
  <c r="AE1316" i="1"/>
  <c r="AD1316" i="1"/>
  <c r="AH1315" i="1"/>
  <c r="AG1315" i="1"/>
  <c r="AF1315" i="1"/>
  <c r="AE1315" i="1"/>
  <c r="AD1315" i="1"/>
  <c r="AH1314" i="1"/>
  <c r="AG1314" i="1"/>
  <c r="AF1314" i="1"/>
  <c r="AE1314" i="1"/>
  <c r="AD1314" i="1"/>
  <c r="AH1313" i="1"/>
  <c r="AG1313" i="1"/>
  <c r="AF1313" i="1"/>
  <c r="AE1313" i="1"/>
  <c r="AD1313" i="1"/>
  <c r="AH1312" i="1"/>
  <c r="AG1312" i="1"/>
  <c r="AF1312" i="1"/>
  <c r="AE1312" i="1"/>
  <c r="AD1312" i="1"/>
  <c r="AH1311" i="1"/>
  <c r="AG1311" i="1"/>
  <c r="AF1311" i="1"/>
  <c r="AE1311" i="1"/>
  <c r="AD1311" i="1"/>
  <c r="AH1310" i="1"/>
  <c r="AG1310" i="1"/>
  <c r="AF1310" i="1"/>
  <c r="AE1310" i="1"/>
  <c r="AD1310" i="1"/>
  <c r="AH1309" i="1"/>
  <c r="AG1309" i="1"/>
  <c r="AF1309" i="1"/>
  <c r="AE1309" i="1"/>
  <c r="AD1309" i="1"/>
  <c r="AH1308" i="1"/>
  <c r="AG1308" i="1"/>
  <c r="AF1308" i="1"/>
  <c r="AE1308" i="1"/>
  <c r="AD1308" i="1"/>
  <c r="AH1307" i="1"/>
  <c r="AG1307" i="1"/>
  <c r="AF1307" i="1"/>
  <c r="AE1307" i="1"/>
  <c r="AD1307" i="1"/>
  <c r="AH1306" i="1"/>
  <c r="AG1306" i="1"/>
  <c r="AF1306" i="1"/>
  <c r="AE1306" i="1"/>
  <c r="AD1306" i="1"/>
  <c r="AH1305" i="1"/>
  <c r="AG1305" i="1"/>
  <c r="AF1305" i="1"/>
  <c r="AE1305" i="1"/>
  <c r="AD1305" i="1"/>
  <c r="AH1304" i="1"/>
  <c r="AG1304" i="1"/>
  <c r="AF1304" i="1"/>
  <c r="AE1304" i="1"/>
  <c r="AD1304" i="1"/>
  <c r="AH1303" i="1"/>
  <c r="AG1303" i="1"/>
  <c r="AF1303" i="1"/>
  <c r="AE1303" i="1"/>
  <c r="AD1303" i="1"/>
  <c r="AH1302" i="1"/>
  <c r="AG1302" i="1"/>
  <c r="AF1302" i="1"/>
  <c r="AE1302" i="1"/>
  <c r="AD1302" i="1"/>
  <c r="AH1301" i="1"/>
  <c r="AG1301" i="1"/>
  <c r="AF1301" i="1"/>
  <c r="AE1301" i="1"/>
  <c r="AD1301" i="1"/>
  <c r="AH1300" i="1"/>
  <c r="AG1300" i="1"/>
  <c r="AF1300" i="1"/>
  <c r="AE1300" i="1"/>
  <c r="AD1300" i="1"/>
  <c r="AH1299" i="1"/>
  <c r="AG1299" i="1"/>
  <c r="AF1299" i="1"/>
  <c r="AE1299" i="1"/>
  <c r="AD1299" i="1"/>
  <c r="AH1298" i="1"/>
  <c r="AG1298" i="1"/>
  <c r="AF1298" i="1"/>
  <c r="AE1298" i="1"/>
  <c r="AD1298" i="1"/>
  <c r="AH1297" i="1"/>
  <c r="AG1297" i="1"/>
  <c r="AF1297" i="1"/>
  <c r="AE1297" i="1"/>
  <c r="AD1297" i="1"/>
  <c r="AH1296" i="1"/>
  <c r="AG1296" i="1"/>
  <c r="AF1296" i="1"/>
  <c r="AE1296" i="1"/>
  <c r="AD1296" i="1"/>
  <c r="AH1295" i="1"/>
  <c r="AG1295" i="1"/>
  <c r="AF1295" i="1"/>
  <c r="AE1295" i="1"/>
  <c r="AD1295" i="1"/>
  <c r="AH1294" i="1"/>
  <c r="AG1294" i="1"/>
  <c r="AF1294" i="1"/>
  <c r="AE1294" i="1"/>
  <c r="AD1294" i="1"/>
  <c r="AH1293" i="1"/>
  <c r="AG1293" i="1"/>
  <c r="AF1293" i="1"/>
  <c r="AE1293" i="1"/>
  <c r="AD1293" i="1"/>
  <c r="AH1292" i="1"/>
  <c r="AG1292" i="1"/>
  <c r="AF1292" i="1"/>
  <c r="AE1292" i="1"/>
  <c r="AD1292" i="1"/>
  <c r="AH1291" i="1"/>
  <c r="AG1291" i="1"/>
  <c r="AF1291" i="1"/>
  <c r="AE1291" i="1"/>
  <c r="AD1291" i="1"/>
  <c r="AH1290" i="1"/>
  <c r="AG1290" i="1"/>
  <c r="AF1290" i="1"/>
  <c r="AE1290" i="1"/>
  <c r="AD1290" i="1"/>
  <c r="AH1289" i="1"/>
  <c r="AG1289" i="1"/>
  <c r="AF1289" i="1"/>
  <c r="AE1289" i="1"/>
  <c r="AD1289" i="1"/>
  <c r="AH1288" i="1"/>
  <c r="AG1288" i="1"/>
  <c r="AF1288" i="1"/>
  <c r="AE1288" i="1"/>
  <c r="AD1288" i="1"/>
  <c r="AH1287" i="1"/>
  <c r="AG1287" i="1"/>
  <c r="AF1287" i="1"/>
  <c r="AE1287" i="1"/>
  <c r="AD1287" i="1"/>
  <c r="AH1286" i="1"/>
  <c r="AG1286" i="1"/>
  <c r="AF1286" i="1"/>
  <c r="AE1286" i="1"/>
  <c r="AD1286" i="1"/>
  <c r="AH1285" i="1"/>
  <c r="AG1285" i="1"/>
  <c r="AF1285" i="1"/>
  <c r="AE1285" i="1"/>
  <c r="AD1285" i="1"/>
  <c r="AH1284" i="1"/>
  <c r="AG1284" i="1"/>
  <c r="AF1284" i="1"/>
  <c r="AE1284" i="1"/>
  <c r="AD1284" i="1"/>
  <c r="AH1283" i="1"/>
  <c r="AG1283" i="1"/>
  <c r="AF1283" i="1"/>
  <c r="AE1283" i="1"/>
  <c r="AD1283" i="1"/>
  <c r="AH1282" i="1"/>
  <c r="AG1282" i="1"/>
  <c r="AF1282" i="1"/>
  <c r="AE1282" i="1"/>
  <c r="AD1282" i="1"/>
  <c r="AH1281" i="1"/>
  <c r="AG1281" i="1"/>
  <c r="AF1281" i="1"/>
  <c r="AE1281" i="1"/>
  <c r="AD1281" i="1"/>
  <c r="AH1280" i="1"/>
  <c r="AG1280" i="1"/>
  <c r="AF1280" i="1"/>
  <c r="AE1280" i="1"/>
  <c r="AD1280" i="1"/>
  <c r="AH1279" i="1"/>
  <c r="AG1279" i="1"/>
  <c r="AF1279" i="1"/>
  <c r="AE1279" i="1"/>
  <c r="AD1279" i="1"/>
  <c r="AH1278" i="1"/>
  <c r="AG1278" i="1"/>
  <c r="AF1278" i="1"/>
  <c r="AE1278" i="1"/>
  <c r="AD1278" i="1"/>
  <c r="AH1277" i="1"/>
  <c r="AG1277" i="1"/>
  <c r="AF1277" i="1"/>
  <c r="AE1277" i="1"/>
  <c r="AD1277" i="1"/>
  <c r="AH1276" i="1"/>
  <c r="AG1276" i="1"/>
  <c r="AF1276" i="1"/>
  <c r="AE1276" i="1"/>
  <c r="AD1276" i="1"/>
  <c r="AH1275" i="1"/>
  <c r="AG1275" i="1"/>
  <c r="AF1275" i="1"/>
  <c r="AE1275" i="1"/>
  <c r="AD1275" i="1"/>
  <c r="AH1274" i="1"/>
  <c r="AG1274" i="1"/>
  <c r="AF1274" i="1"/>
  <c r="AE1274" i="1"/>
  <c r="AD1274" i="1"/>
  <c r="AH1273" i="1"/>
  <c r="AG1273" i="1"/>
  <c r="AF1273" i="1"/>
  <c r="AE1273" i="1"/>
  <c r="AD1273" i="1"/>
  <c r="AH1272" i="1"/>
  <c r="AG1272" i="1"/>
  <c r="AF1272" i="1"/>
  <c r="AE1272" i="1"/>
  <c r="AD1272" i="1"/>
  <c r="AH1271" i="1"/>
  <c r="AG1271" i="1"/>
  <c r="AF1271" i="1"/>
  <c r="AE1271" i="1"/>
  <c r="AD1271" i="1"/>
  <c r="AH1270" i="1"/>
  <c r="AG1270" i="1"/>
  <c r="AF1270" i="1"/>
  <c r="AE1270" i="1"/>
  <c r="AD1270" i="1"/>
  <c r="AH1269" i="1"/>
  <c r="AG1269" i="1"/>
  <c r="AF1269" i="1"/>
  <c r="AE1269" i="1"/>
  <c r="AD1269" i="1"/>
  <c r="AH1268" i="1"/>
  <c r="AG1268" i="1"/>
  <c r="AF1268" i="1"/>
  <c r="AE1268" i="1"/>
  <c r="AD1268" i="1"/>
  <c r="AH1267" i="1"/>
  <c r="AG1267" i="1"/>
  <c r="AF1267" i="1"/>
  <c r="AE1267" i="1"/>
  <c r="AD1267" i="1"/>
  <c r="AH1266" i="1"/>
  <c r="AG1266" i="1"/>
  <c r="AF1266" i="1"/>
  <c r="AE1266" i="1"/>
  <c r="AD1266" i="1"/>
  <c r="AH1265" i="1"/>
  <c r="AG1265" i="1"/>
  <c r="AF1265" i="1"/>
  <c r="AE1265" i="1"/>
  <c r="AD1265" i="1"/>
  <c r="AH1264" i="1"/>
  <c r="AG1264" i="1"/>
  <c r="AF1264" i="1"/>
  <c r="AE1264" i="1"/>
  <c r="AD1264" i="1"/>
  <c r="AH1263" i="1"/>
  <c r="AG1263" i="1"/>
  <c r="AF1263" i="1"/>
  <c r="AE1263" i="1"/>
  <c r="AD1263" i="1"/>
  <c r="AH1262" i="1"/>
  <c r="AG1262" i="1"/>
  <c r="AF1262" i="1"/>
  <c r="AE1262" i="1"/>
  <c r="AD1262" i="1"/>
  <c r="AH1261" i="1"/>
  <c r="AG1261" i="1"/>
  <c r="AF1261" i="1"/>
  <c r="AE1261" i="1"/>
  <c r="AD1261" i="1"/>
  <c r="AH1260" i="1"/>
  <c r="AG1260" i="1"/>
  <c r="AF1260" i="1"/>
  <c r="AE1260" i="1"/>
  <c r="AD1260" i="1"/>
  <c r="AH1259" i="1"/>
  <c r="AG1259" i="1"/>
  <c r="AF1259" i="1"/>
  <c r="AE1259" i="1"/>
  <c r="AD1259" i="1"/>
  <c r="AH1258" i="1"/>
  <c r="AG1258" i="1"/>
  <c r="AF1258" i="1"/>
  <c r="AE1258" i="1"/>
  <c r="AD1258" i="1"/>
  <c r="AH1257" i="1"/>
  <c r="AG1257" i="1"/>
  <c r="AF1257" i="1"/>
  <c r="AE1257" i="1"/>
  <c r="AD1257" i="1"/>
  <c r="AH1256" i="1"/>
  <c r="AG1256" i="1"/>
  <c r="AF1256" i="1"/>
  <c r="AE1256" i="1"/>
  <c r="AD1256" i="1"/>
  <c r="AH1255" i="1"/>
  <c r="AG1255" i="1"/>
  <c r="AF1255" i="1"/>
  <c r="AE1255" i="1"/>
  <c r="AD1255" i="1"/>
  <c r="AH1254" i="1"/>
  <c r="AG1254" i="1"/>
  <c r="AF1254" i="1"/>
  <c r="AE1254" i="1"/>
  <c r="AD1254" i="1"/>
  <c r="AH1253" i="1"/>
  <c r="AG1253" i="1"/>
  <c r="AF1253" i="1"/>
  <c r="AE1253" i="1"/>
  <c r="AD1253" i="1"/>
  <c r="AH1252" i="1"/>
  <c r="AG1252" i="1"/>
  <c r="AF1252" i="1"/>
  <c r="AE1252" i="1"/>
  <c r="AD1252" i="1"/>
  <c r="AH1251" i="1"/>
  <c r="AG1251" i="1"/>
  <c r="AF1251" i="1"/>
  <c r="AE1251" i="1"/>
  <c r="AD1251" i="1"/>
  <c r="AH1250" i="1"/>
  <c r="AG1250" i="1"/>
  <c r="AF1250" i="1"/>
  <c r="AE1250" i="1"/>
  <c r="AD1250" i="1"/>
  <c r="AH1249" i="1"/>
  <c r="AG1249" i="1"/>
  <c r="AF1249" i="1"/>
  <c r="AE1249" i="1"/>
  <c r="AD1249" i="1"/>
  <c r="AH1248" i="1"/>
  <c r="AG1248" i="1"/>
  <c r="AF1248" i="1"/>
  <c r="AE1248" i="1"/>
  <c r="AD1248" i="1"/>
  <c r="AH1247" i="1"/>
  <c r="AG1247" i="1"/>
  <c r="AF1247" i="1"/>
  <c r="AE1247" i="1"/>
  <c r="AD1247" i="1"/>
  <c r="AH1246" i="1"/>
  <c r="AG1246" i="1"/>
  <c r="AF1246" i="1"/>
  <c r="AE1246" i="1"/>
  <c r="AD1246" i="1"/>
  <c r="AH1245" i="1"/>
  <c r="AG1245" i="1"/>
  <c r="AF1245" i="1"/>
  <c r="AE1245" i="1"/>
  <c r="AD1245" i="1"/>
  <c r="AH1244" i="1"/>
  <c r="AG1244" i="1"/>
  <c r="AF1244" i="1"/>
  <c r="AE1244" i="1"/>
  <c r="AD1244" i="1"/>
  <c r="AH1243" i="1"/>
  <c r="AG1243" i="1"/>
  <c r="AF1243" i="1"/>
  <c r="AE1243" i="1"/>
  <c r="AD1243" i="1"/>
  <c r="AH1242" i="1"/>
  <c r="AG1242" i="1"/>
  <c r="AF1242" i="1"/>
  <c r="AE1242" i="1"/>
  <c r="AD1242" i="1"/>
  <c r="AH1241" i="1"/>
  <c r="AG1241" i="1"/>
  <c r="AF1241" i="1"/>
  <c r="AE1241" i="1"/>
  <c r="AD1241" i="1"/>
  <c r="AH1240" i="1"/>
  <c r="AG1240" i="1"/>
  <c r="AF1240" i="1"/>
  <c r="AE1240" i="1"/>
  <c r="AD1240" i="1"/>
  <c r="AH1239" i="1"/>
  <c r="AG1239" i="1"/>
  <c r="AF1239" i="1"/>
  <c r="AE1239" i="1"/>
  <c r="AD1239" i="1"/>
  <c r="AH1238" i="1"/>
  <c r="AG1238" i="1"/>
  <c r="AF1238" i="1"/>
  <c r="AE1238" i="1"/>
  <c r="AD1238" i="1"/>
  <c r="AH1237" i="1"/>
  <c r="AG1237" i="1"/>
  <c r="AF1237" i="1"/>
  <c r="AE1237" i="1"/>
  <c r="AD1237" i="1"/>
  <c r="AH1236" i="1"/>
  <c r="AG1236" i="1"/>
  <c r="AF1236" i="1"/>
  <c r="AE1236" i="1"/>
  <c r="AD1236" i="1"/>
  <c r="AH1235" i="1"/>
  <c r="AG1235" i="1"/>
  <c r="AF1235" i="1"/>
  <c r="AE1235" i="1"/>
  <c r="AD1235" i="1"/>
  <c r="AH1234" i="1"/>
  <c r="AG1234" i="1"/>
  <c r="AF1234" i="1"/>
  <c r="AE1234" i="1"/>
  <c r="AD1234" i="1"/>
  <c r="AH1233" i="1"/>
  <c r="AG1233" i="1"/>
  <c r="AF1233" i="1"/>
  <c r="AE1233" i="1"/>
  <c r="AD1233" i="1"/>
  <c r="AH1232" i="1"/>
  <c r="AG1232" i="1"/>
  <c r="AF1232" i="1"/>
  <c r="AE1232" i="1"/>
  <c r="AD1232" i="1"/>
  <c r="AH1231" i="1"/>
  <c r="AG1231" i="1"/>
  <c r="AF1231" i="1"/>
  <c r="AE1231" i="1"/>
  <c r="AD1231" i="1"/>
  <c r="AH1230" i="1"/>
  <c r="AG1230" i="1"/>
  <c r="AF1230" i="1"/>
  <c r="AE1230" i="1"/>
  <c r="AD1230" i="1"/>
  <c r="AH1229" i="1"/>
  <c r="AG1229" i="1"/>
  <c r="AF1229" i="1"/>
  <c r="AE1229" i="1"/>
  <c r="AD1229" i="1"/>
  <c r="AH1228" i="1"/>
  <c r="AG1228" i="1"/>
  <c r="AF1228" i="1"/>
  <c r="AE1228" i="1"/>
  <c r="AD1228" i="1"/>
  <c r="AH1227" i="1"/>
  <c r="AG1227" i="1"/>
  <c r="AF1227" i="1"/>
  <c r="AE1227" i="1"/>
  <c r="AD1227" i="1"/>
  <c r="AH1226" i="1"/>
  <c r="AG1226" i="1"/>
  <c r="AF1226" i="1"/>
  <c r="AE1226" i="1"/>
  <c r="AD1226" i="1"/>
  <c r="AH1225" i="1"/>
  <c r="AG1225" i="1"/>
  <c r="AF1225" i="1"/>
  <c r="AE1225" i="1"/>
  <c r="AD1225" i="1"/>
  <c r="AH1224" i="1"/>
  <c r="AG1224" i="1"/>
  <c r="AF1224" i="1"/>
  <c r="AE1224" i="1"/>
  <c r="AD1224" i="1"/>
  <c r="AH1223" i="1"/>
  <c r="AG1223" i="1"/>
  <c r="AF1223" i="1"/>
  <c r="AE1223" i="1"/>
  <c r="AD1223" i="1"/>
  <c r="AH1222" i="1"/>
  <c r="AG1222" i="1"/>
  <c r="AF1222" i="1"/>
  <c r="AE1222" i="1"/>
  <c r="AD1222" i="1"/>
  <c r="AH1221" i="1"/>
  <c r="AG1221" i="1"/>
  <c r="AF1221" i="1"/>
  <c r="AE1221" i="1"/>
  <c r="AD1221" i="1"/>
  <c r="AH1220" i="1"/>
  <c r="AG1220" i="1"/>
  <c r="AF1220" i="1"/>
  <c r="AE1220" i="1"/>
  <c r="AD1220" i="1"/>
  <c r="AH1219" i="1"/>
  <c r="AG1219" i="1"/>
  <c r="AF1219" i="1"/>
  <c r="AE1219" i="1"/>
  <c r="AD1219" i="1"/>
  <c r="AH1218" i="1"/>
  <c r="AG1218" i="1"/>
  <c r="AF1218" i="1"/>
  <c r="AE1218" i="1"/>
  <c r="AD1218" i="1"/>
  <c r="AH1217" i="1"/>
  <c r="AG1217" i="1"/>
  <c r="AF1217" i="1"/>
  <c r="AE1217" i="1"/>
  <c r="AD1217" i="1"/>
  <c r="AH1216" i="1"/>
  <c r="AG1216" i="1"/>
  <c r="AF1216" i="1"/>
  <c r="AE1216" i="1"/>
  <c r="AD1216" i="1"/>
  <c r="AH1215" i="1"/>
  <c r="AG1215" i="1"/>
  <c r="AF1215" i="1"/>
  <c r="AE1215" i="1"/>
  <c r="AD1215" i="1"/>
  <c r="AH1214" i="1"/>
  <c r="AG1214" i="1"/>
  <c r="AF1214" i="1"/>
  <c r="AE1214" i="1"/>
  <c r="AD1214" i="1"/>
  <c r="AH1213" i="1"/>
  <c r="AG1213" i="1"/>
  <c r="AF1213" i="1"/>
  <c r="AE1213" i="1"/>
  <c r="AD1213" i="1"/>
  <c r="AH1212" i="1"/>
  <c r="AG1212" i="1"/>
  <c r="AF1212" i="1"/>
  <c r="AE1212" i="1"/>
  <c r="AD1212" i="1"/>
  <c r="AH1211" i="1"/>
  <c r="AG1211" i="1"/>
  <c r="AF1211" i="1"/>
  <c r="AE1211" i="1"/>
  <c r="AD1211" i="1"/>
  <c r="AH1210" i="1"/>
  <c r="AG1210" i="1"/>
  <c r="AF1210" i="1"/>
  <c r="AE1210" i="1"/>
  <c r="AD1210" i="1"/>
  <c r="AH1209" i="1"/>
  <c r="AG1209" i="1"/>
  <c r="AF1209" i="1"/>
  <c r="AE1209" i="1"/>
  <c r="AD1209" i="1"/>
  <c r="AH1208" i="1"/>
  <c r="AG1208" i="1"/>
  <c r="AF1208" i="1"/>
  <c r="AE1208" i="1"/>
  <c r="AD1208" i="1"/>
  <c r="AH1207" i="1"/>
  <c r="AG1207" i="1"/>
  <c r="AF1207" i="1"/>
  <c r="AE1207" i="1"/>
  <c r="AD1207" i="1"/>
  <c r="AH1206" i="1"/>
  <c r="AG1206" i="1"/>
  <c r="AF1206" i="1"/>
  <c r="AE1206" i="1"/>
  <c r="AD1206" i="1"/>
  <c r="AH1205" i="1"/>
  <c r="AG1205" i="1"/>
  <c r="AF1205" i="1"/>
  <c r="AE1205" i="1"/>
  <c r="AD1205" i="1"/>
  <c r="AH1204" i="1"/>
  <c r="AG1204" i="1"/>
  <c r="AF1204" i="1"/>
  <c r="AE1204" i="1"/>
  <c r="AD1204" i="1"/>
  <c r="AH1203" i="1"/>
  <c r="AG1203" i="1"/>
  <c r="AF1203" i="1"/>
  <c r="AE1203" i="1"/>
  <c r="AD1203" i="1"/>
  <c r="AH1202" i="1"/>
  <c r="AG1202" i="1"/>
  <c r="AF1202" i="1"/>
  <c r="AE1202" i="1"/>
  <c r="AD1202" i="1"/>
  <c r="AH1201" i="1"/>
  <c r="AG1201" i="1"/>
  <c r="AF1201" i="1"/>
  <c r="AE1201" i="1"/>
  <c r="AD1201" i="1"/>
  <c r="AH1200" i="1"/>
  <c r="AG1200" i="1"/>
  <c r="AF1200" i="1"/>
  <c r="AE1200" i="1"/>
  <c r="AD1200" i="1"/>
  <c r="AH1199" i="1"/>
  <c r="AG1199" i="1"/>
  <c r="AF1199" i="1"/>
  <c r="AE1199" i="1"/>
  <c r="AD1199" i="1"/>
  <c r="AH1198" i="1"/>
  <c r="AG1198" i="1"/>
  <c r="AF1198" i="1"/>
  <c r="AE1198" i="1"/>
  <c r="AD1198" i="1"/>
  <c r="AH1197" i="1"/>
  <c r="AG1197" i="1"/>
  <c r="AF1197" i="1"/>
  <c r="AE1197" i="1"/>
  <c r="AD1197" i="1"/>
  <c r="AH1196" i="1"/>
  <c r="AG1196" i="1"/>
  <c r="AF1196" i="1"/>
  <c r="AE1196" i="1"/>
  <c r="AD1196" i="1"/>
  <c r="AH1195" i="1"/>
  <c r="AG1195" i="1"/>
  <c r="AF1195" i="1"/>
  <c r="AE1195" i="1"/>
  <c r="AD1195" i="1"/>
  <c r="AH1194" i="1"/>
  <c r="AG1194" i="1"/>
  <c r="AF1194" i="1"/>
  <c r="AE1194" i="1"/>
  <c r="AD1194" i="1"/>
  <c r="AH1193" i="1"/>
  <c r="AG1193" i="1"/>
  <c r="AF1193" i="1"/>
  <c r="AE1193" i="1"/>
  <c r="AD1193" i="1"/>
  <c r="AH1192" i="1"/>
  <c r="AG1192" i="1"/>
  <c r="AF1192" i="1"/>
  <c r="AE1192" i="1"/>
  <c r="AD1192" i="1"/>
  <c r="AH1191" i="1"/>
  <c r="AG1191" i="1"/>
  <c r="AF1191" i="1"/>
  <c r="AE1191" i="1"/>
  <c r="AD1191" i="1"/>
  <c r="AH1190" i="1"/>
  <c r="AG1190" i="1"/>
  <c r="AF1190" i="1"/>
  <c r="AE1190" i="1"/>
  <c r="AD1190" i="1"/>
  <c r="AH1189" i="1"/>
  <c r="AG1189" i="1"/>
  <c r="AF1189" i="1"/>
  <c r="AE1189" i="1"/>
  <c r="AD1189" i="1"/>
  <c r="AH1188" i="1"/>
  <c r="AG1188" i="1"/>
  <c r="AF1188" i="1"/>
  <c r="AE1188" i="1"/>
  <c r="AD1188" i="1"/>
  <c r="AH1187" i="1"/>
  <c r="AG1187" i="1"/>
  <c r="AF1187" i="1"/>
  <c r="AE1187" i="1"/>
  <c r="AD1187" i="1"/>
  <c r="AH1186" i="1"/>
  <c r="AG1186" i="1"/>
  <c r="AF1186" i="1"/>
  <c r="AE1186" i="1"/>
  <c r="AD1186" i="1"/>
  <c r="AH1185" i="1"/>
  <c r="AG1185" i="1"/>
  <c r="AF1185" i="1"/>
  <c r="AE1185" i="1"/>
  <c r="AD1185" i="1"/>
  <c r="AH1184" i="1"/>
  <c r="AG1184" i="1"/>
  <c r="AF1184" i="1"/>
  <c r="AE1184" i="1"/>
  <c r="AD1184" i="1"/>
  <c r="AH1183" i="1"/>
  <c r="AG1183" i="1"/>
  <c r="AF1183" i="1"/>
  <c r="AE1183" i="1"/>
  <c r="AD1183" i="1"/>
  <c r="AH1182" i="1"/>
  <c r="AG1182" i="1"/>
  <c r="AF1182" i="1"/>
  <c r="AE1182" i="1"/>
  <c r="AD1182" i="1"/>
  <c r="AH1181" i="1"/>
  <c r="AG1181" i="1"/>
  <c r="AF1181" i="1"/>
  <c r="AE1181" i="1"/>
  <c r="AD1181" i="1"/>
  <c r="AH1180" i="1"/>
  <c r="AG1180" i="1"/>
  <c r="AF1180" i="1"/>
  <c r="AE1180" i="1"/>
  <c r="AD1180" i="1"/>
  <c r="AH1179" i="1"/>
  <c r="AG1179" i="1"/>
  <c r="AF1179" i="1"/>
  <c r="AE1179" i="1"/>
  <c r="AD1179" i="1"/>
  <c r="AH1178" i="1"/>
  <c r="AG1178" i="1"/>
  <c r="AF1178" i="1"/>
  <c r="AE1178" i="1"/>
  <c r="AD1178" i="1"/>
  <c r="AH1177" i="1"/>
  <c r="AG1177" i="1"/>
  <c r="AF1177" i="1"/>
  <c r="AE1177" i="1"/>
  <c r="AD1177" i="1"/>
  <c r="AH1176" i="1"/>
  <c r="AG1176" i="1"/>
  <c r="AF1176" i="1"/>
  <c r="AE1176" i="1"/>
  <c r="AD1176" i="1"/>
  <c r="AH1175" i="1"/>
  <c r="AG1175" i="1"/>
  <c r="AF1175" i="1"/>
  <c r="AE1175" i="1"/>
  <c r="AD1175" i="1"/>
  <c r="AH1174" i="1"/>
  <c r="AG1174" i="1"/>
  <c r="AF1174" i="1"/>
  <c r="AE1174" i="1"/>
  <c r="AD1174" i="1"/>
  <c r="AH1173" i="1"/>
  <c r="AG1173" i="1"/>
  <c r="AF1173" i="1"/>
  <c r="AE1173" i="1"/>
  <c r="AD1173" i="1"/>
  <c r="AH1172" i="1"/>
  <c r="AG1172" i="1"/>
  <c r="AF1172" i="1"/>
  <c r="AE1172" i="1"/>
  <c r="AD1172" i="1"/>
  <c r="AH1171" i="1"/>
  <c r="AG1171" i="1"/>
  <c r="AF1171" i="1"/>
  <c r="AE1171" i="1"/>
  <c r="AD1171" i="1"/>
  <c r="AH1170" i="1"/>
  <c r="AG1170" i="1"/>
  <c r="AF1170" i="1"/>
  <c r="AE1170" i="1"/>
  <c r="AD1170" i="1"/>
  <c r="AH1169" i="1"/>
  <c r="AG1169" i="1"/>
  <c r="AF1169" i="1"/>
  <c r="AE1169" i="1"/>
  <c r="AD1169" i="1"/>
  <c r="AH1168" i="1"/>
  <c r="AG1168" i="1"/>
  <c r="AF1168" i="1"/>
  <c r="AE1168" i="1"/>
  <c r="AD1168" i="1"/>
  <c r="AH1167" i="1"/>
  <c r="AG1167" i="1"/>
  <c r="AF1167" i="1"/>
  <c r="AE1167" i="1"/>
  <c r="AD1167" i="1"/>
  <c r="AH1166" i="1"/>
  <c r="AG1166" i="1"/>
  <c r="AF1166" i="1"/>
  <c r="AE1166" i="1"/>
  <c r="AD1166" i="1"/>
  <c r="AH1165" i="1"/>
  <c r="AG1165" i="1"/>
  <c r="AF1165" i="1"/>
  <c r="AE1165" i="1"/>
  <c r="AD1165" i="1"/>
  <c r="AH1164" i="1"/>
  <c r="AG1164" i="1"/>
  <c r="AF1164" i="1"/>
  <c r="AE1164" i="1"/>
  <c r="AD1164" i="1"/>
  <c r="AH1163" i="1"/>
  <c r="AG1163" i="1"/>
  <c r="AF1163" i="1"/>
  <c r="AE1163" i="1"/>
  <c r="AD1163" i="1"/>
  <c r="AH1162" i="1"/>
  <c r="AG1162" i="1"/>
  <c r="AF1162" i="1"/>
  <c r="AE1162" i="1"/>
  <c r="AD1162" i="1"/>
  <c r="AH1161" i="1"/>
  <c r="AG1161" i="1"/>
  <c r="AF1161" i="1"/>
  <c r="AE1161" i="1"/>
  <c r="AD1161" i="1"/>
  <c r="AH1160" i="1"/>
  <c r="AG1160" i="1"/>
  <c r="AF1160" i="1"/>
  <c r="AE1160" i="1"/>
  <c r="AD1160" i="1"/>
  <c r="AH1159" i="1"/>
  <c r="AG1159" i="1"/>
  <c r="AF1159" i="1"/>
  <c r="AE1159" i="1"/>
  <c r="AD1159" i="1"/>
  <c r="AH1158" i="1"/>
  <c r="AG1158" i="1"/>
  <c r="AF1158" i="1"/>
  <c r="AE1158" i="1"/>
  <c r="AD1158" i="1"/>
  <c r="AH1157" i="1"/>
  <c r="AG1157" i="1"/>
  <c r="AF1157" i="1"/>
  <c r="AE1157" i="1"/>
  <c r="AD1157" i="1"/>
  <c r="AH1156" i="1"/>
  <c r="AG1156" i="1"/>
  <c r="AF1156" i="1"/>
  <c r="AE1156" i="1"/>
  <c r="AD1156" i="1"/>
  <c r="AH1155" i="1"/>
  <c r="AG1155" i="1"/>
  <c r="AF1155" i="1"/>
  <c r="AE1155" i="1"/>
  <c r="AD1155" i="1"/>
  <c r="AH1154" i="1"/>
  <c r="AG1154" i="1"/>
  <c r="AF1154" i="1"/>
  <c r="AE1154" i="1"/>
  <c r="AD1154" i="1"/>
  <c r="AH1153" i="1"/>
  <c r="AG1153" i="1"/>
  <c r="AF1153" i="1"/>
  <c r="AE1153" i="1"/>
  <c r="AD1153" i="1"/>
  <c r="AH1152" i="1"/>
  <c r="AG1152" i="1"/>
  <c r="AF1152" i="1"/>
  <c r="AE1152" i="1"/>
  <c r="AD1152" i="1"/>
  <c r="AH1151" i="1"/>
  <c r="AG1151" i="1"/>
  <c r="AF1151" i="1"/>
  <c r="AE1151" i="1"/>
  <c r="AD1151" i="1"/>
  <c r="AH1150" i="1"/>
  <c r="AG1150" i="1"/>
  <c r="AF1150" i="1"/>
  <c r="AE1150" i="1"/>
  <c r="AD1150" i="1"/>
  <c r="AH1149" i="1"/>
  <c r="AG1149" i="1"/>
  <c r="AF1149" i="1"/>
  <c r="AE1149" i="1"/>
  <c r="AD1149" i="1"/>
  <c r="AH1148" i="1"/>
  <c r="AG1148" i="1"/>
  <c r="AF1148" i="1"/>
  <c r="AE1148" i="1"/>
  <c r="AD1148" i="1"/>
  <c r="AH1147" i="1"/>
  <c r="AG1147" i="1"/>
  <c r="AF1147" i="1"/>
  <c r="AE1147" i="1"/>
  <c r="AD1147" i="1"/>
  <c r="AH1146" i="1"/>
  <c r="AG1146" i="1"/>
  <c r="AF1146" i="1"/>
  <c r="AE1146" i="1"/>
  <c r="AD1146" i="1"/>
  <c r="AH1145" i="1"/>
  <c r="AG1145" i="1"/>
  <c r="AF1145" i="1"/>
  <c r="AE1145" i="1"/>
  <c r="AD1145" i="1"/>
  <c r="AH1144" i="1"/>
  <c r="AG1144" i="1"/>
  <c r="AF1144" i="1"/>
  <c r="AE1144" i="1"/>
  <c r="AD1144" i="1"/>
  <c r="AH1143" i="1"/>
  <c r="AG1143" i="1"/>
  <c r="AF1143" i="1"/>
  <c r="AE1143" i="1"/>
  <c r="AD1143" i="1"/>
  <c r="AH1142" i="1"/>
  <c r="AG1142" i="1"/>
  <c r="AF1142" i="1"/>
  <c r="AE1142" i="1"/>
  <c r="AD1142" i="1"/>
  <c r="AH1141" i="1"/>
  <c r="AG1141" i="1"/>
  <c r="AF1141" i="1"/>
  <c r="AE1141" i="1"/>
  <c r="AD1141" i="1"/>
  <c r="AH1140" i="1"/>
  <c r="AG1140" i="1"/>
  <c r="AF1140" i="1"/>
  <c r="AE1140" i="1"/>
  <c r="AD1140" i="1"/>
  <c r="AH1139" i="1"/>
  <c r="AG1139" i="1"/>
  <c r="AF1139" i="1"/>
  <c r="AE1139" i="1"/>
  <c r="AD1139" i="1"/>
  <c r="AH1138" i="1"/>
  <c r="AG1138" i="1"/>
  <c r="AF1138" i="1"/>
  <c r="AE1138" i="1"/>
  <c r="AD1138" i="1"/>
  <c r="AH1137" i="1"/>
  <c r="AG1137" i="1"/>
  <c r="AF1137" i="1"/>
  <c r="AE1137" i="1"/>
  <c r="AD1137" i="1"/>
  <c r="AH1136" i="1"/>
  <c r="AG1136" i="1"/>
  <c r="AF1136" i="1"/>
  <c r="AE1136" i="1"/>
  <c r="AD1136" i="1"/>
  <c r="AH1135" i="1"/>
  <c r="AG1135" i="1"/>
  <c r="AF1135" i="1"/>
  <c r="AE1135" i="1"/>
  <c r="AD1135" i="1"/>
  <c r="AH1134" i="1"/>
  <c r="AG1134" i="1"/>
  <c r="AF1134" i="1"/>
  <c r="AE1134" i="1"/>
  <c r="AD1134" i="1"/>
  <c r="AH1133" i="1"/>
  <c r="AG1133" i="1"/>
  <c r="AF1133" i="1"/>
  <c r="AE1133" i="1"/>
  <c r="AD1133" i="1"/>
  <c r="AH1132" i="1"/>
  <c r="AG1132" i="1"/>
  <c r="AF1132" i="1"/>
  <c r="AE1132" i="1"/>
  <c r="AD1132" i="1"/>
  <c r="AH1131" i="1"/>
  <c r="AG1131" i="1"/>
  <c r="AF1131" i="1"/>
  <c r="AE1131" i="1"/>
  <c r="AD1131" i="1"/>
  <c r="AH1130" i="1"/>
  <c r="AG1130" i="1"/>
  <c r="AF1130" i="1"/>
  <c r="AE1130" i="1"/>
  <c r="AD1130" i="1"/>
  <c r="AH1129" i="1"/>
  <c r="AG1129" i="1"/>
  <c r="AF1129" i="1"/>
  <c r="AE1129" i="1"/>
  <c r="AD1129" i="1"/>
  <c r="AH1128" i="1"/>
  <c r="AG1128" i="1"/>
  <c r="AF1128" i="1"/>
  <c r="AE1128" i="1"/>
  <c r="AD1128" i="1"/>
  <c r="AH1127" i="1"/>
  <c r="AG1127" i="1"/>
  <c r="AF1127" i="1"/>
  <c r="AE1127" i="1"/>
  <c r="AD1127" i="1"/>
  <c r="AH1126" i="1"/>
  <c r="AG1126" i="1"/>
  <c r="AF1126" i="1"/>
  <c r="AE1126" i="1"/>
  <c r="AD1126" i="1"/>
  <c r="AH1125" i="1"/>
  <c r="AG1125" i="1"/>
  <c r="AF1125" i="1"/>
  <c r="AE1125" i="1"/>
  <c r="AD1125" i="1"/>
  <c r="AH1124" i="1"/>
  <c r="AG1124" i="1"/>
  <c r="AF1124" i="1"/>
  <c r="AE1124" i="1"/>
  <c r="AD1124" i="1"/>
  <c r="AH1123" i="1"/>
  <c r="AG1123" i="1"/>
  <c r="AF1123" i="1"/>
  <c r="AE1123" i="1"/>
  <c r="AD1123" i="1"/>
  <c r="AH1122" i="1"/>
  <c r="AG1122" i="1"/>
  <c r="AF1122" i="1"/>
  <c r="AE1122" i="1"/>
  <c r="AD1122" i="1"/>
  <c r="AH1121" i="1"/>
  <c r="AG1121" i="1"/>
  <c r="AF1121" i="1"/>
  <c r="AE1121" i="1"/>
  <c r="AD1121" i="1"/>
  <c r="AH1120" i="1"/>
  <c r="AG1120" i="1"/>
  <c r="AF1120" i="1"/>
  <c r="AE1120" i="1"/>
  <c r="AD1120" i="1"/>
  <c r="AH1119" i="1"/>
  <c r="AG1119" i="1"/>
  <c r="AF1119" i="1"/>
  <c r="AE1119" i="1"/>
  <c r="AD1119" i="1"/>
  <c r="AH1118" i="1"/>
  <c r="AG1118" i="1"/>
  <c r="AF1118" i="1"/>
  <c r="AE1118" i="1"/>
  <c r="AD1118" i="1"/>
  <c r="AH1117" i="1"/>
  <c r="AG1117" i="1"/>
  <c r="AF1117" i="1"/>
  <c r="AE1117" i="1"/>
  <c r="AD1117" i="1"/>
  <c r="AH1116" i="1"/>
  <c r="AG1116" i="1"/>
  <c r="AF1116" i="1"/>
  <c r="AE1116" i="1"/>
  <c r="AD1116" i="1"/>
  <c r="AH1115" i="1"/>
  <c r="AG1115" i="1"/>
  <c r="AF1115" i="1"/>
  <c r="AE1115" i="1"/>
  <c r="AD1115" i="1"/>
  <c r="AH1114" i="1"/>
  <c r="AG1114" i="1"/>
  <c r="AF1114" i="1"/>
  <c r="AE1114" i="1"/>
  <c r="AD1114" i="1"/>
  <c r="AH1113" i="1"/>
  <c r="AG1113" i="1"/>
  <c r="AF1113" i="1"/>
  <c r="AE1113" i="1"/>
  <c r="AD1113" i="1"/>
  <c r="AH1112" i="1"/>
  <c r="AG1112" i="1"/>
  <c r="AF1112" i="1"/>
  <c r="AE1112" i="1"/>
  <c r="AD1112" i="1"/>
  <c r="AH1111" i="1"/>
  <c r="AG1111" i="1"/>
  <c r="AF1111" i="1"/>
  <c r="AE1111" i="1"/>
  <c r="AD1111" i="1"/>
  <c r="AH1110" i="1"/>
  <c r="AG1110" i="1"/>
  <c r="AF1110" i="1"/>
  <c r="AE1110" i="1"/>
  <c r="AD1110" i="1"/>
  <c r="AH1109" i="1"/>
  <c r="AG1109" i="1"/>
  <c r="AF1109" i="1"/>
  <c r="AE1109" i="1"/>
  <c r="AD1109" i="1"/>
  <c r="AH1108" i="1"/>
  <c r="AG1108" i="1"/>
  <c r="AF1108" i="1"/>
  <c r="AE1108" i="1"/>
  <c r="AD1108" i="1"/>
  <c r="AH1107" i="1"/>
  <c r="AG1107" i="1"/>
  <c r="AF1107" i="1"/>
  <c r="AE1107" i="1"/>
  <c r="AD1107" i="1"/>
  <c r="AH1106" i="1"/>
  <c r="AG1106" i="1"/>
  <c r="AF1106" i="1"/>
  <c r="AE1106" i="1"/>
  <c r="AD1106" i="1"/>
  <c r="AH1105" i="1"/>
  <c r="AG1105" i="1"/>
  <c r="AF1105" i="1"/>
  <c r="AE1105" i="1"/>
  <c r="AD1105" i="1"/>
  <c r="AH1104" i="1"/>
  <c r="AG1104" i="1"/>
  <c r="AF1104" i="1"/>
  <c r="AE1104" i="1"/>
  <c r="AD1104" i="1"/>
  <c r="AH1103" i="1"/>
  <c r="AG1103" i="1"/>
  <c r="AF1103" i="1"/>
  <c r="AE1103" i="1"/>
  <c r="AD1103" i="1"/>
  <c r="AH1102" i="1"/>
  <c r="AG1102" i="1"/>
  <c r="AF1102" i="1"/>
  <c r="AE1102" i="1"/>
  <c r="AD1102" i="1"/>
  <c r="AH1101" i="1"/>
  <c r="AG1101" i="1"/>
  <c r="AF1101" i="1"/>
  <c r="AE1101" i="1"/>
  <c r="AD1101" i="1"/>
  <c r="AH1100" i="1"/>
  <c r="AG1100" i="1"/>
  <c r="AF1100" i="1"/>
  <c r="AE1100" i="1"/>
  <c r="AD1100" i="1"/>
  <c r="AH1099" i="1"/>
  <c r="AG1099" i="1"/>
  <c r="AF1099" i="1"/>
  <c r="AE1099" i="1"/>
  <c r="AD1099" i="1"/>
  <c r="AH1098" i="1"/>
  <c r="AG1098" i="1"/>
  <c r="AF1098" i="1"/>
  <c r="AE1098" i="1"/>
  <c r="AD1098" i="1"/>
  <c r="AH1097" i="1"/>
  <c r="AG1097" i="1"/>
  <c r="AF1097" i="1"/>
  <c r="AE1097" i="1"/>
  <c r="AD1097" i="1"/>
  <c r="AH1096" i="1"/>
  <c r="AG1096" i="1"/>
  <c r="AF1096" i="1"/>
  <c r="AE1096" i="1"/>
  <c r="AD1096" i="1"/>
  <c r="AH1095" i="1"/>
  <c r="AG1095" i="1"/>
  <c r="AF1095" i="1"/>
  <c r="AE1095" i="1"/>
  <c r="AD1095" i="1"/>
  <c r="AH1094" i="1"/>
  <c r="AG1094" i="1"/>
  <c r="AF1094" i="1"/>
  <c r="AE1094" i="1"/>
  <c r="AD1094" i="1"/>
  <c r="AH1093" i="1"/>
  <c r="AG1093" i="1"/>
  <c r="AF1093" i="1"/>
  <c r="AE1093" i="1"/>
  <c r="AD1093" i="1"/>
  <c r="AH1092" i="1"/>
  <c r="AG1092" i="1"/>
  <c r="AF1092" i="1"/>
  <c r="AE1092" i="1"/>
  <c r="AD1092" i="1"/>
  <c r="AH1091" i="1"/>
  <c r="AG1091" i="1"/>
  <c r="AF1091" i="1"/>
  <c r="AE1091" i="1"/>
  <c r="AD1091" i="1"/>
  <c r="AH1090" i="1"/>
  <c r="AG1090" i="1"/>
  <c r="AF1090" i="1"/>
  <c r="AE1090" i="1"/>
  <c r="AD1090" i="1"/>
  <c r="AH1089" i="1"/>
  <c r="AG1089" i="1"/>
  <c r="AF1089" i="1"/>
  <c r="AE1089" i="1"/>
  <c r="AD1089" i="1"/>
  <c r="AH1088" i="1"/>
  <c r="AG1088" i="1"/>
  <c r="AF1088" i="1"/>
  <c r="AE1088" i="1"/>
  <c r="AD1088" i="1"/>
  <c r="AH1087" i="1"/>
  <c r="AG1087" i="1"/>
  <c r="AF1087" i="1"/>
  <c r="AE1087" i="1"/>
  <c r="AD1087" i="1"/>
  <c r="AH1086" i="1"/>
  <c r="AG1086" i="1"/>
  <c r="AF1086" i="1"/>
  <c r="AE1086" i="1"/>
  <c r="AD1086" i="1"/>
  <c r="AH1085" i="1"/>
  <c r="AG1085" i="1"/>
  <c r="AF1085" i="1"/>
  <c r="AE1085" i="1"/>
  <c r="AD1085" i="1"/>
  <c r="AH1084" i="1"/>
  <c r="AG1084" i="1"/>
  <c r="AF1084" i="1"/>
  <c r="AE1084" i="1"/>
  <c r="AD1084" i="1"/>
  <c r="AH1083" i="1"/>
  <c r="AG1083" i="1"/>
  <c r="AF1083" i="1"/>
  <c r="AE1083" i="1"/>
  <c r="AD1083" i="1"/>
  <c r="AH1082" i="1"/>
  <c r="AG1082" i="1"/>
  <c r="AF1082" i="1"/>
  <c r="AE1082" i="1"/>
  <c r="AD1082" i="1"/>
  <c r="AH1081" i="1"/>
  <c r="AG1081" i="1"/>
  <c r="AF1081" i="1"/>
  <c r="AE1081" i="1"/>
  <c r="AD1081" i="1"/>
  <c r="AH1080" i="1"/>
  <c r="AG1080" i="1"/>
  <c r="AF1080" i="1"/>
  <c r="AE1080" i="1"/>
  <c r="AD1080" i="1"/>
  <c r="AH1079" i="1"/>
  <c r="AG1079" i="1"/>
  <c r="AF1079" i="1"/>
  <c r="AE1079" i="1"/>
  <c r="AD1079" i="1"/>
  <c r="AH1078" i="1"/>
  <c r="AG1078" i="1"/>
  <c r="AF1078" i="1"/>
  <c r="AE1078" i="1"/>
  <c r="AD1078" i="1"/>
  <c r="AH1077" i="1"/>
  <c r="AG1077" i="1"/>
  <c r="AF1077" i="1"/>
  <c r="AE1077" i="1"/>
  <c r="AD1077" i="1"/>
  <c r="AH1076" i="1"/>
  <c r="AG1076" i="1"/>
  <c r="AF1076" i="1"/>
  <c r="AE1076" i="1"/>
  <c r="AD1076" i="1"/>
  <c r="AH1075" i="1"/>
  <c r="AG1075" i="1"/>
  <c r="AF1075" i="1"/>
  <c r="AE1075" i="1"/>
  <c r="AD1075" i="1"/>
  <c r="AH1074" i="1"/>
  <c r="AG1074" i="1"/>
  <c r="AF1074" i="1"/>
  <c r="AE1074" i="1"/>
  <c r="AD1074" i="1"/>
  <c r="AH1073" i="1"/>
  <c r="AG1073" i="1"/>
  <c r="AF1073" i="1"/>
  <c r="AE1073" i="1"/>
  <c r="AD1073" i="1"/>
  <c r="AH1072" i="1"/>
  <c r="AG1072" i="1"/>
  <c r="AF1072" i="1"/>
  <c r="AE1072" i="1"/>
  <c r="AD1072" i="1"/>
  <c r="AH1071" i="1"/>
  <c r="AG1071" i="1"/>
  <c r="AF1071" i="1"/>
  <c r="AE1071" i="1"/>
  <c r="AD1071" i="1"/>
  <c r="AH1070" i="1"/>
  <c r="AG1070" i="1"/>
  <c r="AF1070" i="1"/>
  <c r="AE1070" i="1"/>
  <c r="AD1070" i="1"/>
  <c r="AH1069" i="1"/>
  <c r="AG1069" i="1"/>
  <c r="AF1069" i="1"/>
  <c r="AE1069" i="1"/>
  <c r="AD1069" i="1"/>
  <c r="AH1068" i="1"/>
  <c r="AG1068" i="1"/>
  <c r="AF1068" i="1"/>
  <c r="AE1068" i="1"/>
  <c r="AD1068" i="1"/>
  <c r="AH1067" i="1"/>
  <c r="AG1067" i="1"/>
  <c r="AF1067" i="1"/>
  <c r="AE1067" i="1"/>
  <c r="AD1067" i="1"/>
  <c r="AH1066" i="1"/>
  <c r="AG1066" i="1"/>
  <c r="AF1066" i="1"/>
  <c r="AE1066" i="1"/>
  <c r="AD1066" i="1"/>
  <c r="AH1065" i="1"/>
  <c r="AG1065" i="1"/>
  <c r="AF1065" i="1"/>
  <c r="AE1065" i="1"/>
  <c r="AD1065" i="1"/>
  <c r="AH1064" i="1"/>
  <c r="AG1064" i="1"/>
  <c r="AF1064" i="1"/>
  <c r="AE1064" i="1"/>
  <c r="AD1064" i="1"/>
  <c r="AH1063" i="1"/>
  <c r="AG1063" i="1"/>
  <c r="AF1063" i="1"/>
  <c r="AE1063" i="1"/>
  <c r="AD1063" i="1"/>
  <c r="AH1062" i="1"/>
  <c r="AG1062" i="1"/>
  <c r="AF1062" i="1"/>
  <c r="AE1062" i="1"/>
  <c r="AD1062" i="1"/>
  <c r="AH1061" i="1"/>
  <c r="AG1061" i="1"/>
  <c r="AF1061" i="1"/>
  <c r="AE1061" i="1"/>
  <c r="AD1061" i="1"/>
  <c r="AH1060" i="1"/>
  <c r="AG1060" i="1"/>
  <c r="AF1060" i="1"/>
  <c r="AE1060" i="1"/>
  <c r="AD1060" i="1"/>
  <c r="AH1059" i="1"/>
  <c r="AG1059" i="1"/>
  <c r="AF1059" i="1"/>
  <c r="AE1059" i="1"/>
  <c r="AD1059" i="1"/>
  <c r="AH1058" i="1"/>
  <c r="AG1058" i="1"/>
  <c r="AF1058" i="1"/>
  <c r="AE1058" i="1"/>
  <c r="AD1058" i="1"/>
  <c r="AH1057" i="1"/>
  <c r="AG1057" i="1"/>
  <c r="AF1057" i="1"/>
  <c r="AE1057" i="1"/>
  <c r="AD1057" i="1"/>
  <c r="AH1056" i="1"/>
  <c r="AG1056" i="1"/>
  <c r="AF1056" i="1"/>
  <c r="AE1056" i="1"/>
  <c r="AD1056" i="1"/>
  <c r="AH1055" i="1"/>
  <c r="AG1055" i="1"/>
  <c r="AF1055" i="1"/>
  <c r="AE1055" i="1"/>
  <c r="AD1055" i="1"/>
  <c r="AH1054" i="1"/>
  <c r="AG1054" i="1"/>
  <c r="AF1054" i="1"/>
  <c r="AE1054" i="1"/>
  <c r="AD1054" i="1"/>
  <c r="AH1053" i="1"/>
  <c r="AG1053" i="1"/>
  <c r="AF1053" i="1"/>
  <c r="AE1053" i="1"/>
  <c r="AD1053" i="1"/>
  <c r="AH1052" i="1"/>
  <c r="AG1052" i="1"/>
  <c r="AF1052" i="1"/>
  <c r="AE1052" i="1"/>
  <c r="AD1052" i="1"/>
  <c r="AH1051" i="1"/>
  <c r="AG1051" i="1"/>
  <c r="AF1051" i="1"/>
  <c r="AE1051" i="1"/>
  <c r="AD1051" i="1"/>
  <c r="AH1050" i="1"/>
  <c r="AG1050" i="1"/>
  <c r="AF1050" i="1"/>
  <c r="AE1050" i="1"/>
  <c r="AD1050" i="1"/>
  <c r="AH1049" i="1"/>
  <c r="AG1049" i="1"/>
  <c r="AF1049" i="1"/>
  <c r="AE1049" i="1"/>
  <c r="AD1049" i="1"/>
  <c r="AH1048" i="1"/>
  <c r="AG1048" i="1"/>
  <c r="AF1048" i="1"/>
  <c r="AE1048" i="1"/>
  <c r="AD1048" i="1"/>
  <c r="AH1047" i="1"/>
  <c r="AG1047" i="1"/>
  <c r="AF1047" i="1"/>
  <c r="AE1047" i="1"/>
  <c r="AD1047" i="1"/>
  <c r="AH1046" i="1"/>
  <c r="AG1046" i="1"/>
  <c r="AF1046" i="1"/>
  <c r="AE1046" i="1"/>
  <c r="AD1046" i="1"/>
  <c r="AH1045" i="1"/>
  <c r="AG1045" i="1"/>
  <c r="AF1045" i="1"/>
  <c r="AE1045" i="1"/>
  <c r="AD1045" i="1"/>
  <c r="AH1044" i="1"/>
  <c r="AG1044" i="1"/>
  <c r="AF1044" i="1"/>
  <c r="AE1044" i="1"/>
  <c r="AD1044" i="1"/>
  <c r="AH1043" i="1"/>
  <c r="AG1043" i="1"/>
  <c r="AF1043" i="1"/>
  <c r="AE1043" i="1"/>
  <c r="AD1043" i="1"/>
  <c r="AH1042" i="1"/>
  <c r="AG1042" i="1"/>
  <c r="AF1042" i="1"/>
  <c r="AE1042" i="1"/>
  <c r="AD1042" i="1"/>
  <c r="AH1041" i="1"/>
  <c r="AG1041" i="1"/>
  <c r="AF1041" i="1"/>
  <c r="AE1041" i="1"/>
  <c r="AD1041" i="1"/>
  <c r="AH1040" i="1"/>
  <c r="AG1040" i="1"/>
  <c r="AF1040" i="1"/>
  <c r="AE1040" i="1"/>
  <c r="AD1040" i="1"/>
  <c r="AH1039" i="1"/>
  <c r="AG1039" i="1"/>
  <c r="AF1039" i="1"/>
  <c r="AE1039" i="1"/>
  <c r="AD1039" i="1"/>
  <c r="AH1038" i="1"/>
  <c r="AG1038" i="1"/>
  <c r="AF1038" i="1"/>
  <c r="AE1038" i="1"/>
  <c r="AD1038" i="1"/>
  <c r="AH1037" i="1"/>
  <c r="AG1037" i="1"/>
  <c r="AF1037" i="1"/>
  <c r="AE1037" i="1"/>
  <c r="AD1037" i="1"/>
  <c r="AH1036" i="1"/>
  <c r="AG1036" i="1"/>
  <c r="AF1036" i="1"/>
  <c r="AE1036" i="1"/>
  <c r="AD1036" i="1"/>
  <c r="AH1035" i="1"/>
  <c r="AG1035" i="1"/>
  <c r="AF1035" i="1"/>
  <c r="AE1035" i="1"/>
  <c r="AD1035" i="1"/>
  <c r="AH1034" i="1"/>
  <c r="AG1034" i="1"/>
  <c r="AF1034" i="1"/>
  <c r="AE1034" i="1"/>
  <c r="AD1034" i="1"/>
  <c r="AH1033" i="1"/>
  <c r="AG1033" i="1"/>
  <c r="AF1033" i="1"/>
  <c r="AE1033" i="1"/>
  <c r="AD1033" i="1"/>
  <c r="AH1032" i="1"/>
  <c r="AG1032" i="1"/>
  <c r="AF1032" i="1"/>
  <c r="AE1032" i="1"/>
  <c r="AD1032" i="1"/>
  <c r="AH1031" i="1"/>
  <c r="AG1031" i="1"/>
  <c r="AF1031" i="1"/>
  <c r="AE1031" i="1"/>
  <c r="AD1031" i="1"/>
  <c r="AH1030" i="1"/>
  <c r="AG1030" i="1"/>
  <c r="AF1030" i="1"/>
  <c r="AE1030" i="1"/>
  <c r="AD1030" i="1"/>
  <c r="AH1029" i="1"/>
  <c r="AG1029" i="1"/>
  <c r="AF1029" i="1"/>
  <c r="AE1029" i="1"/>
  <c r="AD1029" i="1"/>
  <c r="AH1028" i="1"/>
  <c r="AG1028" i="1"/>
  <c r="AF1028" i="1"/>
  <c r="AE1028" i="1"/>
  <c r="AD1028" i="1"/>
  <c r="AH1027" i="1"/>
  <c r="AG1027" i="1"/>
  <c r="AF1027" i="1"/>
  <c r="AE1027" i="1"/>
  <c r="AD1027" i="1"/>
  <c r="AH1026" i="1"/>
  <c r="AG1026" i="1"/>
  <c r="AF1026" i="1"/>
  <c r="AE1026" i="1"/>
  <c r="AD1026" i="1"/>
  <c r="AH1025" i="1"/>
  <c r="AG1025" i="1"/>
  <c r="AF1025" i="1"/>
  <c r="AE1025" i="1"/>
  <c r="AD1025" i="1"/>
  <c r="AH1024" i="1"/>
  <c r="AG1024" i="1"/>
  <c r="AF1024" i="1"/>
  <c r="AE1024" i="1"/>
  <c r="AD1024" i="1"/>
  <c r="AH1023" i="1"/>
  <c r="AG1023" i="1"/>
  <c r="AF1023" i="1"/>
  <c r="AE1023" i="1"/>
  <c r="AD1023" i="1"/>
  <c r="AH1022" i="1"/>
  <c r="AG1022" i="1"/>
  <c r="AF1022" i="1"/>
  <c r="AE1022" i="1"/>
  <c r="AD1022" i="1"/>
  <c r="AH1021" i="1"/>
  <c r="AG1021" i="1"/>
  <c r="AF1021" i="1"/>
  <c r="AE1021" i="1"/>
  <c r="AD1021" i="1"/>
  <c r="AH1020" i="1"/>
  <c r="AG1020" i="1"/>
  <c r="AF1020" i="1"/>
  <c r="AE1020" i="1"/>
  <c r="AD1020" i="1"/>
  <c r="AH1019" i="1"/>
  <c r="AG1019" i="1"/>
  <c r="AF1019" i="1"/>
  <c r="AE1019" i="1"/>
  <c r="AD1019" i="1"/>
  <c r="AH1018" i="1"/>
  <c r="AG1018" i="1"/>
  <c r="AF1018" i="1"/>
  <c r="AE1018" i="1"/>
  <c r="AD1018" i="1"/>
  <c r="AH1017" i="1"/>
  <c r="AG1017" i="1"/>
  <c r="AF1017" i="1"/>
  <c r="AE1017" i="1"/>
  <c r="AD1017" i="1"/>
  <c r="AH1016" i="1"/>
  <c r="AG1016" i="1"/>
  <c r="AF1016" i="1"/>
  <c r="AE1016" i="1"/>
  <c r="AD1016" i="1"/>
  <c r="AH1015" i="1"/>
  <c r="AG1015" i="1"/>
  <c r="AF1015" i="1"/>
  <c r="AE1015" i="1"/>
  <c r="AD1015" i="1"/>
  <c r="AH1014" i="1"/>
  <c r="AG1014" i="1"/>
  <c r="AF1014" i="1"/>
  <c r="AE1014" i="1"/>
  <c r="AD1014" i="1"/>
  <c r="AH1013" i="1"/>
  <c r="AG1013" i="1"/>
  <c r="AF1013" i="1"/>
  <c r="AE1013" i="1"/>
  <c r="AD1013" i="1"/>
  <c r="AH1012" i="1"/>
  <c r="AG1012" i="1"/>
  <c r="AF1012" i="1"/>
  <c r="AE1012" i="1"/>
  <c r="AD1012" i="1"/>
  <c r="AH1011" i="1"/>
  <c r="AG1011" i="1"/>
  <c r="AF1011" i="1"/>
  <c r="AE1011" i="1"/>
  <c r="AD1011" i="1"/>
  <c r="AH1010" i="1"/>
  <c r="AG1010" i="1"/>
  <c r="AF1010" i="1"/>
  <c r="AE1010" i="1"/>
  <c r="AD1010" i="1"/>
  <c r="AH1009" i="1"/>
  <c r="AG1009" i="1"/>
  <c r="AF1009" i="1"/>
  <c r="AE1009" i="1"/>
  <c r="AD1009" i="1"/>
  <c r="AH1008" i="1"/>
  <c r="AG1008" i="1"/>
  <c r="AF1008" i="1"/>
  <c r="AE1008" i="1"/>
  <c r="AD1008" i="1"/>
  <c r="AH1007" i="1"/>
  <c r="AG1007" i="1"/>
  <c r="AF1007" i="1"/>
  <c r="AE1007" i="1"/>
  <c r="AD1007" i="1"/>
  <c r="AH1006" i="1"/>
  <c r="AG1006" i="1"/>
  <c r="AF1006" i="1"/>
  <c r="AE1006" i="1"/>
  <c r="AD1006" i="1"/>
  <c r="AH1005" i="1"/>
  <c r="AG1005" i="1"/>
  <c r="AF1005" i="1"/>
  <c r="AE1005" i="1"/>
  <c r="AD1005" i="1"/>
  <c r="AH1004" i="1"/>
  <c r="AG1004" i="1"/>
  <c r="AF1004" i="1"/>
  <c r="AE1004" i="1"/>
  <c r="AD1004" i="1"/>
  <c r="AH1003" i="1"/>
  <c r="AG1003" i="1"/>
  <c r="AF1003" i="1"/>
  <c r="AE1003" i="1"/>
  <c r="AD1003" i="1"/>
  <c r="AH1002" i="1"/>
  <c r="AG1002" i="1"/>
  <c r="AF1002" i="1"/>
  <c r="AE1002" i="1"/>
  <c r="AD1002" i="1"/>
  <c r="AH1001" i="1"/>
  <c r="AG1001" i="1"/>
  <c r="AF1001" i="1"/>
  <c r="AE1001" i="1"/>
  <c r="AD1001" i="1"/>
  <c r="AH1000" i="1"/>
  <c r="AG1000" i="1"/>
  <c r="AF1000" i="1"/>
  <c r="AE1000" i="1"/>
  <c r="AD1000" i="1"/>
  <c r="AH999" i="1"/>
  <c r="AG999" i="1"/>
  <c r="AF999" i="1"/>
  <c r="AE999" i="1"/>
  <c r="AD999" i="1"/>
  <c r="AH998" i="1"/>
  <c r="AG998" i="1"/>
  <c r="AF998" i="1"/>
  <c r="AE998" i="1"/>
  <c r="AD998" i="1"/>
  <c r="AH997" i="1"/>
  <c r="AG997" i="1"/>
  <c r="AF997" i="1"/>
  <c r="AE997" i="1"/>
  <c r="AD997" i="1"/>
  <c r="AH996" i="1"/>
  <c r="AG996" i="1"/>
  <c r="AF996" i="1"/>
  <c r="AE996" i="1"/>
  <c r="AD996" i="1"/>
  <c r="AH995" i="1"/>
  <c r="AG995" i="1"/>
  <c r="AF995" i="1"/>
  <c r="AE995" i="1"/>
  <c r="AD995" i="1"/>
  <c r="AH994" i="1"/>
  <c r="AG994" i="1"/>
  <c r="AF994" i="1"/>
  <c r="AE994" i="1"/>
  <c r="AD994" i="1"/>
  <c r="AH993" i="1"/>
  <c r="AG993" i="1"/>
  <c r="AF993" i="1"/>
  <c r="AE993" i="1"/>
  <c r="AD993" i="1"/>
  <c r="AH992" i="1"/>
  <c r="AG992" i="1"/>
  <c r="AF992" i="1"/>
  <c r="AE992" i="1"/>
  <c r="AD992" i="1"/>
  <c r="AH991" i="1"/>
  <c r="AG991" i="1"/>
  <c r="AF991" i="1"/>
  <c r="AE991" i="1"/>
  <c r="AD991" i="1"/>
  <c r="AH990" i="1"/>
  <c r="AG990" i="1"/>
  <c r="AF990" i="1"/>
  <c r="AE990" i="1"/>
  <c r="AD990" i="1"/>
  <c r="AH989" i="1"/>
  <c r="AG989" i="1"/>
  <c r="AF989" i="1"/>
  <c r="AE989" i="1"/>
  <c r="AD989" i="1"/>
  <c r="AH988" i="1"/>
  <c r="AG988" i="1"/>
  <c r="AF988" i="1"/>
  <c r="AE988" i="1"/>
  <c r="AD988" i="1"/>
  <c r="AH987" i="1"/>
  <c r="AG987" i="1"/>
  <c r="AF987" i="1"/>
  <c r="AE987" i="1"/>
  <c r="AD987" i="1"/>
  <c r="AH986" i="1"/>
  <c r="AG986" i="1"/>
  <c r="AF986" i="1"/>
  <c r="AE986" i="1"/>
  <c r="AD986" i="1"/>
  <c r="AH985" i="1"/>
  <c r="AG985" i="1"/>
  <c r="AF985" i="1"/>
  <c r="AE985" i="1"/>
  <c r="AD985" i="1"/>
  <c r="AH984" i="1"/>
  <c r="AG984" i="1"/>
  <c r="AF984" i="1"/>
  <c r="AE984" i="1"/>
  <c r="AD984" i="1"/>
  <c r="AH983" i="1"/>
  <c r="AG983" i="1"/>
  <c r="AF983" i="1"/>
  <c r="AE983" i="1"/>
  <c r="AD983" i="1"/>
  <c r="AH982" i="1"/>
  <c r="AG982" i="1"/>
  <c r="AF982" i="1"/>
  <c r="AE982" i="1"/>
  <c r="AD982" i="1"/>
  <c r="AH981" i="1"/>
  <c r="AG981" i="1"/>
  <c r="AF981" i="1"/>
  <c r="AE981" i="1"/>
  <c r="AD981" i="1"/>
  <c r="AH980" i="1"/>
  <c r="AG980" i="1"/>
  <c r="AF980" i="1"/>
  <c r="AE980" i="1"/>
  <c r="AD980" i="1"/>
  <c r="AH979" i="1"/>
  <c r="AG979" i="1"/>
  <c r="AF979" i="1"/>
  <c r="AE979" i="1"/>
  <c r="AD979" i="1"/>
  <c r="AH978" i="1"/>
  <c r="AG978" i="1"/>
  <c r="AF978" i="1"/>
  <c r="AE978" i="1"/>
  <c r="AD978" i="1"/>
  <c r="AH977" i="1"/>
  <c r="AG977" i="1"/>
  <c r="AF977" i="1"/>
  <c r="AE977" i="1"/>
  <c r="AD977" i="1"/>
  <c r="AH976" i="1"/>
  <c r="AG976" i="1"/>
  <c r="AF976" i="1"/>
  <c r="AE976" i="1"/>
  <c r="AD976" i="1"/>
  <c r="AH975" i="1"/>
  <c r="AG975" i="1"/>
  <c r="AF975" i="1"/>
  <c r="AE975" i="1"/>
  <c r="AD975" i="1"/>
  <c r="AH974" i="1"/>
  <c r="AG974" i="1"/>
  <c r="AF974" i="1"/>
  <c r="AE974" i="1"/>
  <c r="AD974" i="1"/>
  <c r="AH973" i="1"/>
  <c r="AG973" i="1"/>
  <c r="AF973" i="1"/>
  <c r="AE973" i="1"/>
  <c r="AD973" i="1"/>
  <c r="AH972" i="1"/>
  <c r="AG972" i="1"/>
  <c r="AF972" i="1"/>
  <c r="AE972" i="1"/>
  <c r="AD972" i="1"/>
  <c r="AH971" i="1"/>
  <c r="AG971" i="1"/>
  <c r="AF971" i="1"/>
  <c r="AE971" i="1"/>
  <c r="AD971" i="1"/>
  <c r="AH970" i="1"/>
  <c r="AG970" i="1"/>
  <c r="AF970" i="1"/>
  <c r="AE970" i="1"/>
  <c r="AD970" i="1"/>
  <c r="AH969" i="1"/>
  <c r="AG969" i="1"/>
  <c r="AF969" i="1"/>
  <c r="AE969" i="1"/>
  <c r="AD969" i="1"/>
  <c r="AH968" i="1"/>
  <c r="AG968" i="1"/>
  <c r="AF968" i="1"/>
  <c r="AE968" i="1"/>
  <c r="AD968" i="1"/>
  <c r="AH967" i="1"/>
  <c r="AG967" i="1"/>
  <c r="AF967" i="1"/>
  <c r="AE967" i="1"/>
  <c r="AD967" i="1"/>
  <c r="AH966" i="1"/>
  <c r="AG966" i="1"/>
  <c r="AF966" i="1"/>
  <c r="AE966" i="1"/>
  <c r="AD966" i="1"/>
  <c r="AH965" i="1"/>
  <c r="AG965" i="1"/>
  <c r="AF965" i="1"/>
  <c r="AE965" i="1"/>
  <c r="AD965" i="1"/>
  <c r="AH964" i="1"/>
  <c r="AG964" i="1"/>
  <c r="AF964" i="1"/>
  <c r="AE964" i="1"/>
  <c r="AD964" i="1"/>
  <c r="AH963" i="1"/>
  <c r="AG963" i="1"/>
  <c r="AF963" i="1"/>
  <c r="AE963" i="1"/>
  <c r="AD963" i="1"/>
  <c r="AH962" i="1"/>
  <c r="AG962" i="1"/>
  <c r="AF962" i="1"/>
  <c r="AE962" i="1"/>
  <c r="AD962" i="1"/>
  <c r="AH961" i="1"/>
  <c r="AG961" i="1"/>
  <c r="AF961" i="1"/>
  <c r="AE961" i="1"/>
  <c r="AD961" i="1"/>
  <c r="AH960" i="1"/>
  <c r="AG960" i="1"/>
  <c r="AF960" i="1"/>
  <c r="AE960" i="1"/>
  <c r="AD960" i="1"/>
  <c r="AH959" i="1"/>
  <c r="AG959" i="1"/>
  <c r="AF959" i="1"/>
  <c r="AE959" i="1"/>
  <c r="AD959" i="1"/>
  <c r="AH958" i="1"/>
  <c r="AG958" i="1"/>
  <c r="AF958" i="1"/>
  <c r="AE958" i="1"/>
  <c r="AD958" i="1"/>
  <c r="AH957" i="1"/>
  <c r="AG957" i="1"/>
  <c r="AF957" i="1"/>
  <c r="AE957" i="1"/>
  <c r="AD957" i="1"/>
  <c r="AH956" i="1"/>
  <c r="AG956" i="1"/>
  <c r="AF956" i="1"/>
  <c r="AE956" i="1"/>
  <c r="AD956" i="1"/>
  <c r="AH955" i="1"/>
  <c r="AG955" i="1"/>
  <c r="AF955" i="1"/>
  <c r="AE955" i="1"/>
  <c r="AD955" i="1"/>
  <c r="AH954" i="1"/>
  <c r="AG954" i="1"/>
  <c r="AF954" i="1"/>
  <c r="AE954" i="1"/>
  <c r="AD954" i="1"/>
  <c r="AH953" i="1"/>
  <c r="AG953" i="1"/>
  <c r="AF953" i="1"/>
  <c r="AH952" i="1"/>
  <c r="AG952" i="1"/>
  <c r="AF952" i="1"/>
  <c r="AH951" i="1"/>
  <c r="AG951" i="1"/>
  <c r="AF951" i="1"/>
  <c r="AH950" i="1"/>
  <c r="AG950" i="1"/>
  <c r="AF950" i="1"/>
  <c r="AH949" i="1"/>
  <c r="AG949" i="1"/>
  <c r="AF949" i="1"/>
  <c r="AE949" i="1"/>
  <c r="AH948" i="1"/>
  <c r="AG948" i="1"/>
  <c r="AF948" i="1"/>
  <c r="AH947" i="1"/>
  <c r="AG947" i="1"/>
  <c r="AF947" i="1"/>
  <c r="AH946" i="1"/>
  <c r="AG946" i="1"/>
  <c r="AF946" i="1"/>
  <c r="AE946" i="1"/>
  <c r="AD946" i="1"/>
  <c r="AH945" i="1"/>
  <c r="AG945" i="1"/>
  <c r="AF945" i="1"/>
  <c r="AH944" i="1"/>
  <c r="AG944" i="1"/>
  <c r="AF944" i="1"/>
  <c r="AH943" i="1"/>
  <c r="AG943" i="1"/>
  <c r="AF943" i="1"/>
  <c r="AH942" i="1"/>
  <c r="AG942" i="1"/>
  <c r="AF942" i="1"/>
  <c r="AH941" i="1"/>
  <c r="AG941" i="1"/>
  <c r="AF941" i="1"/>
  <c r="AE941" i="1"/>
  <c r="AH940" i="1"/>
  <c r="AG940" i="1"/>
  <c r="AF940" i="1"/>
  <c r="AH939" i="1"/>
  <c r="AG939" i="1"/>
  <c r="AF939" i="1"/>
  <c r="AH938" i="1"/>
  <c r="AG938" i="1"/>
  <c r="AF938" i="1"/>
  <c r="AE938" i="1"/>
  <c r="AD938" i="1"/>
  <c r="AH937" i="1"/>
  <c r="AG937" i="1"/>
  <c r="AF937" i="1"/>
  <c r="AH936" i="1"/>
  <c r="AG936" i="1"/>
  <c r="AF936" i="1"/>
  <c r="AH935" i="1"/>
  <c r="AG935" i="1"/>
  <c r="AF935" i="1"/>
  <c r="AH934" i="1"/>
  <c r="AG934" i="1"/>
  <c r="AF934" i="1"/>
  <c r="AH933" i="1"/>
  <c r="AG933" i="1"/>
  <c r="AF933" i="1"/>
  <c r="AE933" i="1"/>
  <c r="AH932" i="1"/>
  <c r="AG932" i="1"/>
  <c r="AF932" i="1"/>
  <c r="AH931" i="1"/>
  <c r="AG931" i="1"/>
  <c r="AF931" i="1"/>
  <c r="AH930" i="1"/>
  <c r="AG930" i="1"/>
  <c r="AF930" i="1"/>
  <c r="AE930" i="1"/>
  <c r="AD930" i="1"/>
  <c r="AH929" i="1"/>
  <c r="AG929" i="1"/>
  <c r="AF929" i="1"/>
  <c r="AH928" i="1"/>
  <c r="AG928" i="1"/>
  <c r="AF928" i="1"/>
  <c r="AH927" i="1"/>
  <c r="AG927" i="1"/>
  <c r="AF927" i="1"/>
  <c r="AH926" i="1"/>
  <c r="AG926" i="1"/>
  <c r="AF926" i="1"/>
  <c r="AH925" i="1"/>
  <c r="AG925" i="1"/>
  <c r="AF925" i="1"/>
  <c r="AE925" i="1"/>
  <c r="AH924" i="1"/>
  <c r="AG924" i="1"/>
  <c r="AF924" i="1"/>
  <c r="AH923" i="1"/>
  <c r="AG923" i="1"/>
  <c r="AF923" i="1"/>
  <c r="AH922" i="1"/>
  <c r="AG922" i="1"/>
  <c r="AF922" i="1"/>
  <c r="AE922" i="1"/>
  <c r="AD922" i="1"/>
  <c r="AH921" i="1"/>
  <c r="AG921" i="1"/>
  <c r="AF921" i="1"/>
  <c r="AH920" i="1"/>
  <c r="AG920" i="1"/>
  <c r="AF920" i="1"/>
  <c r="AH919" i="1"/>
  <c r="AG919" i="1"/>
  <c r="AF919" i="1"/>
  <c r="AH918" i="1"/>
  <c r="AG918" i="1"/>
  <c r="AF918" i="1"/>
  <c r="AH917" i="1"/>
  <c r="AG917" i="1"/>
  <c r="AF917" i="1"/>
  <c r="AE917" i="1"/>
  <c r="AH916" i="1"/>
  <c r="AG916" i="1"/>
  <c r="AF916" i="1"/>
  <c r="AH915" i="1"/>
  <c r="AG915" i="1"/>
  <c r="AF915" i="1"/>
  <c r="AH914" i="1"/>
  <c r="AG914" i="1"/>
  <c r="AF914" i="1"/>
  <c r="AE914" i="1"/>
  <c r="AD914" i="1"/>
  <c r="AH913" i="1"/>
  <c r="AG913" i="1"/>
  <c r="AF913" i="1"/>
  <c r="AH912" i="1"/>
  <c r="AG912" i="1"/>
  <c r="AF912" i="1"/>
  <c r="AH911" i="1"/>
  <c r="AG911" i="1"/>
  <c r="AF911" i="1"/>
  <c r="AH910" i="1"/>
  <c r="AG910" i="1"/>
  <c r="AF910" i="1"/>
  <c r="AH909" i="1"/>
  <c r="AG909" i="1"/>
  <c r="AF909" i="1"/>
  <c r="AE909" i="1"/>
  <c r="AH908" i="1"/>
  <c r="AG908" i="1"/>
  <c r="AF908" i="1"/>
  <c r="AH907" i="1"/>
  <c r="AG907" i="1"/>
  <c r="AF907" i="1"/>
  <c r="AH906" i="1"/>
  <c r="AG906" i="1"/>
  <c r="AF906" i="1"/>
  <c r="AE906" i="1"/>
  <c r="AD906" i="1"/>
  <c r="AH905" i="1"/>
  <c r="AG905" i="1"/>
  <c r="AF905" i="1"/>
  <c r="AH904" i="1"/>
  <c r="AG904" i="1"/>
  <c r="AF904" i="1"/>
  <c r="AH903" i="1"/>
  <c r="AG903" i="1"/>
  <c r="AF903" i="1"/>
  <c r="AH902" i="1"/>
  <c r="AG902" i="1"/>
  <c r="AF902" i="1"/>
  <c r="AH901" i="1"/>
  <c r="AG901" i="1"/>
  <c r="AF901" i="1"/>
  <c r="AE901" i="1"/>
  <c r="AH900" i="1"/>
  <c r="AG900" i="1"/>
  <c r="AF900" i="1"/>
  <c r="AH899" i="1"/>
  <c r="AG899" i="1"/>
  <c r="AF899" i="1"/>
  <c r="AH898" i="1"/>
  <c r="AG898" i="1"/>
  <c r="AF898" i="1"/>
  <c r="AE898" i="1"/>
  <c r="AD898" i="1"/>
  <c r="AH897" i="1"/>
  <c r="AG897" i="1"/>
  <c r="AF897" i="1"/>
  <c r="AH896" i="1"/>
  <c r="AG896" i="1"/>
  <c r="AF896" i="1"/>
  <c r="AH895" i="1"/>
  <c r="AG895" i="1"/>
  <c r="AF895" i="1"/>
  <c r="AH894" i="1"/>
  <c r="AG894" i="1"/>
  <c r="AF894" i="1"/>
  <c r="AH893" i="1"/>
  <c r="AG893" i="1"/>
  <c r="AF893" i="1"/>
  <c r="AE893" i="1"/>
  <c r="AH892" i="1"/>
  <c r="AG892" i="1"/>
  <c r="AF892" i="1"/>
  <c r="AH891" i="1"/>
  <c r="AG891" i="1"/>
  <c r="AF891" i="1"/>
  <c r="AH890" i="1"/>
  <c r="AG890" i="1"/>
  <c r="AF890" i="1"/>
  <c r="AE890" i="1"/>
  <c r="AD890" i="1"/>
  <c r="AH889" i="1"/>
  <c r="AG889" i="1"/>
  <c r="AF889" i="1"/>
  <c r="AH888" i="1"/>
  <c r="AG888" i="1"/>
  <c r="AF888" i="1"/>
  <c r="AH887" i="1"/>
  <c r="AG887" i="1"/>
  <c r="AF887" i="1"/>
  <c r="AH886" i="1"/>
  <c r="AG886" i="1"/>
  <c r="AF886" i="1"/>
  <c r="AH885" i="1"/>
  <c r="AG885" i="1"/>
  <c r="AF885" i="1"/>
  <c r="AE885" i="1"/>
  <c r="AH884" i="1"/>
  <c r="AG884" i="1"/>
  <c r="AF884" i="1"/>
  <c r="AH883" i="1"/>
  <c r="AG883" i="1"/>
  <c r="AF883" i="1"/>
  <c r="AH882" i="1"/>
  <c r="AG882" i="1"/>
  <c r="AF882" i="1"/>
  <c r="AE882" i="1"/>
  <c r="AD882" i="1"/>
  <c r="AH881" i="1"/>
  <c r="AG881" i="1"/>
  <c r="AF881" i="1"/>
  <c r="AH880" i="1"/>
  <c r="AG880" i="1"/>
  <c r="AF880" i="1"/>
  <c r="AH879" i="1"/>
  <c r="AG879" i="1"/>
  <c r="AF879" i="1"/>
  <c r="AH878" i="1"/>
  <c r="AG878" i="1"/>
  <c r="AF878" i="1"/>
  <c r="AH877" i="1"/>
  <c r="AG877" i="1"/>
  <c r="AF877" i="1"/>
  <c r="AE877" i="1"/>
  <c r="AH876" i="1"/>
  <c r="AG876" i="1"/>
  <c r="AF876" i="1"/>
  <c r="AH875" i="1"/>
  <c r="AG875" i="1"/>
  <c r="AF875" i="1"/>
  <c r="AH874" i="1"/>
  <c r="AG874" i="1"/>
  <c r="AF874" i="1"/>
  <c r="AE874" i="1"/>
  <c r="AD874" i="1"/>
  <c r="AH873" i="1"/>
  <c r="AG873" i="1"/>
  <c r="AF873" i="1"/>
  <c r="AH872" i="1"/>
  <c r="AG872" i="1"/>
  <c r="AF872" i="1"/>
  <c r="AH871" i="1"/>
  <c r="AG871" i="1"/>
  <c r="AF871" i="1"/>
  <c r="AH870" i="1"/>
  <c r="AG870" i="1"/>
  <c r="AF870" i="1"/>
  <c r="AH869" i="1"/>
  <c r="AG869" i="1"/>
  <c r="AF869" i="1"/>
  <c r="AE869" i="1"/>
  <c r="AH868" i="1"/>
  <c r="AG868" i="1"/>
  <c r="AF868" i="1"/>
  <c r="AH867" i="1"/>
  <c r="AG867" i="1"/>
  <c r="AF867" i="1"/>
  <c r="AH866" i="1"/>
  <c r="AG866" i="1"/>
  <c r="AF866" i="1"/>
  <c r="AE866" i="1"/>
  <c r="AD866" i="1"/>
  <c r="AH865" i="1"/>
  <c r="AG865" i="1"/>
  <c r="AF865" i="1"/>
  <c r="AH864" i="1"/>
  <c r="AG864" i="1"/>
  <c r="AF864" i="1"/>
  <c r="AH863" i="1"/>
  <c r="AG863" i="1"/>
  <c r="AF863" i="1"/>
  <c r="AH862" i="1"/>
  <c r="AG862" i="1"/>
  <c r="AF862" i="1"/>
  <c r="AH861" i="1"/>
  <c r="AG861" i="1"/>
  <c r="AF861" i="1"/>
  <c r="AE861" i="1"/>
  <c r="AH860" i="1"/>
  <c r="AG860" i="1"/>
  <c r="AF860" i="1"/>
  <c r="AH859" i="1"/>
  <c r="AG859" i="1"/>
  <c r="AF859" i="1"/>
  <c r="AH858" i="1"/>
  <c r="AG858" i="1"/>
  <c r="AF858" i="1"/>
  <c r="AE858" i="1"/>
  <c r="AD858" i="1"/>
  <c r="AH857" i="1"/>
  <c r="AG857" i="1"/>
  <c r="AF857" i="1"/>
  <c r="AH856" i="1"/>
  <c r="AG856" i="1"/>
  <c r="AF856" i="1"/>
  <c r="AH855" i="1"/>
  <c r="AG855" i="1"/>
  <c r="AF855" i="1"/>
  <c r="AH854" i="1"/>
  <c r="AG854" i="1"/>
  <c r="AF854" i="1"/>
  <c r="AH853" i="1"/>
  <c r="AG853" i="1"/>
  <c r="AF853" i="1"/>
  <c r="AE853" i="1"/>
  <c r="AH852" i="1"/>
  <c r="AG852" i="1"/>
  <c r="AF852" i="1"/>
  <c r="AH851" i="1"/>
  <c r="AG851" i="1"/>
  <c r="AF851" i="1"/>
  <c r="AH850" i="1"/>
  <c r="AG850" i="1"/>
  <c r="AF850" i="1"/>
  <c r="AE850" i="1"/>
  <c r="AD850" i="1"/>
  <c r="AH849" i="1"/>
  <c r="AG849" i="1"/>
  <c r="AF849" i="1"/>
  <c r="AH848" i="1"/>
  <c r="AG848" i="1"/>
  <c r="AF848" i="1"/>
  <c r="AH847" i="1"/>
  <c r="AG847" i="1"/>
  <c r="AF847" i="1"/>
  <c r="AH846" i="1"/>
  <c r="AG846" i="1"/>
  <c r="AF846" i="1"/>
  <c r="AH845" i="1"/>
  <c r="AG845" i="1"/>
  <c r="AF845" i="1"/>
  <c r="AE845" i="1"/>
  <c r="AH844" i="1"/>
  <c r="AG844" i="1"/>
  <c r="AF844" i="1"/>
  <c r="AH843" i="1"/>
  <c r="AG843" i="1"/>
  <c r="AF843" i="1"/>
  <c r="AH842" i="1"/>
  <c r="AG842" i="1"/>
  <c r="AF842" i="1"/>
  <c r="AE842" i="1"/>
  <c r="AD842" i="1"/>
  <c r="AH841" i="1"/>
  <c r="AG841" i="1"/>
  <c r="AF841" i="1"/>
  <c r="AH840" i="1"/>
  <c r="AG840" i="1"/>
  <c r="AF840" i="1"/>
  <c r="AH839" i="1"/>
  <c r="AG839" i="1"/>
  <c r="AF839" i="1"/>
  <c r="AH838" i="1"/>
  <c r="AG838" i="1"/>
  <c r="AF838" i="1"/>
  <c r="AH837" i="1"/>
  <c r="AG837" i="1"/>
  <c r="AF837" i="1"/>
  <c r="AE837" i="1"/>
  <c r="AH836" i="1"/>
  <c r="AG836" i="1"/>
  <c r="AF836" i="1"/>
  <c r="AH835" i="1"/>
  <c r="AG835" i="1"/>
  <c r="AF835" i="1"/>
  <c r="AH834" i="1"/>
  <c r="AG834" i="1"/>
  <c r="AF834" i="1"/>
  <c r="AE834" i="1"/>
  <c r="AD834" i="1"/>
  <c r="AH833" i="1"/>
  <c r="AG833" i="1"/>
  <c r="AF833" i="1"/>
  <c r="AH832" i="1"/>
  <c r="AG832" i="1"/>
  <c r="AF832" i="1"/>
  <c r="AH831" i="1"/>
  <c r="AG831" i="1"/>
  <c r="AF831" i="1"/>
  <c r="AH830" i="1"/>
  <c r="AG830" i="1"/>
  <c r="AF830" i="1"/>
  <c r="AH829" i="1"/>
  <c r="AG829" i="1"/>
  <c r="AF829" i="1"/>
  <c r="AE829" i="1"/>
  <c r="AH828" i="1"/>
  <c r="AG828" i="1"/>
  <c r="AF828" i="1"/>
  <c r="AH827" i="1"/>
  <c r="AG827" i="1"/>
  <c r="AF827" i="1"/>
  <c r="AH826" i="1"/>
  <c r="AG826" i="1"/>
  <c r="AF826" i="1"/>
  <c r="AE826" i="1"/>
  <c r="AD826" i="1"/>
  <c r="AH825" i="1"/>
  <c r="AG825" i="1"/>
  <c r="AF825" i="1"/>
  <c r="AH824" i="1"/>
  <c r="AG824" i="1"/>
  <c r="AF824" i="1"/>
  <c r="AH823" i="1"/>
  <c r="AG823" i="1"/>
  <c r="AF823" i="1"/>
  <c r="AH822" i="1"/>
  <c r="AG822" i="1"/>
  <c r="AF822" i="1"/>
  <c r="AH821" i="1"/>
  <c r="AG821" i="1"/>
  <c r="AF821" i="1"/>
  <c r="AE821" i="1"/>
  <c r="AH820" i="1"/>
  <c r="AG820" i="1"/>
  <c r="AF820" i="1"/>
  <c r="AH819" i="1"/>
  <c r="AG819" i="1"/>
  <c r="AF819" i="1"/>
  <c r="AH818" i="1"/>
  <c r="AG818" i="1"/>
  <c r="AF818" i="1"/>
  <c r="AE818" i="1"/>
  <c r="AD818" i="1"/>
  <c r="AH817" i="1"/>
  <c r="AG817" i="1"/>
  <c r="AF817" i="1"/>
  <c r="AH816" i="1"/>
  <c r="AG816" i="1"/>
  <c r="AF816" i="1"/>
  <c r="AH815" i="1"/>
  <c r="AG815" i="1"/>
  <c r="AF815" i="1"/>
  <c r="AH814" i="1"/>
  <c r="AG814" i="1"/>
  <c r="AF814" i="1"/>
  <c r="AH813" i="1"/>
  <c r="AG813" i="1"/>
  <c r="AF813" i="1"/>
  <c r="AE813" i="1"/>
  <c r="AH812" i="1"/>
  <c r="AG812" i="1"/>
  <c r="AF812" i="1"/>
  <c r="AH811" i="1"/>
  <c r="AG811" i="1"/>
  <c r="AF811" i="1"/>
  <c r="AH810" i="1"/>
  <c r="AG810" i="1"/>
  <c r="AF810" i="1"/>
  <c r="AE810" i="1"/>
  <c r="AD810" i="1"/>
  <c r="AH809" i="1"/>
  <c r="AG809" i="1"/>
  <c r="AF809" i="1"/>
  <c r="AH808" i="1"/>
  <c r="AG808" i="1"/>
  <c r="AF808" i="1"/>
  <c r="AH807" i="1"/>
  <c r="AG807" i="1"/>
  <c r="AF807" i="1"/>
  <c r="AH806" i="1"/>
  <c r="AG806" i="1"/>
  <c r="AF806" i="1"/>
  <c r="AH805" i="1"/>
  <c r="AG805" i="1"/>
  <c r="AF805" i="1"/>
  <c r="AE805" i="1"/>
  <c r="AH804" i="1"/>
  <c r="AG804" i="1"/>
  <c r="AF804" i="1"/>
  <c r="AH803" i="1"/>
  <c r="AG803" i="1"/>
  <c r="AF803" i="1"/>
  <c r="AH802" i="1"/>
  <c r="AG802" i="1"/>
  <c r="AF802" i="1"/>
  <c r="AE802" i="1"/>
  <c r="AD802" i="1"/>
  <c r="AH801" i="1"/>
  <c r="AG801" i="1"/>
  <c r="AF801" i="1"/>
  <c r="AH800" i="1"/>
  <c r="AG800" i="1"/>
  <c r="AF800" i="1"/>
  <c r="AH799" i="1"/>
  <c r="AG799" i="1"/>
  <c r="AF799" i="1"/>
  <c r="AH798" i="1"/>
  <c r="AG798" i="1"/>
  <c r="AF798" i="1"/>
  <c r="AH797" i="1"/>
  <c r="AG797" i="1"/>
  <c r="AF797" i="1"/>
  <c r="AE797" i="1"/>
  <c r="AH796" i="1"/>
  <c r="AG796" i="1"/>
  <c r="AF796" i="1"/>
  <c r="AH795" i="1"/>
  <c r="AG795" i="1"/>
  <c r="AF795" i="1"/>
  <c r="AH794" i="1"/>
  <c r="AG794" i="1"/>
  <c r="AF794" i="1"/>
  <c r="AE794" i="1"/>
  <c r="AD794" i="1"/>
  <c r="AH793" i="1"/>
  <c r="AG793" i="1"/>
  <c r="AF793" i="1"/>
  <c r="AH792" i="1"/>
  <c r="AG792" i="1"/>
  <c r="AF792" i="1"/>
  <c r="AH791" i="1"/>
  <c r="AG791" i="1"/>
  <c r="AF791" i="1"/>
  <c r="AH790" i="1"/>
  <c r="AG790" i="1"/>
  <c r="AF790" i="1"/>
  <c r="AH789" i="1"/>
  <c r="AG789" i="1"/>
  <c r="AF789" i="1"/>
  <c r="AE789" i="1"/>
  <c r="AH788" i="1"/>
  <c r="AG788" i="1"/>
  <c r="AF788" i="1"/>
  <c r="AH787" i="1"/>
  <c r="AG787" i="1"/>
  <c r="AF787" i="1"/>
  <c r="AH786" i="1"/>
  <c r="AG786" i="1"/>
  <c r="AF786" i="1"/>
  <c r="AE786" i="1"/>
  <c r="AD786" i="1"/>
  <c r="AH785" i="1"/>
  <c r="AG785" i="1"/>
  <c r="AF785" i="1"/>
  <c r="AH784" i="1"/>
  <c r="AG784" i="1"/>
  <c r="AF784" i="1"/>
  <c r="AH783" i="1"/>
  <c r="AG783" i="1"/>
  <c r="AF783" i="1"/>
  <c r="AH782" i="1"/>
  <c r="AG782" i="1"/>
  <c r="AF782" i="1"/>
  <c r="AH781" i="1"/>
  <c r="AG781" i="1"/>
  <c r="AF781" i="1"/>
  <c r="AE781" i="1"/>
  <c r="AH780" i="1"/>
  <c r="AG780" i="1"/>
  <c r="AF780" i="1"/>
  <c r="AH779" i="1"/>
  <c r="AG779" i="1"/>
  <c r="AF779" i="1"/>
  <c r="AH778" i="1"/>
  <c r="AG778" i="1"/>
  <c r="AF778" i="1"/>
  <c r="AE778" i="1"/>
  <c r="AD778" i="1"/>
  <c r="AH777" i="1"/>
  <c r="AG777" i="1"/>
  <c r="AF777" i="1"/>
  <c r="AH776" i="1"/>
  <c r="AG776" i="1"/>
  <c r="AF776" i="1"/>
  <c r="AH775" i="1"/>
  <c r="AG775" i="1"/>
  <c r="AF775" i="1"/>
  <c r="AH774" i="1"/>
  <c r="AG774" i="1"/>
  <c r="AF774" i="1"/>
  <c r="AH773" i="1"/>
  <c r="AG773" i="1"/>
  <c r="AF773" i="1"/>
  <c r="AE773" i="1"/>
  <c r="AH772" i="1"/>
  <c r="AG772" i="1"/>
  <c r="AF772" i="1"/>
  <c r="AH771" i="1"/>
  <c r="AG771" i="1"/>
  <c r="AF771" i="1"/>
  <c r="AH770" i="1"/>
  <c r="AG770" i="1"/>
  <c r="AF770" i="1"/>
  <c r="AE770" i="1"/>
  <c r="AD770" i="1"/>
  <c r="AH769" i="1"/>
  <c r="AG769" i="1"/>
  <c r="AF769" i="1"/>
  <c r="AH768" i="1"/>
  <c r="AG768" i="1"/>
  <c r="AF768" i="1"/>
  <c r="AH767" i="1"/>
  <c r="AG767" i="1"/>
  <c r="AF767" i="1"/>
  <c r="AH766" i="1"/>
  <c r="AG766" i="1"/>
  <c r="AF766" i="1"/>
  <c r="AH765" i="1"/>
  <c r="AG765" i="1"/>
  <c r="AF765" i="1"/>
  <c r="AE765" i="1"/>
  <c r="AH764" i="1"/>
  <c r="AG764" i="1"/>
  <c r="AF764" i="1"/>
  <c r="AH763" i="1"/>
  <c r="AG763" i="1"/>
  <c r="AF763" i="1"/>
  <c r="AH762" i="1"/>
  <c r="AG762" i="1"/>
  <c r="AF762" i="1"/>
  <c r="AE762" i="1"/>
  <c r="AD762" i="1"/>
  <c r="AH761" i="1"/>
  <c r="AG761" i="1"/>
  <c r="AF761" i="1"/>
  <c r="AH760" i="1"/>
  <c r="AG760" i="1"/>
  <c r="AF760" i="1"/>
  <c r="AH759" i="1"/>
  <c r="AG759" i="1"/>
  <c r="AF759" i="1"/>
  <c r="AH758" i="1"/>
  <c r="AG758" i="1"/>
  <c r="AF758" i="1"/>
  <c r="AH757" i="1"/>
  <c r="AG757" i="1"/>
  <c r="AF757" i="1"/>
  <c r="AE757" i="1"/>
  <c r="AH756" i="1"/>
  <c r="AG756" i="1"/>
  <c r="AF756" i="1"/>
  <c r="AH755" i="1"/>
  <c r="AG755" i="1"/>
  <c r="AF755" i="1"/>
  <c r="AH754" i="1"/>
  <c r="AG754" i="1"/>
  <c r="AF754" i="1"/>
  <c r="AD754" i="1"/>
  <c r="AH753" i="1"/>
  <c r="AG753" i="1"/>
  <c r="AF753" i="1"/>
  <c r="AH752" i="1"/>
  <c r="AG752" i="1"/>
  <c r="AF752" i="1"/>
  <c r="AH751" i="1"/>
  <c r="AG751" i="1"/>
  <c r="AF751" i="1"/>
  <c r="AH750" i="1"/>
  <c r="AG750" i="1"/>
  <c r="AF750" i="1"/>
  <c r="AH749" i="1"/>
  <c r="AG749" i="1"/>
  <c r="AF749" i="1"/>
  <c r="AH748" i="1"/>
  <c r="AG748" i="1"/>
  <c r="AF748" i="1"/>
  <c r="AH747" i="1"/>
  <c r="AG747" i="1"/>
  <c r="AF747" i="1"/>
  <c r="AD747" i="1"/>
  <c r="AH746" i="1"/>
  <c r="AG746" i="1"/>
  <c r="AF746" i="1"/>
  <c r="AH745" i="1"/>
  <c r="AG745" i="1"/>
  <c r="AF745" i="1"/>
  <c r="AD745" i="1"/>
  <c r="AH744" i="1"/>
  <c r="AG744" i="1"/>
  <c r="AF744" i="1"/>
  <c r="AH743" i="1"/>
  <c r="AG743" i="1"/>
  <c r="AF743" i="1"/>
  <c r="AH742" i="1"/>
  <c r="AG742" i="1"/>
  <c r="AF742" i="1"/>
  <c r="AH741" i="1"/>
  <c r="AG741" i="1"/>
  <c r="AF741" i="1"/>
  <c r="AD741" i="1"/>
  <c r="AH740" i="1"/>
  <c r="AG740" i="1"/>
  <c r="AF740" i="1"/>
  <c r="AH739" i="1"/>
  <c r="AG739" i="1"/>
  <c r="AF739" i="1"/>
  <c r="AD739" i="1"/>
  <c r="AH738" i="1"/>
  <c r="AG738" i="1"/>
  <c r="AF738" i="1"/>
  <c r="AH737" i="1"/>
  <c r="AG737" i="1"/>
  <c r="AF737" i="1"/>
  <c r="AH736" i="1"/>
  <c r="AG736" i="1"/>
  <c r="AF736" i="1"/>
  <c r="AH735" i="1"/>
  <c r="AG735" i="1"/>
  <c r="AF735" i="1"/>
  <c r="AH734" i="1"/>
  <c r="AG734" i="1"/>
  <c r="AF734" i="1"/>
  <c r="AH733" i="1"/>
  <c r="AG733" i="1"/>
  <c r="AF733" i="1"/>
  <c r="AH732" i="1"/>
  <c r="AG732" i="1"/>
  <c r="AF732" i="1"/>
  <c r="AH731" i="1"/>
  <c r="AG731" i="1"/>
  <c r="AF731" i="1"/>
  <c r="AH730" i="1"/>
  <c r="AG730" i="1"/>
  <c r="AF730" i="1"/>
  <c r="AD730" i="1"/>
  <c r="AH729" i="1"/>
  <c r="AG729" i="1"/>
  <c r="AF729" i="1"/>
  <c r="AH728" i="1"/>
  <c r="AG728" i="1"/>
  <c r="AF728" i="1"/>
  <c r="AD728" i="1"/>
  <c r="AH727" i="1"/>
  <c r="AG727" i="1"/>
  <c r="AF727" i="1"/>
  <c r="AH726" i="1"/>
  <c r="AG726" i="1"/>
  <c r="AF726" i="1"/>
  <c r="AD726" i="1"/>
  <c r="AH725" i="1"/>
  <c r="AG725" i="1"/>
  <c r="AF725" i="1"/>
  <c r="AH724" i="1"/>
  <c r="AG724" i="1"/>
  <c r="AF724" i="1"/>
  <c r="AD724" i="1"/>
  <c r="AH723" i="1"/>
  <c r="AG723" i="1"/>
  <c r="AF723" i="1"/>
  <c r="AH722" i="1"/>
  <c r="AG722" i="1"/>
  <c r="AF722" i="1"/>
  <c r="AH721" i="1"/>
  <c r="AG721" i="1"/>
  <c r="AF721" i="1"/>
  <c r="AH720" i="1"/>
  <c r="AG720" i="1"/>
  <c r="AF720" i="1"/>
  <c r="AH719" i="1"/>
  <c r="AG719" i="1"/>
  <c r="AF719" i="1"/>
  <c r="AH718" i="1"/>
  <c r="AG718" i="1"/>
  <c r="AF718" i="1"/>
  <c r="AH717" i="1"/>
  <c r="AG717" i="1"/>
  <c r="AF717" i="1"/>
  <c r="AH716" i="1"/>
  <c r="AG716" i="1"/>
  <c r="AF716" i="1"/>
  <c r="AH715" i="1"/>
  <c r="AG715" i="1"/>
  <c r="AF715" i="1"/>
  <c r="AH714" i="1"/>
  <c r="AG714" i="1"/>
  <c r="AF714" i="1"/>
  <c r="AH713" i="1"/>
  <c r="AG713" i="1"/>
  <c r="AF713" i="1"/>
  <c r="AH712" i="1"/>
  <c r="AG712" i="1"/>
  <c r="AF712" i="1"/>
  <c r="AH711" i="1"/>
  <c r="AG711" i="1"/>
  <c r="AF711" i="1"/>
  <c r="AH710" i="1"/>
  <c r="AG710" i="1"/>
  <c r="AF710" i="1"/>
  <c r="AD710" i="1"/>
  <c r="AH709" i="1"/>
  <c r="AG709" i="1"/>
  <c r="AF709" i="1"/>
  <c r="AH708" i="1"/>
  <c r="AG708" i="1"/>
  <c r="AF708" i="1"/>
  <c r="AD708" i="1"/>
  <c r="AH707" i="1"/>
  <c r="AG707" i="1"/>
  <c r="AF707" i="1"/>
  <c r="AH706" i="1"/>
  <c r="AG706" i="1"/>
  <c r="AF706" i="1"/>
  <c r="AD706" i="1"/>
  <c r="AH705" i="1"/>
  <c r="AG705" i="1"/>
  <c r="AF705" i="1"/>
  <c r="AH704" i="1"/>
  <c r="AG704" i="1"/>
  <c r="AF704" i="1"/>
  <c r="AD704" i="1"/>
  <c r="AH703" i="1"/>
  <c r="AG703" i="1"/>
  <c r="AF703" i="1"/>
  <c r="AH702" i="1"/>
  <c r="AG702" i="1"/>
  <c r="AF702" i="1"/>
  <c r="AD702" i="1"/>
  <c r="AH701" i="1"/>
  <c r="AG701" i="1"/>
  <c r="AF701" i="1"/>
  <c r="AH700" i="1"/>
  <c r="AG700" i="1"/>
  <c r="AF700" i="1"/>
  <c r="AD700" i="1"/>
  <c r="AH699" i="1"/>
  <c r="AG699" i="1"/>
  <c r="AF699" i="1"/>
  <c r="AH698" i="1"/>
  <c r="AG698" i="1"/>
  <c r="AF698" i="1"/>
  <c r="AD698" i="1"/>
  <c r="AH697" i="1"/>
  <c r="AG697" i="1"/>
  <c r="AF697" i="1"/>
  <c r="AH696" i="1"/>
  <c r="AG696" i="1"/>
  <c r="AF696" i="1"/>
  <c r="AH695" i="1"/>
  <c r="AG695" i="1"/>
  <c r="AF695" i="1"/>
  <c r="AH694" i="1"/>
  <c r="AG694" i="1"/>
  <c r="AF694" i="1"/>
  <c r="AH693" i="1"/>
  <c r="AG693" i="1"/>
  <c r="AF693" i="1"/>
  <c r="AH692" i="1"/>
  <c r="AG692" i="1"/>
  <c r="AF692" i="1"/>
  <c r="AH691" i="1"/>
  <c r="AG691" i="1"/>
  <c r="AF691" i="1"/>
  <c r="AD691" i="1"/>
  <c r="AH690" i="1"/>
  <c r="AG690" i="1"/>
  <c r="AF690" i="1"/>
  <c r="AH689" i="1"/>
  <c r="AG689" i="1"/>
  <c r="AF689" i="1"/>
  <c r="AH688" i="1"/>
  <c r="AG688" i="1"/>
  <c r="AF688" i="1"/>
  <c r="AH687" i="1"/>
  <c r="AG687" i="1"/>
  <c r="AF687" i="1"/>
  <c r="AH686" i="1"/>
  <c r="AG686" i="1"/>
  <c r="AF686" i="1"/>
  <c r="AH685" i="1"/>
  <c r="AG685" i="1"/>
  <c r="AF685" i="1"/>
  <c r="AD685" i="1"/>
  <c r="AH684" i="1"/>
  <c r="AG684" i="1"/>
  <c r="AF684" i="1"/>
  <c r="AH683" i="1"/>
  <c r="AG683" i="1"/>
  <c r="AF683" i="1"/>
  <c r="AD683" i="1"/>
  <c r="AH682" i="1"/>
  <c r="AG682" i="1"/>
  <c r="AF682" i="1"/>
  <c r="AH681" i="1"/>
  <c r="AG681" i="1"/>
  <c r="AF681" i="1"/>
  <c r="AH680" i="1"/>
  <c r="AG680" i="1"/>
  <c r="AF680" i="1"/>
  <c r="AH679" i="1"/>
  <c r="AG679" i="1"/>
  <c r="AF679" i="1"/>
  <c r="AH678" i="1"/>
  <c r="AG678" i="1"/>
  <c r="AF678" i="1"/>
  <c r="AD678" i="1"/>
  <c r="AH677" i="1"/>
  <c r="AG677" i="1"/>
  <c r="AF677" i="1"/>
  <c r="AH676" i="1"/>
  <c r="AG676" i="1"/>
  <c r="AF676" i="1"/>
  <c r="AD676" i="1"/>
  <c r="AH675" i="1"/>
  <c r="AG675" i="1"/>
  <c r="AF675" i="1"/>
  <c r="AH674" i="1"/>
  <c r="AG674" i="1"/>
  <c r="AF674" i="1"/>
  <c r="AD674" i="1"/>
  <c r="AH673" i="1"/>
  <c r="AG673" i="1"/>
  <c r="AF673" i="1"/>
  <c r="AH672" i="1"/>
  <c r="AG672" i="1"/>
  <c r="AF672" i="1"/>
  <c r="AH671" i="1"/>
  <c r="AG671" i="1"/>
  <c r="AF671" i="1"/>
  <c r="AH670" i="1"/>
  <c r="AG670" i="1"/>
  <c r="AF670" i="1"/>
  <c r="AH669" i="1"/>
  <c r="AG669" i="1"/>
  <c r="AF669" i="1"/>
  <c r="AH668" i="1"/>
  <c r="AG668" i="1"/>
  <c r="AF668" i="1"/>
  <c r="AH667" i="1"/>
  <c r="AG667" i="1"/>
  <c r="AF667" i="1"/>
  <c r="AH666" i="1"/>
  <c r="AG666" i="1"/>
  <c r="AF666" i="1"/>
  <c r="AH665" i="1"/>
  <c r="AG665" i="1"/>
  <c r="AF665" i="1"/>
  <c r="AH664" i="1"/>
  <c r="AG664" i="1"/>
  <c r="AF664" i="1"/>
  <c r="AH663" i="1"/>
  <c r="AG663" i="1"/>
  <c r="AF663" i="1"/>
  <c r="AH662" i="1"/>
  <c r="AG662" i="1"/>
  <c r="AF662" i="1"/>
  <c r="AH661" i="1"/>
  <c r="AG661" i="1"/>
  <c r="AF661" i="1"/>
  <c r="AD661" i="1"/>
  <c r="AH660" i="1"/>
  <c r="AG660" i="1"/>
  <c r="AF660" i="1"/>
  <c r="AH659" i="1"/>
  <c r="AG659" i="1"/>
  <c r="AF659" i="1"/>
  <c r="AH658" i="1"/>
  <c r="AG658" i="1"/>
  <c r="AF658" i="1"/>
  <c r="AH657" i="1"/>
  <c r="AG657" i="1"/>
  <c r="AF657" i="1"/>
  <c r="AH656" i="1"/>
  <c r="AG656" i="1"/>
  <c r="AF656" i="1"/>
  <c r="AH655" i="1"/>
  <c r="AG655" i="1"/>
  <c r="AF655" i="1"/>
  <c r="AH654" i="1"/>
  <c r="AG654" i="1"/>
  <c r="AF654" i="1"/>
  <c r="AH653" i="1"/>
  <c r="AG653" i="1"/>
  <c r="AF653" i="1"/>
  <c r="AH652" i="1"/>
  <c r="AG652" i="1"/>
  <c r="AF652" i="1"/>
  <c r="AH651" i="1"/>
  <c r="AG651" i="1"/>
  <c r="AF651" i="1"/>
  <c r="AH650" i="1"/>
  <c r="AG650" i="1"/>
  <c r="AF650" i="1"/>
  <c r="AH649" i="1"/>
  <c r="AG649" i="1"/>
  <c r="AF649" i="1"/>
  <c r="AH648" i="1"/>
  <c r="AG648" i="1"/>
  <c r="AF648" i="1"/>
  <c r="AH647" i="1"/>
  <c r="AG647" i="1"/>
  <c r="AF647" i="1"/>
  <c r="AH646" i="1"/>
  <c r="AG646" i="1"/>
  <c r="AF646" i="1"/>
  <c r="AH645" i="1"/>
  <c r="AG645" i="1"/>
  <c r="AF645" i="1"/>
  <c r="AH644" i="1"/>
  <c r="AG644" i="1"/>
  <c r="AF644" i="1"/>
  <c r="AH643" i="1"/>
  <c r="AG643" i="1"/>
  <c r="AF643" i="1"/>
  <c r="AH642" i="1"/>
  <c r="AG642" i="1"/>
  <c r="AF642" i="1"/>
  <c r="AH641" i="1"/>
  <c r="AG641" i="1"/>
  <c r="AF641" i="1"/>
  <c r="AH640" i="1"/>
  <c r="AG640" i="1"/>
  <c r="AF640" i="1"/>
  <c r="AD640" i="1"/>
  <c r="AH639" i="1"/>
  <c r="AG639" i="1"/>
  <c r="AF639" i="1"/>
  <c r="AH638" i="1"/>
  <c r="AG638" i="1"/>
  <c r="AF638" i="1"/>
  <c r="AH637" i="1"/>
  <c r="AG637" i="1"/>
  <c r="AF637" i="1"/>
  <c r="AH636" i="1"/>
  <c r="AG636" i="1"/>
  <c r="AF636" i="1"/>
  <c r="AH635" i="1"/>
  <c r="AG635" i="1"/>
  <c r="AF635" i="1"/>
  <c r="AH634" i="1"/>
  <c r="AG634" i="1"/>
  <c r="AF634" i="1"/>
  <c r="AH633" i="1"/>
  <c r="AG633" i="1"/>
  <c r="AF633" i="1"/>
  <c r="AH632" i="1"/>
  <c r="AG632" i="1"/>
  <c r="AF632" i="1"/>
  <c r="AH631" i="1"/>
  <c r="AG631" i="1"/>
  <c r="AF631" i="1"/>
  <c r="AH630" i="1"/>
  <c r="AG630" i="1"/>
  <c r="AF630" i="1"/>
  <c r="AH629" i="1"/>
  <c r="AG629" i="1"/>
  <c r="AF629" i="1"/>
  <c r="AH628" i="1"/>
  <c r="AG628" i="1"/>
  <c r="AF628" i="1"/>
  <c r="AH627" i="1"/>
  <c r="AG627" i="1"/>
  <c r="AF627" i="1"/>
  <c r="AD627" i="1"/>
  <c r="AH626" i="1"/>
  <c r="AG626" i="1"/>
  <c r="AF626" i="1"/>
  <c r="AH625" i="1"/>
  <c r="AG625" i="1"/>
  <c r="AF625" i="1"/>
  <c r="AH624" i="1"/>
  <c r="AG624" i="1"/>
  <c r="AF624" i="1"/>
  <c r="AH623" i="1"/>
  <c r="AG623" i="1"/>
  <c r="AF623" i="1"/>
  <c r="AH622" i="1"/>
  <c r="AG622" i="1"/>
  <c r="AF622" i="1"/>
  <c r="AH621" i="1"/>
  <c r="AG621" i="1"/>
  <c r="AF621" i="1"/>
  <c r="AH620" i="1"/>
  <c r="AG620" i="1"/>
  <c r="AF620" i="1"/>
  <c r="AD620" i="1"/>
  <c r="AH619" i="1"/>
  <c r="AG619" i="1"/>
  <c r="AF619" i="1"/>
  <c r="AH618" i="1"/>
  <c r="AG618" i="1"/>
  <c r="AF618" i="1"/>
  <c r="AD618" i="1"/>
  <c r="AH617" i="1"/>
  <c r="AG617" i="1"/>
  <c r="AF617" i="1"/>
  <c r="AH616" i="1"/>
  <c r="AG616" i="1"/>
  <c r="AF616" i="1"/>
  <c r="AH615" i="1"/>
  <c r="AG615" i="1"/>
  <c r="AF615" i="1"/>
  <c r="AH614" i="1"/>
  <c r="AG614" i="1"/>
  <c r="AF614" i="1"/>
  <c r="AD614" i="1"/>
  <c r="AH613" i="1"/>
  <c r="AG613" i="1"/>
  <c r="AF613" i="1"/>
  <c r="AH612" i="1"/>
  <c r="AG612" i="1"/>
  <c r="AF612" i="1"/>
  <c r="AH611" i="1"/>
  <c r="AG611" i="1"/>
  <c r="AF611" i="1"/>
  <c r="AH610" i="1"/>
  <c r="AG610" i="1"/>
  <c r="AF610" i="1"/>
  <c r="AH609" i="1"/>
  <c r="AG609" i="1"/>
  <c r="AF609" i="1"/>
  <c r="AH608" i="1"/>
  <c r="AG608" i="1"/>
  <c r="AF608" i="1"/>
  <c r="AH607" i="1"/>
  <c r="AG607" i="1"/>
  <c r="AF607" i="1"/>
  <c r="AH606" i="1"/>
  <c r="AG606" i="1"/>
  <c r="AF606" i="1"/>
  <c r="AH605" i="1"/>
  <c r="AG605" i="1"/>
  <c r="AF605" i="1"/>
  <c r="AH604" i="1"/>
  <c r="AG604" i="1"/>
  <c r="AF604" i="1"/>
  <c r="AH603" i="1"/>
  <c r="AG603" i="1"/>
  <c r="AF603" i="1"/>
  <c r="AH602" i="1"/>
  <c r="AG602" i="1"/>
  <c r="AF602" i="1"/>
  <c r="AH601" i="1"/>
  <c r="AG601" i="1"/>
  <c r="AF601" i="1"/>
  <c r="AH600" i="1"/>
  <c r="AG600" i="1"/>
  <c r="AF600" i="1"/>
  <c r="AH599" i="1"/>
  <c r="AG599" i="1"/>
  <c r="AF599" i="1"/>
  <c r="AH598" i="1"/>
  <c r="AG598" i="1"/>
  <c r="AF598" i="1"/>
  <c r="AD598" i="1"/>
  <c r="AH597" i="1"/>
  <c r="AG597" i="1"/>
  <c r="AF597" i="1"/>
  <c r="AH596" i="1"/>
  <c r="AG596" i="1"/>
  <c r="AF596" i="1"/>
  <c r="AD596" i="1"/>
  <c r="AH595" i="1"/>
  <c r="AG595" i="1"/>
  <c r="AF595" i="1"/>
  <c r="AH594" i="1"/>
  <c r="AG594" i="1"/>
  <c r="AF594" i="1"/>
  <c r="AD594" i="1"/>
  <c r="AH593" i="1"/>
  <c r="AG593" i="1"/>
  <c r="AF593" i="1"/>
  <c r="AH592" i="1"/>
  <c r="AG592" i="1"/>
  <c r="AF592" i="1"/>
  <c r="AH591" i="1"/>
  <c r="AG591" i="1"/>
  <c r="AF591" i="1"/>
  <c r="AH590" i="1"/>
  <c r="AG590" i="1"/>
  <c r="AF590" i="1"/>
  <c r="AD590" i="1"/>
  <c r="AH589" i="1"/>
  <c r="AG589" i="1"/>
  <c r="AF589" i="1"/>
  <c r="AH588" i="1"/>
  <c r="AG588" i="1"/>
  <c r="AF588" i="1"/>
  <c r="AH587" i="1"/>
  <c r="AG587" i="1"/>
  <c r="AF587" i="1"/>
  <c r="AH586" i="1"/>
  <c r="AG586" i="1"/>
  <c r="AF586" i="1"/>
  <c r="AH585" i="1"/>
  <c r="AG585" i="1"/>
  <c r="AF585" i="1"/>
  <c r="AH584" i="1"/>
  <c r="AG584" i="1"/>
  <c r="AF584" i="1"/>
  <c r="AH583" i="1"/>
  <c r="AG583" i="1"/>
  <c r="AF583" i="1"/>
  <c r="AH582" i="1"/>
  <c r="AG582" i="1"/>
  <c r="AF582" i="1"/>
  <c r="AH581" i="1"/>
  <c r="AG581" i="1"/>
  <c r="AF581" i="1"/>
  <c r="AH580" i="1"/>
  <c r="AG580" i="1"/>
  <c r="AF580" i="1"/>
  <c r="AH579" i="1"/>
  <c r="AG579" i="1"/>
  <c r="AF579" i="1"/>
  <c r="AH578" i="1"/>
  <c r="AG578" i="1"/>
  <c r="AF578" i="1"/>
  <c r="AD578" i="1"/>
  <c r="AH577" i="1"/>
  <c r="AG577" i="1"/>
  <c r="AF577" i="1"/>
  <c r="AH576" i="1"/>
  <c r="AG576" i="1"/>
  <c r="AF576" i="1"/>
  <c r="AH575" i="1"/>
  <c r="AG575" i="1"/>
  <c r="AF575" i="1"/>
  <c r="AH574" i="1"/>
  <c r="AG574" i="1"/>
  <c r="AF574" i="1"/>
  <c r="AH573" i="1"/>
  <c r="AG573" i="1"/>
  <c r="AF573" i="1"/>
  <c r="AH572" i="1"/>
  <c r="AG572" i="1"/>
  <c r="AF572" i="1"/>
  <c r="AH571" i="1"/>
  <c r="AG571" i="1"/>
  <c r="AF571" i="1"/>
  <c r="AH570" i="1"/>
  <c r="AG570" i="1"/>
  <c r="AF570" i="1"/>
  <c r="AH569" i="1"/>
  <c r="AG569" i="1"/>
  <c r="AF569" i="1"/>
  <c r="AH568" i="1"/>
  <c r="AG568" i="1"/>
  <c r="AF568" i="1"/>
  <c r="AH567" i="1"/>
  <c r="AG567" i="1"/>
  <c r="AF567" i="1"/>
  <c r="AH566" i="1"/>
  <c r="AG566" i="1"/>
  <c r="AF566" i="1"/>
  <c r="AH565" i="1"/>
  <c r="AG565" i="1"/>
  <c r="AF565" i="1"/>
  <c r="AH564" i="1"/>
  <c r="AG564" i="1"/>
  <c r="AF564" i="1"/>
  <c r="AH563" i="1"/>
  <c r="AG563" i="1"/>
  <c r="AF563" i="1"/>
  <c r="AH562" i="1"/>
  <c r="AG562" i="1"/>
  <c r="AF562" i="1"/>
  <c r="AH561" i="1"/>
  <c r="AG561" i="1"/>
  <c r="AF561" i="1"/>
  <c r="AH560" i="1"/>
  <c r="AG560" i="1"/>
  <c r="AF560" i="1"/>
  <c r="AH559" i="1"/>
  <c r="AG559" i="1"/>
  <c r="AF559" i="1"/>
  <c r="AH558" i="1"/>
  <c r="AG558" i="1"/>
  <c r="AF558" i="1"/>
  <c r="AH557" i="1"/>
  <c r="AG557" i="1"/>
  <c r="AF557" i="1"/>
  <c r="AH556" i="1"/>
  <c r="AG556" i="1"/>
  <c r="AF556" i="1"/>
  <c r="AH555" i="1"/>
  <c r="AG555" i="1"/>
  <c r="AF555" i="1"/>
  <c r="AH554" i="1"/>
  <c r="AG554" i="1"/>
  <c r="AF554" i="1"/>
  <c r="AH553" i="1"/>
  <c r="AG553" i="1"/>
  <c r="AF553" i="1"/>
  <c r="AH552" i="1"/>
  <c r="AG552" i="1"/>
  <c r="AF552" i="1"/>
  <c r="AH551" i="1"/>
  <c r="AG551" i="1"/>
  <c r="AF551" i="1"/>
  <c r="AH550" i="1"/>
  <c r="AG550" i="1"/>
  <c r="AF550" i="1"/>
  <c r="AH549" i="1"/>
  <c r="AG549" i="1"/>
  <c r="AF549" i="1"/>
  <c r="AH548" i="1"/>
  <c r="AG548" i="1"/>
  <c r="AF548" i="1"/>
  <c r="AH547" i="1"/>
  <c r="AG547" i="1"/>
  <c r="AF547" i="1"/>
  <c r="AH546" i="1"/>
  <c r="AG546" i="1"/>
  <c r="AF546" i="1"/>
  <c r="AH545" i="1"/>
  <c r="AG545" i="1"/>
  <c r="AF545" i="1"/>
  <c r="AH544" i="1"/>
  <c r="AG544" i="1"/>
  <c r="AF544" i="1"/>
  <c r="AH543" i="1"/>
  <c r="AG543" i="1"/>
  <c r="AF543" i="1"/>
  <c r="AH542" i="1"/>
  <c r="AG542" i="1"/>
  <c r="AF542" i="1"/>
  <c r="AH541" i="1"/>
  <c r="AG541" i="1"/>
  <c r="AF541" i="1"/>
  <c r="AH540" i="1"/>
  <c r="AG540" i="1"/>
  <c r="AF540" i="1"/>
  <c r="AH539" i="1"/>
  <c r="AG539" i="1"/>
  <c r="AF539" i="1"/>
  <c r="AH538" i="1"/>
  <c r="AG538" i="1"/>
  <c r="AF538" i="1"/>
  <c r="AH537" i="1"/>
  <c r="AG537" i="1"/>
  <c r="AF537" i="1"/>
  <c r="AH536" i="1"/>
  <c r="AG536" i="1"/>
  <c r="AF536" i="1"/>
  <c r="AH535" i="1"/>
  <c r="AG535" i="1"/>
  <c r="AF535" i="1"/>
  <c r="AH534" i="1"/>
  <c r="AG534" i="1"/>
  <c r="AF534" i="1"/>
  <c r="AH533" i="1"/>
  <c r="AG533" i="1"/>
  <c r="AF533" i="1"/>
  <c r="AH532" i="1"/>
  <c r="AG532" i="1"/>
  <c r="AF532" i="1"/>
  <c r="AH531" i="1"/>
  <c r="AG531" i="1"/>
  <c r="AF531" i="1"/>
  <c r="AH530" i="1"/>
  <c r="AG530" i="1"/>
  <c r="AF530" i="1"/>
  <c r="AH529" i="1"/>
  <c r="AG529" i="1"/>
  <c r="AF529" i="1"/>
  <c r="AH528" i="1"/>
  <c r="AG528" i="1"/>
  <c r="AF528" i="1"/>
  <c r="AH527" i="1"/>
  <c r="AG527" i="1"/>
  <c r="AF527" i="1"/>
  <c r="AH526" i="1"/>
  <c r="AG526" i="1"/>
  <c r="AF526" i="1"/>
  <c r="AH525" i="1"/>
  <c r="AG525" i="1"/>
  <c r="AF525" i="1"/>
  <c r="AH524" i="1"/>
  <c r="AG524" i="1"/>
  <c r="AF524" i="1"/>
  <c r="AH523" i="1"/>
  <c r="AG523" i="1"/>
  <c r="AF523" i="1"/>
  <c r="AH522" i="1"/>
  <c r="AG522" i="1"/>
  <c r="AF522" i="1"/>
  <c r="AD522" i="1"/>
  <c r="AH521" i="1"/>
  <c r="AG521" i="1"/>
  <c r="AF521" i="1"/>
  <c r="AH520" i="1"/>
  <c r="AG520" i="1"/>
  <c r="AF520" i="1"/>
  <c r="AD520" i="1"/>
  <c r="AH519" i="1"/>
  <c r="AG519" i="1"/>
  <c r="AF519" i="1"/>
  <c r="AH518" i="1"/>
  <c r="AG518" i="1"/>
  <c r="AF518" i="1"/>
  <c r="AH517" i="1"/>
  <c r="AG517" i="1"/>
  <c r="AF517" i="1"/>
  <c r="AH516" i="1"/>
  <c r="AG516" i="1"/>
  <c r="AF516" i="1"/>
  <c r="AH515" i="1"/>
  <c r="AG515" i="1"/>
  <c r="AF515" i="1"/>
  <c r="AH514" i="1"/>
  <c r="AG514" i="1"/>
  <c r="AF514" i="1"/>
  <c r="AH513" i="1"/>
  <c r="AG513" i="1"/>
  <c r="AF513" i="1"/>
  <c r="AH512" i="1"/>
  <c r="AG512" i="1"/>
  <c r="AF512" i="1"/>
  <c r="AH511" i="1"/>
  <c r="AG511" i="1"/>
  <c r="AF511" i="1"/>
  <c r="AH510" i="1"/>
  <c r="AG510" i="1"/>
  <c r="AF510" i="1"/>
  <c r="AH509" i="1"/>
  <c r="AG509" i="1"/>
  <c r="AF509" i="1"/>
  <c r="AH508" i="1"/>
  <c r="AG508" i="1"/>
  <c r="AF508" i="1"/>
  <c r="AH507" i="1"/>
  <c r="AG507" i="1"/>
  <c r="AF507" i="1"/>
  <c r="AD507" i="1"/>
  <c r="AH506" i="1"/>
  <c r="AG506" i="1"/>
  <c r="AF506" i="1"/>
  <c r="AH505" i="1"/>
  <c r="AG505" i="1"/>
  <c r="AF505" i="1"/>
  <c r="AH504" i="1"/>
  <c r="AG504" i="1"/>
  <c r="AF504" i="1"/>
  <c r="AH503" i="1"/>
  <c r="AG503" i="1"/>
  <c r="AF503" i="1"/>
  <c r="AH502" i="1"/>
  <c r="AG502" i="1"/>
  <c r="AF502" i="1"/>
  <c r="AH501" i="1"/>
  <c r="AG501" i="1"/>
  <c r="AF501" i="1"/>
  <c r="D5" i="2"/>
  <c r="O5000" i="1"/>
  <c r="N5000" i="1"/>
  <c r="O4999" i="1"/>
  <c r="N4999" i="1"/>
  <c r="O4998" i="1"/>
  <c r="N4998" i="1"/>
  <c r="O4997" i="1"/>
  <c r="N4997" i="1"/>
  <c r="O4996" i="1"/>
  <c r="N4996" i="1"/>
  <c r="O4995" i="1"/>
  <c r="N4995" i="1"/>
  <c r="O4994" i="1"/>
  <c r="N4994" i="1"/>
  <c r="O4993" i="1"/>
  <c r="N4993" i="1"/>
  <c r="O4992" i="1"/>
  <c r="N4992" i="1"/>
  <c r="O4991" i="1"/>
  <c r="N4991" i="1"/>
  <c r="O4990" i="1"/>
  <c r="N4990" i="1"/>
  <c r="O4989" i="1"/>
  <c r="N4989" i="1"/>
  <c r="O4988" i="1"/>
  <c r="N4988" i="1"/>
  <c r="O4987" i="1"/>
  <c r="N4987" i="1"/>
  <c r="O4986" i="1"/>
  <c r="N4986" i="1"/>
  <c r="O4985" i="1"/>
  <c r="N4985" i="1"/>
  <c r="O4984" i="1"/>
  <c r="N4984" i="1"/>
  <c r="O4983" i="1"/>
  <c r="N4983" i="1"/>
  <c r="O4982" i="1"/>
  <c r="N4982" i="1"/>
  <c r="O4981" i="1"/>
  <c r="N4981" i="1"/>
  <c r="O4980" i="1"/>
  <c r="N4980" i="1"/>
  <c r="O4979" i="1"/>
  <c r="N4979" i="1"/>
  <c r="O4978" i="1"/>
  <c r="N4978" i="1"/>
  <c r="O4977" i="1"/>
  <c r="N4977" i="1"/>
  <c r="O4976" i="1"/>
  <c r="N4976" i="1"/>
  <c r="O4975" i="1"/>
  <c r="N4975" i="1"/>
  <c r="O4974" i="1"/>
  <c r="N4974" i="1"/>
  <c r="O4973" i="1"/>
  <c r="N4973" i="1"/>
  <c r="O4972" i="1"/>
  <c r="N4972" i="1"/>
  <c r="O4971" i="1"/>
  <c r="N4971" i="1"/>
  <c r="O4970" i="1"/>
  <c r="N4970" i="1"/>
  <c r="O4969" i="1"/>
  <c r="N4969" i="1"/>
  <c r="O4968" i="1"/>
  <c r="N4968" i="1"/>
  <c r="O4967" i="1"/>
  <c r="N4967" i="1"/>
  <c r="O4966" i="1"/>
  <c r="N4966" i="1"/>
  <c r="O4965" i="1"/>
  <c r="N4965" i="1"/>
  <c r="O4964" i="1"/>
  <c r="N4964" i="1"/>
  <c r="O4963" i="1"/>
  <c r="N4963" i="1"/>
  <c r="O4962" i="1"/>
  <c r="N4962" i="1"/>
  <c r="O4961" i="1"/>
  <c r="N4961" i="1"/>
  <c r="O4960" i="1"/>
  <c r="N4960" i="1"/>
  <c r="O4959" i="1"/>
  <c r="N4959" i="1"/>
  <c r="O4958" i="1"/>
  <c r="N4958" i="1"/>
  <c r="O4957" i="1"/>
  <c r="N4957" i="1"/>
  <c r="O4956" i="1"/>
  <c r="N4956" i="1"/>
  <c r="O4955" i="1"/>
  <c r="N4955" i="1"/>
  <c r="O4954" i="1"/>
  <c r="N4954" i="1"/>
  <c r="O4953" i="1"/>
  <c r="N4953" i="1"/>
  <c r="O4952" i="1"/>
  <c r="N4952" i="1"/>
  <c r="O4951" i="1"/>
  <c r="N4951" i="1"/>
  <c r="O4950" i="1"/>
  <c r="N4950" i="1"/>
  <c r="O4949" i="1"/>
  <c r="N4949" i="1"/>
  <c r="O4948" i="1"/>
  <c r="N4948" i="1"/>
  <c r="O4947" i="1"/>
  <c r="N4947" i="1"/>
  <c r="O4946" i="1"/>
  <c r="N4946" i="1"/>
  <c r="O4945" i="1"/>
  <c r="N4945" i="1"/>
  <c r="O4944" i="1"/>
  <c r="N4944" i="1"/>
  <c r="O4943" i="1"/>
  <c r="N4943" i="1"/>
  <c r="O4942" i="1"/>
  <c r="N4942" i="1"/>
  <c r="O4941" i="1"/>
  <c r="N4941" i="1"/>
  <c r="O4940" i="1"/>
  <c r="N4940" i="1"/>
  <c r="O4939" i="1"/>
  <c r="N4939" i="1"/>
  <c r="O4938" i="1"/>
  <c r="N4938" i="1"/>
  <c r="O4937" i="1"/>
  <c r="N4937" i="1"/>
  <c r="O4936" i="1"/>
  <c r="N4936" i="1"/>
  <c r="O4935" i="1"/>
  <c r="N4935" i="1"/>
  <c r="O4934" i="1"/>
  <c r="N4934" i="1"/>
  <c r="O4933" i="1"/>
  <c r="N4933" i="1"/>
  <c r="O4932" i="1"/>
  <c r="N4932" i="1"/>
  <c r="O4931" i="1"/>
  <c r="N4931" i="1"/>
  <c r="O4930" i="1"/>
  <c r="N4930" i="1"/>
  <c r="O4929" i="1"/>
  <c r="N4929" i="1"/>
  <c r="O4928" i="1"/>
  <c r="N4928" i="1"/>
  <c r="O4927" i="1"/>
  <c r="N4927" i="1"/>
  <c r="O4926" i="1"/>
  <c r="N4926" i="1"/>
  <c r="O4925" i="1"/>
  <c r="N4925" i="1"/>
  <c r="O4924" i="1"/>
  <c r="N4924" i="1"/>
  <c r="O4923" i="1"/>
  <c r="N4923" i="1"/>
  <c r="O4922" i="1"/>
  <c r="N4922" i="1"/>
  <c r="O4921" i="1"/>
  <c r="N4921" i="1"/>
  <c r="O4920" i="1"/>
  <c r="N4920" i="1"/>
  <c r="O4919" i="1"/>
  <c r="N4919" i="1"/>
  <c r="O4918" i="1"/>
  <c r="N4918" i="1"/>
  <c r="O4917" i="1"/>
  <c r="N4917" i="1"/>
  <c r="O4916" i="1"/>
  <c r="N4916" i="1"/>
  <c r="O4915" i="1"/>
  <c r="N4915" i="1"/>
  <c r="O4914" i="1"/>
  <c r="N4914" i="1"/>
  <c r="O4913" i="1"/>
  <c r="N4913" i="1"/>
  <c r="O4912" i="1"/>
  <c r="N4912" i="1"/>
  <c r="O4911" i="1"/>
  <c r="N4911" i="1"/>
  <c r="O4910" i="1"/>
  <c r="N4910" i="1"/>
  <c r="O4909" i="1"/>
  <c r="N4909" i="1"/>
  <c r="O4908" i="1"/>
  <c r="N4908" i="1"/>
  <c r="O4907" i="1"/>
  <c r="N4907" i="1"/>
  <c r="O4906" i="1"/>
  <c r="N4906" i="1"/>
  <c r="O4905" i="1"/>
  <c r="N4905" i="1"/>
  <c r="O4904" i="1"/>
  <c r="N4904" i="1"/>
  <c r="O4903" i="1"/>
  <c r="N4903" i="1"/>
  <c r="O4902" i="1"/>
  <c r="N4902" i="1"/>
  <c r="O4901" i="1"/>
  <c r="N4901" i="1"/>
  <c r="O4900" i="1"/>
  <c r="N4900" i="1"/>
  <c r="O4899" i="1"/>
  <c r="N4899" i="1"/>
  <c r="O4898" i="1"/>
  <c r="N4898" i="1"/>
  <c r="O4897" i="1"/>
  <c r="N4897" i="1"/>
  <c r="O4896" i="1"/>
  <c r="N4896" i="1"/>
  <c r="O4895" i="1"/>
  <c r="N4895" i="1"/>
  <c r="O4894" i="1"/>
  <c r="N4894" i="1"/>
  <c r="O4893" i="1"/>
  <c r="N4893" i="1"/>
  <c r="O4892" i="1"/>
  <c r="N4892" i="1"/>
  <c r="O4891" i="1"/>
  <c r="N4891" i="1"/>
  <c r="O4890" i="1"/>
  <c r="N4890" i="1"/>
  <c r="O4889" i="1"/>
  <c r="N4889" i="1"/>
  <c r="O4888" i="1"/>
  <c r="N4888" i="1"/>
  <c r="O4887" i="1"/>
  <c r="N4887" i="1"/>
  <c r="O4886" i="1"/>
  <c r="N4886" i="1"/>
  <c r="O4885" i="1"/>
  <c r="N4885" i="1"/>
  <c r="O4884" i="1"/>
  <c r="N4884" i="1"/>
  <c r="O4883" i="1"/>
  <c r="N4883" i="1"/>
  <c r="O4882" i="1"/>
  <c r="N4882" i="1"/>
  <c r="O4881" i="1"/>
  <c r="N4881" i="1"/>
  <c r="O4880" i="1"/>
  <c r="N4880" i="1"/>
  <c r="O4879" i="1"/>
  <c r="N4879" i="1"/>
  <c r="O4878" i="1"/>
  <c r="N4878" i="1"/>
  <c r="O4877" i="1"/>
  <c r="N4877" i="1"/>
  <c r="O4876" i="1"/>
  <c r="N4876" i="1"/>
  <c r="O4875" i="1"/>
  <c r="N4875" i="1"/>
  <c r="O4874" i="1"/>
  <c r="N4874" i="1"/>
  <c r="O4873" i="1"/>
  <c r="N4873" i="1"/>
  <c r="O4872" i="1"/>
  <c r="N4872" i="1"/>
  <c r="O4871" i="1"/>
  <c r="N4871" i="1"/>
  <c r="O4870" i="1"/>
  <c r="N4870" i="1"/>
  <c r="O4869" i="1"/>
  <c r="N4869" i="1"/>
  <c r="O4868" i="1"/>
  <c r="N4868" i="1"/>
  <c r="O4867" i="1"/>
  <c r="N4867" i="1"/>
  <c r="O4866" i="1"/>
  <c r="N4866" i="1"/>
  <c r="O4865" i="1"/>
  <c r="N4865" i="1"/>
  <c r="O4864" i="1"/>
  <c r="N4864" i="1"/>
  <c r="O4863" i="1"/>
  <c r="N4863" i="1"/>
  <c r="O4862" i="1"/>
  <c r="N4862" i="1"/>
  <c r="O4861" i="1"/>
  <c r="N4861" i="1"/>
  <c r="O4860" i="1"/>
  <c r="N4860" i="1"/>
  <c r="O4859" i="1"/>
  <c r="N4859" i="1"/>
  <c r="O4858" i="1"/>
  <c r="N4858" i="1"/>
  <c r="O4857" i="1"/>
  <c r="N4857" i="1"/>
  <c r="O4856" i="1"/>
  <c r="N4856" i="1"/>
  <c r="O4855" i="1"/>
  <c r="N4855" i="1"/>
  <c r="O4854" i="1"/>
  <c r="N4854" i="1"/>
  <c r="O4853" i="1"/>
  <c r="N4853" i="1"/>
  <c r="O4852" i="1"/>
  <c r="N4852" i="1"/>
  <c r="O4851" i="1"/>
  <c r="N4851" i="1"/>
  <c r="O4850" i="1"/>
  <c r="N4850" i="1"/>
  <c r="O4849" i="1"/>
  <c r="N4849" i="1"/>
  <c r="O4848" i="1"/>
  <c r="N4848" i="1"/>
  <c r="O4847" i="1"/>
  <c r="N4847" i="1"/>
  <c r="O4846" i="1"/>
  <c r="N4846" i="1"/>
  <c r="O4845" i="1"/>
  <c r="N4845" i="1"/>
  <c r="O4844" i="1"/>
  <c r="N4844" i="1"/>
  <c r="O4843" i="1"/>
  <c r="N4843" i="1"/>
  <c r="O4842" i="1"/>
  <c r="N4842" i="1"/>
  <c r="O4841" i="1"/>
  <c r="N4841" i="1"/>
  <c r="O4840" i="1"/>
  <c r="N4840" i="1"/>
  <c r="O4839" i="1"/>
  <c r="N4839" i="1"/>
  <c r="O4838" i="1"/>
  <c r="N4838" i="1"/>
  <c r="O4837" i="1"/>
  <c r="N4837" i="1"/>
  <c r="O4836" i="1"/>
  <c r="N4836" i="1"/>
  <c r="O4835" i="1"/>
  <c r="N4835" i="1"/>
  <c r="O4834" i="1"/>
  <c r="N4834" i="1"/>
  <c r="O4833" i="1"/>
  <c r="N4833" i="1"/>
  <c r="O4832" i="1"/>
  <c r="N4832" i="1"/>
  <c r="O4831" i="1"/>
  <c r="N4831" i="1"/>
  <c r="O4830" i="1"/>
  <c r="N4830" i="1"/>
  <c r="O4829" i="1"/>
  <c r="N4829" i="1"/>
  <c r="O4828" i="1"/>
  <c r="N4828" i="1"/>
  <c r="O4827" i="1"/>
  <c r="N4827" i="1"/>
  <c r="O4826" i="1"/>
  <c r="N4826" i="1"/>
  <c r="O4825" i="1"/>
  <c r="N4825" i="1"/>
  <c r="O4824" i="1"/>
  <c r="N4824" i="1"/>
  <c r="O4823" i="1"/>
  <c r="N4823" i="1"/>
  <c r="O4822" i="1"/>
  <c r="N4822" i="1"/>
  <c r="O4821" i="1"/>
  <c r="N4821" i="1"/>
  <c r="O4820" i="1"/>
  <c r="N4820" i="1"/>
  <c r="O4819" i="1"/>
  <c r="N4819" i="1"/>
  <c r="O4818" i="1"/>
  <c r="N4818" i="1"/>
  <c r="O4817" i="1"/>
  <c r="N4817" i="1"/>
  <c r="O4816" i="1"/>
  <c r="N4816" i="1"/>
  <c r="O4815" i="1"/>
  <c r="N4815" i="1"/>
  <c r="O4814" i="1"/>
  <c r="N4814" i="1"/>
  <c r="O4813" i="1"/>
  <c r="N4813" i="1"/>
  <c r="O4812" i="1"/>
  <c r="N4812" i="1"/>
  <c r="O4811" i="1"/>
  <c r="N4811" i="1"/>
  <c r="O4810" i="1"/>
  <c r="N4810" i="1"/>
  <c r="O4809" i="1"/>
  <c r="N4809" i="1"/>
  <c r="O4808" i="1"/>
  <c r="N4808" i="1"/>
  <c r="O4807" i="1"/>
  <c r="N4807" i="1"/>
  <c r="O4806" i="1"/>
  <c r="N4806" i="1"/>
  <c r="O4805" i="1"/>
  <c r="N4805" i="1"/>
  <c r="O4804" i="1"/>
  <c r="N4804" i="1"/>
  <c r="O4803" i="1"/>
  <c r="N4803" i="1"/>
  <c r="O4802" i="1"/>
  <c r="N4802" i="1"/>
  <c r="O4801" i="1"/>
  <c r="N4801" i="1"/>
  <c r="O4800" i="1"/>
  <c r="N4800" i="1"/>
  <c r="O4799" i="1"/>
  <c r="N4799" i="1"/>
  <c r="O4798" i="1"/>
  <c r="N4798" i="1"/>
  <c r="O4797" i="1"/>
  <c r="N4797" i="1"/>
  <c r="O4796" i="1"/>
  <c r="N4796" i="1"/>
  <c r="O4795" i="1"/>
  <c r="N4795" i="1"/>
  <c r="O4794" i="1"/>
  <c r="N4794" i="1"/>
  <c r="O4793" i="1"/>
  <c r="N4793" i="1"/>
  <c r="O4792" i="1"/>
  <c r="N4792" i="1"/>
  <c r="O4791" i="1"/>
  <c r="N4791" i="1"/>
  <c r="O4790" i="1"/>
  <c r="N4790" i="1"/>
  <c r="O4789" i="1"/>
  <c r="N4789" i="1"/>
  <c r="O4788" i="1"/>
  <c r="N4788" i="1"/>
  <c r="O4787" i="1"/>
  <c r="N4787" i="1"/>
  <c r="O4786" i="1"/>
  <c r="N4786" i="1"/>
  <c r="O4785" i="1"/>
  <c r="N4785" i="1"/>
  <c r="O4784" i="1"/>
  <c r="N4784" i="1"/>
  <c r="O4783" i="1"/>
  <c r="N4783" i="1"/>
  <c r="O4782" i="1"/>
  <c r="N4782" i="1"/>
  <c r="O4781" i="1"/>
  <c r="N4781" i="1"/>
  <c r="O4780" i="1"/>
  <c r="N4780" i="1"/>
  <c r="O4779" i="1"/>
  <c r="N4779" i="1"/>
  <c r="O4778" i="1"/>
  <c r="N4778" i="1"/>
  <c r="O4777" i="1"/>
  <c r="N4777" i="1"/>
  <c r="O4776" i="1"/>
  <c r="N4776" i="1"/>
  <c r="O4775" i="1"/>
  <c r="N4775" i="1"/>
  <c r="O4774" i="1"/>
  <c r="N4774" i="1"/>
  <c r="O4773" i="1"/>
  <c r="N4773" i="1"/>
  <c r="O4772" i="1"/>
  <c r="N4772" i="1"/>
  <c r="O4771" i="1"/>
  <c r="N4771" i="1"/>
  <c r="O4770" i="1"/>
  <c r="N4770" i="1"/>
  <c r="O4769" i="1"/>
  <c r="N4769" i="1"/>
  <c r="O4768" i="1"/>
  <c r="N4768" i="1"/>
  <c r="O4767" i="1"/>
  <c r="N4767" i="1"/>
  <c r="O4766" i="1"/>
  <c r="N4766" i="1"/>
  <c r="O4765" i="1"/>
  <c r="N4765" i="1"/>
  <c r="O4764" i="1"/>
  <c r="N4764" i="1"/>
  <c r="O4763" i="1"/>
  <c r="N4763" i="1"/>
  <c r="O4762" i="1"/>
  <c r="N4762" i="1"/>
  <c r="O4761" i="1"/>
  <c r="N4761" i="1"/>
  <c r="O4760" i="1"/>
  <c r="N4760" i="1"/>
  <c r="O4759" i="1"/>
  <c r="N4759" i="1"/>
  <c r="O4758" i="1"/>
  <c r="N4758" i="1"/>
  <c r="O4757" i="1"/>
  <c r="N4757" i="1"/>
  <c r="O4756" i="1"/>
  <c r="N4756" i="1"/>
  <c r="O4755" i="1"/>
  <c r="N4755" i="1"/>
  <c r="O4754" i="1"/>
  <c r="N4754" i="1"/>
  <c r="O4753" i="1"/>
  <c r="N4753" i="1"/>
  <c r="O4752" i="1"/>
  <c r="N4752" i="1"/>
  <c r="O4751" i="1"/>
  <c r="N4751" i="1"/>
  <c r="O4750" i="1"/>
  <c r="N4750" i="1"/>
  <c r="O4749" i="1"/>
  <c r="N4749" i="1"/>
  <c r="O4748" i="1"/>
  <c r="N4748" i="1"/>
  <c r="O4747" i="1"/>
  <c r="N4747" i="1"/>
  <c r="O4746" i="1"/>
  <c r="N4746" i="1"/>
  <c r="O4745" i="1"/>
  <c r="N4745" i="1"/>
  <c r="O4744" i="1"/>
  <c r="N4744" i="1"/>
  <c r="O4743" i="1"/>
  <c r="N4743" i="1"/>
  <c r="O4742" i="1"/>
  <c r="N4742" i="1"/>
  <c r="O4741" i="1"/>
  <c r="N4741" i="1"/>
  <c r="O4740" i="1"/>
  <c r="N4740" i="1"/>
  <c r="O4739" i="1"/>
  <c r="N4739" i="1"/>
  <c r="O4738" i="1"/>
  <c r="N4738" i="1"/>
  <c r="O4737" i="1"/>
  <c r="N4737" i="1"/>
  <c r="O4736" i="1"/>
  <c r="N4736" i="1"/>
  <c r="O4735" i="1"/>
  <c r="N4735" i="1"/>
  <c r="O4734" i="1"/>
  <c r="N4734" i="1"/>
  <c r="O4733" i="1"/>
  <c r="N4733" i="1"/>
  <c r="O4732" i="1"/>
  <c r="N4732" i="1"/>
  <c r="O4731" i="1"/>
  <c r="N4731" i="1"/>
  <c r="O4730" i="1"/>
  <c r="N4730" i="1"/>
  <c r="O4729" i="1"/>
  <c r="N4729" i="1"/>
  <c r="O4728" i="1"/>
  <c r="N4728" i="1"/>
  <c r="O4727" i="1"/>
  <c r="N4727" i="1"/>
  <c r="O4726" i="1"/>
  <c r="N4726" i="1"/>
  <c r="O4725" i="1"/>
  <c r="N4725" i="1"/>
  <c r="O4724" i="1"/>
  <c r="N4724" i="1"/>
  <c r="O4723" i="1"/>
  <c r="N4723" i="1"/>
  <c r="O4722" i="1"/>
  <c r="N4722" i="1"/>
  <c r="O4721" i="1"/>
  <c r="N4721" i="1"/>
  <c r="O4720" i="1"/>
  <c r="N4720" i="1"/>
  <c r="O4719" i="1"/>
  <c r="N4719" i="1"/>
  <c r="O4718" i="1"/>
  <c r="N4718" i="1"/>
  <c r="O4717" i="1"/>
  <c r="N4717" i="1"/>
  <c r="O4716" i="1"/>
  <c r="N4716" i="1"/>
  <c r="O4715" i="1"/>
  <c r="N4715" i="1"/>
  <c r="O4714" i="1"/>
  <c r="N4714" i="1"/>
  <c r="O4713" i="1"/>
  <c r="N4713" i="1"/>
  <c r="O4712" i="1"/>
  <c r="N4712" i="1"/>
  <c r="O4711" i="1"/>
  <c r="N4711" i="1"/>
  <c r="O4710" i="1"/>
  <c r="N4710" i="1"/>
  <c r="O4709" i="1"/>
  <c r="N4709" i="1"/>
  <c r="O4708" i="1"/>
  <c r="N4708" i="1"/>
  <c r="O4707" i="1"/>
  <c r="N4707" i="1"/>
  <c r="O4706" i="1"/>
  <c r="N4706" i="1"/>
  <c r="O4705" i="1"/>
  <c r="N4705" i="1"/>
  <c r="O4704" i="1"/>
  <c r="N4704" i="1"/>
  <c r="O4703" i="1"/>
  <c r="N4703" i="1"/>
  <c r="O4702" i="1"/>
  <c r="N4702" i="1"/>
  <c r="O4701" i="1"/>
  <c r="N4701" i="1"/>
  <c r="O4700" i="1"/>
  <c r="N4700" i="1"/>
  <c r="O4699" i="1"/>
  <c r="N4699" i="1"/>
  <c r="O4698" i="1"/>
  <c r="N4698" i="1"/>
  <c r="O4697" i="1"/>
  <c r="N4697" i="1"/>
  <c r="O4696" i="1"/>
  <c r="N4696" i="1"/>
  <c r="O4695" i="1"/>
  <c r="N4695" i="1"/>
  <c r="O4694" i="1"/>
  <c r="N4694" i="1"/>
  <c r="O4693" i="1"/>
  <c r="N4693" i="1"/>
  <c r="O4692" i="1"/>
  <c r="N4692" i="1"/>
  <c r="O4691" i="1"/>
  <c r="N4691" i="1"/>
  <c r="O4690" i="1"/>
  <c r="N4690" i="1"/>
  <c r="O4689" i="1"/>
  <c r="N4689" i="1"/>
  <c r="O4688" i="1"/>
  <c r="N4688" i="1"/>
  <c r="O4687" i="1"/>
  <c r="N4687" i="1"/>
  <c r="O4686" i="1"/>
  <c r="N4686" i="1"/>
  <c r="O4685" i="1"/>
  <c r="N4685" i="1"/>
  <c r="O4684" i="1"/>
  <c r="N4684" i="1"/>
  <c r="O4683" i="1"/>
  <c r="N4683" i="1"/>
  <c r="O4682" i="1"/>
  <c r="N4682" i="1"/>
  <c r="O4681" i="1"/>
  <c r="N4681" i="1"/>
  <c r="O4680" i="1"/>
  <c r="N4680" i="1"/>
  <c r="O4679" i="1"/>
  <c r="N4679" i="1"/>
  <c r="O4678" i="1"/>
  <c r="N4678" i="1"/>
  <c r="O4677" i="1"/>
  <c r="N4677" i="1"/>
  <c r="O4676" i="1"/>
  <c r="N4676" i="1"/>
  <c r="O4675" i="1"/>
  <c r="N4675" i="1"/>
  <c r="O4674" i="1"/>
  <c r="N4674" i="1"/>
  <c r="O4673" i="1"/>
  <c r="N4673" i="1"/>
  <c r="O4672" i="1"/>
  <c r="N4672" i="1"/>
  <c r="O4671" i="1"/>
  <c r="N4671" i="1"/>
  <c r="O4670" i="1"/>
  <c r="N4670" i="1"/>
  <c r="O4669" i="1"/>
  <c r="N4669" i="1"/>
  <c r="O4668" i="1"/>
  <c r="N4668" i="1"/>
  <c r="O4667" i="1"/>
  <c r="N4667" i="1"/>
  <c r="O4666" i="1"/>
  <c r="N4666" i="1"/>
  <c r="O4665" i="1"/>
  <c r="N4665" i="1"/>
  <c r="O4664" i="1"/>
  <c r="N4664" i="1"/>
  <c r="O4663" i="1"/>
  <c r="N4663" i="1"/>
  <c r="O4662" i="1"/>
  <c r="N4662" i="1"/>
  <c r="O4661" i="1"/>
  <c r="N4661" i="1"/>
  <c r="O4660" i="1"/>
  <c r="N4660" i="1"/>
  <c r="O4659" i="1"/>
  <c r="N4659" i="1"/>
  <c r="O4658" i="1"/>
  <c r="N4658" i="1"/>
  <c r="O4657" i="1"/>
  <c r="N4657" i="1"/>
  <c r="O4656" i="1"/>
  <c r="N4656" i="1"/>
  <c r="O4655" i="1"/>
  <c r="N4655" i="1"/>
  <c r="O4654" i="1"/>
  <c r="N4654" i="1"/>
  <c r="O4653" i="1"/>
  <c r="N4653" i="1"/>
  <c r="O4652" i="1"/>
  <c r="N4652" i="1"/>
  <c r="O4651" i="1"/>
  <c r="N4651" i="1"/>
  <c r="O4650" i="1"/>
  <c r="N4650" i="1"/>
  <c r="O4649" i="1"/>
  <c r="N4649" i="1"/>
  <c r="O4648" i="1"/>
  <c r="N4648" i="1"/>
  <c r="O4647" i="1"/>
  <c r="N4647" i="1"/>
  <c r="O4646" i="1"/>
  <c r="N4646" i="1"/>
  <c r="O4645" i="1"/>
  <c r="N4645" i="1"/>
  <c r="O4644" i="1"/>
  <c r="N4644" i="1"/>
  <c r="O4643" i="1"/>
  <c r="N4643" i="1"/>
  <c r="O4642" i="1"/>
  <c r="N4642" i="1"/>
  <c r="O4641" i="1"/>
  <c r="N4641" i="1"/>
  <c r="O4640" i="1"/>
  <c r="N4640" i="1"/>
  <c r="O4639" i="1"/>
  <c r="N4639" i="1"/>
  <c r="O4638" i="1"/>
  <c r="N4638" i="1"/>
  <c r="O4637" i="1"/>
  <c r="N4637" i="1"/>
  <c r="O4636" i="1"/>
  <c r="N4636" i="1"/>
  <c r="O4635" i="1"/>
  <c r="N4635" i="1"/>
  <c r="O4634" i="1"/>
  <c r="N4634" i="1"/>
  <c r="O4633" i="1"/>
  <c r="N4633" i="1"/>
  <c r="O4632" i="1"/>
  <c r="N4632" i="1"/>
  <c r="O4631" i="1"/>
  <c r="N4631" i="1"/>
  <c r="O4630" i="1"/>
  <c r="N4630" i="1"/>
  <c r="O4629" i="1"/>
  <c r="N4629" i="1"/>
  <c r="O4628" i="1"/>
  <c r="N4628" i="1"/>
  <c r="O4627" i="1"/>
  <c r="N4627" i="1"/>
  <c r="O4626" i="1"/>
  <c r="N4626" i="1"/>
  <c r="O4625" i="1"/>
  <c r="N4625" i="1"/>
  <c r="O4624" i="1"/>
  <c r="N4624" i="1"/>
  <c r="O4623" i="1"/>
  <c r="N4623" i="1"/>
  <c r="O4622" i="1"/>
  <c r="N4622" i="1"/>
  <c r="O4621" i="1"/>
  <c r="N4621" i="1"/>
  <c r="O4620" i="1"/>
  <c r="N4620" i="1"/>
  <c r="O4619" i="1"/>
  <c r="N4619" i="1"/>
  <c r="O4618" i="1"/>
  <c r="N4618" i="1"/>
  <c r="O4617" i="1"/>
  <c r="N4617" i="1"/>
  <c r="O4616" i="1"/>
  <c r="N4616" i="1"/>
  <c r="O4615" i="1"/>
  <c r="N4615" i="1"/>
  <c r="O4614" i="1"/>
  <c r="N4614" i="1"/>
  <c r="O4613" i="1"/>
  <c r="N4613" i="1"/>
  <c r="O4612" i="1"/>
  <c r="N4612" i="1"/>
  <c r="O4611" i="1"/>
  <c r="N4611" i="1"/>
  <c r="O4610" i="1"/>
  <c r="N4610" i="1"/>
  <c r="O4609" i="1"/>
  <c r="N4609" i="1"/>
  <c r="O4608" i="1"/>
  <c r="N4608" i="1"/>
  <c r="O4607" i="1"/>
  <c r="N4607" i="1"/>
  <c r="O4606" i="1"/>
  <c r="N4606" i="1"/>
  <c r="O4605" i="1"/>
  <c r="N4605" i="1"/>
  <c r="O4604" i="1"/>
  <c r="N4604" i="1"/>
  <c r="O4603" i="1"/>
  <c r="N4603" i="1"/>
  <c r="O4602" i="1"/>
  <c r="N4602" i="1"/>
  <c r="O4601" i="1"/>
  <c r="N4601" i="1"/>
  <c r="O4600" i="1"/>
  <c r="N4600" i="1"/>
  <c r="O4599" i="1"/>
  <c r="N4599" i="1"/>
  <c r="O4598" i="1"/>
  <c r="N4598" i="1"/>
  <c r="O4597" i="1"/>
  <c r="N4597" i="1"/>
  <c r="O4596" i="1"/>
  <c r="N4596" i="1"/>
  <c r="O4595" i="1"/>
  <c r="N4595" i="1"/>
  <c r="O4594" i="1"/>
  <c r="N4594" i="1"/>
  <c r="O4593" i="1"/>
  <c r="N4593" i="1"/>
  <c r="O4592" i="1"/>
  <c r="N4592" i="1"/>
  <c r="O4591" i="1"/>
  <c r="N4591" i="1"/>
  <c r="O4590" i="1"/>
  <c r="N4590" i="1"/>
  <c r="O4589" i="1"/>
  <c r="N4589" i="1"/>
  <c r="O4588" i="1"/>
  <c r="N4588" i="1"/>
  <c r="O4587" i="1"/>
  <c r="N4587" i="1"/>
  <c r="O4586" i="1"/>
  <c r="N4586" i="1"/>
  <c r="O4585" i="1"/>
  <c r="N4585" i="1"/>
  <c r="O4584" i="1"/>
  <c r="N4584" i="1"/>
  <c r="O4583" i="1"/>
  <c r="N4583" i="1"/>
  <c r="O4582" i="1"/>
  <c r="N4582" i="1"/>
  <c r="O4581" i="1"/>
  <c r="N4581" i="1"/>
  <c r="O4580" i="1"/>
  <c r="N4580" i="1"/>
  <c r="O4579" i="1"/>
  <c r="N4579" i="1"/>
  <c r="O4578" i="1"/>
  <c r="N4578" i="1"/>
  <c r="O4577" i="1"/>
  <c r="N4577" i="1"/>
  <c r="O4576" i="1"/>
  <c r="N4576" i="1"/>
  <c r="O4575" i="1"/>
  <c r="N4575" i="1"/>
  <c r="O4574" i="1"/>
  <c r="N4574" i="1"/>
  <c r="O4573" i="1"/>
  <c r="N4573" i="1"/>
  <c r="O4572" i="1"/>
  <c r="N4572" i="1"/>
  <c r="O4571" i="1"/>
  <c r="N4571" i="1"/>
  <c r="O4570" i="1"/>
  <c r="N4570" i="1"/>
  <c r="O4569" i="1"/>
  <c r="N4569" i="1"/>
  <c r="O4568" i="1"/>
  <c r="N4568" i="1"/>
  <c r="O4567" i="1"/>
  <c r="N4567" i="1"/>
  <c r="O4566" i="1"/>
  <c r="N4566" i="1"/>
  <c r="O4565" i="1"/>
  <c r="N4565" i="1"/>
  <c r="O4564" i="1"/>
  <c r="N4564" i="1"/>
  <c r="O4563" i="1"/>
  <c r="N4563" i="1"/>
  <c r="O4562" i="1"/>
  <c r="N4562" i="1"/>
  <c r="O4561" i="1"/>
  <c r="N4561" i="1"/>
  <c r="O4560" i="1"/>
  <c r="N4560" i="1"/>
  <c r="O4559" i="1"/>
  <c r="N4559" i="1"/>
  <c r="O4558" i="1"/>
  <c r="N4558" i="1"/>
  <c r="O4557" i="1"/>
  <c r="N4557" i="1"/>
  <c r="O4556" i="1"/>
  <c r="N4556" i="1"/>
  <c r="O4555" i="1"/>
  <c r="N4555" i="1"/>
  <c r="O4554" i="1"/>
  <c r="N4554" i="1"/>
  <c r="O4553" i="1"/>
  <c r="N4553" i="1"/>
  <c r="O4552" i="1"/>
  <c r="N4552" i="1"/>
  <c r="O4551" i="1"/>
  <c r="N4551" i="1"/>
  <c r="O4550" i="1"/>
  <c r="N4550" i="1"/>
  <c r="O4549" i="1"/>
  <c r="N4549" i="1"/>
  <c r="O4548" i="1"/>
  <c r="N4548" i="1"/>
  <c r="O4547" i="1"/>
  <c r="N4547" i="1"/>
  <c r="O4546" i="1"/>
  <c r="N4546" i="1"/>
  <c r="O4545" i="1"/>
  <c r="N4545" i="1"/>
  <c r="O4544" i="1"/>
  <c r="N4544" i="1"/>
  <c r="O4543" i="1"/>
  <c r="N4543" i="1"/>
  <c r="O4542" i="1"/>
  <c r="N4542" i="1"/>
  <c r="O4541" i="1"/>
  <c r="N4541" i="1"/>
  <c r="O4540" i="1"/>
  <c r="N4540" i="1"/>
  <c r="O4539" i="1"/>
  <c r="N4539" i="1"/>
  <c r="O4538" i="1"/>
  <c r="N4538" i="1"/>
  <c r="O4537" i="1"/>
  <c r="N4537" i="1"/>
  <c r="O4536" i="1"/>
  <c r="N4536" i="1"/>
  <c r="O4535" i="1"/>
  <c r="N4535" i="1"/>
  <c r="O4534" i="1"/>
  <c r="N4534" i="1"/>
  <c r="O4533" i="1"/>
  <c r="N4533" i="1"/>
  <c r="O4532" i="1"/>
  <c r="N4532" i="1"/>
  <c r="O4531" i="1"/>
  <c r="N4531" i="1"/>
  <c r="O4530" i="1"/>
  <c r="N4530" i="1"/>
  <c r="O4529" i="1"/>
  <c r="N4529" i="1"/>
  <c r="O4528" i="1"/>
  <c r="N4528" i="1"/>
  <c r="O4527" i="1"/>
  <c r="N4527" i="1"/>
  <c r="O4526" i="1"/>
  <c r="N4526" i="1"/>
  <c r="O4525" i="1"/>
  <c r="N4525" i="1"/>
  <c r="O4524" i="1"/>
  <c r="N4524" i="1"/>
  <c r="O4523" i="1"/>
  <c r="N4523" i="1"/>
  <c r="O4522" i="1"/>
  <c r="N4522" i="1"/>
  <c r="O4521" i="1"/>
  <c r="N4521" i="1"/>
  <c r="O4520" i="1"/>
  <c r="N4520" i="1"/>
  <c r="O4519" i="1"/>
  <c r="N4519" i="1"/>
  <c r="O4518" i="1"/>
  <c r="N4518" i="1"/>
  <c r="O4517" i="1"/>
  <c r="N4517" i="1"/>
  <c r="O4516" i="1"/>
  <c r="N4516" i="1"/>
  <c r="O4515" i="1"/>
  <c r="N4515" i="1"/>
  <c r="O4514" i="1"/>
  <c r="N4514" i="1"/>
  <c r="O4513" i="1"/>
  <c r="N4513" i="1"/>
  <c r="O4512" i="1"/>
  <c r="N4512" i="1"/>
  <c r="O4511" i="1"/>
  <c r="N4511" i="1"/>
  <c r="O4510" i="1"/>
  <c r="N4510" i="1"/>
  <c r="O4509" i="1"/>
  <c r="N4509" i="1"/>
  <c r="O4508" i="1"/>
  <c r="N4508" i="1"/>
  <c r="O4507" i="1"/>
  <c r="N4507" i="1"/>
  <c r="O4506" i="1"/>
  <c r="N4506" i="1"/>
  <c r="O4505" i="1"/>
  <c r="N4505" i="1"/>
  <c r="O4504" i="1"/>
  <c r="N4504" i="1"/>
  <c r="O4503" i="1"/>
  <c r="N4503" i="1"/>
  <c r="O4502" i="1"/>
  <c r="N4502" i="1"/>
  <c r="O4501" i="1"/>
  <c r="AD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AE953" i="1" s="1"/>
  <c r="N952" i="1"/>
  <c r="AE952" i="1" s="1"/>
  <c r="N951" i="1"/>
  <c r="AD951" i="1" s="1"/>
  <c r="N950" i="1"/>
  <c r="AE950" i="1" s="1"/>
  <c r="N949" i="1"/>
  <c r="AD949" i="1" s="1"/>
  <c r="N948" i="1"/>
  <c r="AE948" i="1" s="1"/>
  <c r="N947" i="1"/>
  <c r="AE947" i="1" s="1"/>
  <c r="N946" i="1"/>
  <c r="N945" i="1"/>
  <c r="AE945" i="1" s="1"/>
  <c r="N944" i="1"/>
  <c r="AE944" i="1" s="1"/>
  <c r="N943" i="1"/>
  <c r="AE943" i="1" s="1"/>
  <c r="N942" i="1"/>
  <c r="AE942" i="1" s="1"/>
  <c r="N941" i="1"/>
  <c r="AD941" i="1" s="1"/>
  <c r="N940" i="1"/>
  <c r="AE940" i="1" s="1"/>
  <c r="N939" i="1"/>
  <c r="AE939" i="1" s="1"/>
  <c r="N938" i="1"/>
  <c r="N937" i="1"/>
  <c r="AE937" i="1" s="1"/>
  <c r="N936" i="1"/>
  <c r="AE936" i="1" s="1"/>
  <c r="N935" i="1"/>
  <c r="AD935" i="1" s="1"/>
  <c r="N934" i="1"/>
  <c r="AE934" i="1" s="1"/>
  <c r="N933" i="1"/>
  <c r="AD933" i="1" s="1"/>
  <c r="N932" i="1"/>
  <c r="AE932" i="1" s="1"/>
  <c r="N931" i="1"/>
  <c r="AE931" i="1" s="1"/>
  <c r="N930" i="1"/>
  <c r="N929" i="1"/>
  <c r="AE929" i="1" s="1"/>
  <c r="N928" i="1"/>
  <c r="AE928" i="1" s="1"/>
  <c r="N927" i="1"/>
  <c r="AD927" i="1" s="1"/>
  <c r="N926" i="1"/>
  <c r="AE926" i="1" s="1"/>
  <c r="N925" i="1"/>
  <c r="AD925" i="1" s="1"/>
  <c r="N924" i="1"/>
  <c r="AE924" i="1" s="1"/>
  <c r="N923" i="1"/>
  <c r="AE923" i="1" s="1"/>
  <c r="N922" i="1"/>
  <c r="N921" i="1"/>
  <c r="AE921" i="1" s="1"/>
  <c r="N920" i="1"/>
  <c r="AE920" i="1" s="1"/>
  <c r="N919" i="1"/>
  <c r="AD919" i="1" s="1"/>
  <c r="N918" i="1"/>
  <c r="AE918" i="1" s="1"/>
  <c r="N917" i="1"/>
  <c r="AD917" i="1" s="1"/>
  <c r="N916" i="1"/>
  <c r="AE916" i="1" s="1"/>
  <c r="N915" i="1"/>
  <c r="AE915" i="1" s="1"/>
  <c r="N914" i="1"/>
  <c r="N913" i="1"/>
  <c r="AE913" i="1" s="1"/>
  <c r="N912" i="1"/>
  <c r="AE912" i="1" s="1"/>
  <c r="N911" i="1"/>
  <c r="AE911" i="1" s="1"/>
  <c r="N910" i="1"/>
  <c r="AE910" i="1" s="1"/>
  <c r="N909" i="1"/>
  <c r="AD909" i="1" s="1"/>
  <c r="N908" i="1"/>
  <c r="AE908" i="1" s="1"/>
  <c r="N907" i="1"/>
  <c r="AE907" i="1" s="1"/>
  <c r="N906" i="1"/>
  <c r="N905" i="1"/>
  <c r="AE905" i="1" s="1"/>
  <c r="N904" i="1"/>
  <c r="AE904" i="1" s="1"/>
  <c r="N903" i="1"/>
  <c r="AE903" i="1" s="1"/>
  <c r="N902" i="1"/>
  <c r="AE902" i="1" s="1"/>
  <c r="N901" i="1"/>
  <c r="AD901" i="1" s="1"/>
  <c r="N900" i="1"/>
  <c r="AE900" i="1" s="1"/>
  <c r="N899" i="1"/>
  <c r="AE899" i="1" s="1"/>
  <c r="N898" i="1"/>
  <c r="N897" i="1"/>
  <c r="AE897" i="1" s="1"/>
  <c r="N896" i="1"/>
  <c r="AE896" i="1" s="1"/>
  <c r="N895" i="1"/>
  <c r="AD895" i="1" s="1"/>
  <c r="N894" i="1"/>
  <c r="AE894" i="1" s="1"/>
  <c r="N893" i="1"/>
  <c r="AD893" i="1" s="1"/>
  <c r="N892" i="1"/>
  <c r="AE892" i="1" s="1"/>
  <c r="N891" i="1"/>
  <c r="AE891" i="1" s="1"/>
  <c r="N890" i="1"/>
  <c r="N889" i="1"/>
  <c r="AE889" i="1" s="1"/>
  <c r="N888" i="1"/>
  <c r="AE888" i="1" s="1"/>
  <c r="N887" i="1"/>
  <c r="AD887" i="1" s="1"/>
  <c r="N886" i="1"/>
  <c r="AE886" i="1" s="1"/>
  <c r="N885" i="1"/>
  <c r="AD885" i="1" s="1"/>
  <c r="N884" i="1"/>
  <c r="AE884" i="1" s="1"/>
  <c r="N883" i="1"/>
  <c r="AE883" i="1" s="1"/>
  <c r="N882" i="1"/>
  <c r="N881" i="1"/>
  <c r="AE881" i="1" s="1"/>
  <c r="N880" i="1"/>
  <c r="AE880" i="1" s="1"/>
  <c r="N879" i="1"/>
  <c r="AE879" i="1" s="1"/>
  <c r="N878" i="1"/>
  <c r="AE878" i="1" s="1"/>
  <c r="N877" i="1"/>
  <c r="AD877" i="1" s="1"/>
  <c r="N876" i="1"/>
  <c r="AE876" i="1" s="1"/>
  <c r="N875" i="1"/>
  <c r="AE875" i="1" s="1"/>
  <c r="N874" i="1"/>
  <c r="N873" i="1"/>
  <c r="AE873" i="1" s="1"/>
  <c r="N872" i="1"/>
  <c r="AE872" i="1" s="1"/>
  <c r="N871" i="1"/>
  <c r="AD871" i="1" s="1"/>
  <c r="N870" i="1"/>
  <c r="AE870" i="1" s="1"/>
  <c r="N869" i="1"/>
  <c r="AD869" i="1" s="1"/>
  <c r="N868" i="1"/>
  <c r="AE868" i="1" s="1"/>
  <c r="N867" i="1"/>
  <c r="AE867" i="1" s="1"/>
  <c r="N866" i="1"/>
  <c r="N865" i="1"/>
  <c r="AE865" i="1" s="1"/>
  <c r="N864" i="1"/>
  <c r="AE864" i="1" s="1"/>
  <c r="N863" i="1"/>
  <c r="AE863" i="1" s="1"/>
  <c r="N862" i="1"/>
  <c r="AE862" i="1" s="1"/>
  <c r="N861" i="1"/>
  <c r="AD861" i="1" s="1"/>
  <c r="N860" i="1"/>
  <c r="AE860" i="1" s="1"/>
  <c r="N859" i="1"/>
  <c r="AE859" i="1" s="1"/>
  <c r="N858" i="1"/>
  <c r="N857" i="1"/>
  <c r="AE857" i="1" s="1"/>
  <c r="N856" i="1"/>
  <c r="AE856" i="1" s="1"/>
  <c r="N855" i="1"/>
  <c r="AD855" i="1" s="1"/>
  <c r="N854" i="1"/>
  <c r="AE854" i="1" s="1"/>
  <c r="N853" i="1"/>
  <c r="AD853" i="1" s="1"/>
  <c r="N852" i="1"/>
  <c r="AE852" i="1" s="1"/>
  <c r="N851" i="1"/>
  <c r="AE851" i="1" s="1"/>
  <c r="N850" i="1"/>
  <c r="N849" i="1"/>
  <c r="AE849" i="1" s="1"/>
  <c r="N848" i="1"/>
  <c r="AE848" i="1" s="1"/>
  <c r="N847" i="1"/>
  <c r="AD847" i="1" s="1"/>
  <c r="N846" i="1"/>
  <c r="AE846" i="1" s="1"/>
  <c r="N845" i="1"/>
  <c r="AD845" i="1" s="1"/>
  <c r="N844" i="1"/>
  <c r="AE844" i="1" s="1"/>
  <c r="N843" i="1"/>
  <c r="AE843" i="1" s="1"/>
  <c r="N842" i="1"/>
  <c r="N841" i="1"/>
  <c r="AE841" i="1" s="1"/>
  <c r="N840" i="1"/>
  <c r="AE840" i="1" s="1"/>
  <c r="N839" i="1"/>
  <c r="AD839" i="1" s="1"/>
  <c r="N838" i="1"/>
  <c r="AE838" i="1" s="1"/>
  <c r="N837" i="1"/>
  <c r="AD837" i="1" s="1"/>
  <c r="N836" i="1"/>
  <c r="AE836" i="1" s="1"/>
  <c r="N835" i="1"/>
  <c r="AE835" i="1" s="1"/>
  <c r="N834" i="1"/>
  <c r="N833" i="1"/>
  <c r="AE833" i="1" s="1"/>
  <c r="N832" i="1"/>
  <c r="AE832" i="1" s="1"/>
  <c r="N831" i="1"/>
  <c r="AD831" i="1" s="1"/>
  <c r="N830" i="1"/>
  <c r="AE830" i="1" s="1"/>
  <c r="N829" i="1"/>
  <c r="AD829" i="1" s="1"/>
  <c r="N828" i="1"/>
  <c r="AE828" i="1" s="1"/>
  <c r="N827" i="1"/>
  <c r="AE827" i="1" s="1"/>
  <c r="N826" i="1"/>
  <c r="N825" i="1"/>
  <c r="AE825" i="1" s="1"/>
  <c r="N824" i="1"/>
  <c r="AE824" i="1" s="1"/>
  <c r="N823" i="1"/>
  <c r="AD823" i="1" s="1"/>
  <c r="N822" i="1"/>
  <c r="AE822" i="1" s="1"/>
  <c r="N821" i="1"/>
  <c r="AD821" i="1" s="1"/>
  <c r="N820" i="1"/>
  <c r="AE820" i="1" s="1"/>
  <c r="N819" i="1"/>
  <c r="AE819" i="1" s="1"/>
  <c r="N818" i="1"/>
  <c r="N817" i="1"/>
  <c r="AE817" i="1" s="1"/>
  <c r="N816" i="1"/>
  <c r="AE816" i="1" s="1"/>
  <c r="N815" i="1"/>
  <c r="AE815" i="1" s="1"/>
  <c r="N814" i="1"/>
  <c r="AE814" i="1" s="1"/>
  <c r="N813" i="1"/>
  <c r="AD813" i="1" s="1"/>
  <c r="N812" i="1"/>
  <c r="AE812" i="1" s="1"/>
  <c r="N811" i="1"/>
  <c r="AE811" i="1" s="1"/>
  <c r="N810" i="1"/>
  <c r="N809" i="1"/>
  <c r="AE809" i="1" s="1"/>
  <c r="N808" i="1"/>
  <c r="AE808" i="1" s="1"/>
  <c r="N807" i="1"/>
  <c r="AD807" i="1" s="1"/>
  <c r="N806" i="1"/>
  <c r="AE806" i="1" s="1"/>
  <c r="N805" i="1"/>
  <c r="AD805" i="1" s="1"/>
  <c r="N804" i="1"/>
  <c r="AE804" i="1" s="1"/>
  <c r="N803" i="1"/>
  <c r="AE803" i="1" s="1"/>
  <c r="N802" i="1"/>
  <c r="N801" i="1"/>
  <c r="AE801" i="1" s="1"/>
  <c r="N800" i="1"/>
  <c r="AE800" i="1" s="1"/>
  <c r="N799" i="1"/>
  <c r="AE799" i="1" s="1"/>
  <c r="N798" i="1"/>
  <c r="AE798" i="1" s="1"/>
  <c r="N797" i="1"/>
  <c r="AD797" i="1" s="1"/>
  <c r="N796" i="1"/>
  <c r="AE796" i="1" s="1"/>
  <c r="N795" i="1"/>
  <c r="AE795" i="1" s="1"/>
  <c r="N794" i="1"/>
  <c r="N793" i="1"/>
  <c r="AE793" i="1" s="1"/>
  <c r="N792" i="1"/>
  <c r="AE792" i="1" s="1"/>
  <c r="N791" i="1"/>
  <c r="AD791" i="1" s="1"/>
  <c r="N790" i="1"/>
  <c r="AE790" i="1" s="1"/>
  <c r="N789" i="1"/>
  <c r="AD789" i="1" s="1"/>
  <c r="N788" i="1"/>
  <c r="AE788" i="1" s="1"/>
  <c r="N787" i="1"/>
  <c r="AE787" i="1" s="1"/>
  <c r="N786" i="1"/>
  <c r="N785" i="1"/>
  <c r="AE785" i="1" s="1"/>
  <c r="N784" i="1"/>
  <c r="AE784" i="1" s="1"/>
  <c r="N783" i="1"/>
  <c r="AE783" i="1" s="1"/>
  <c r="N782" i="1"/>
  <c r="AE782" i="1" s="1"/>
  <c r="N781" i="1"/>
  <c r="AD781" i="1" s="1"/>
  <c r="N780" i="1"/>
  <c r="AE780" i="1" s="1"/>
  <c r="N779" i="1"/>
  <c r="AE779" i="1" s="1"/>
  <c r="N778" i="1"/>
  <c r="N777" i="1"/>
  <c r="AE777" i="1" s="1"/>
  <c r="N776" i="1"/>
  <c r="AE776" i="1" s="1"/>
  <c r="N775" i="1"/>
  <c r="AD775" i="1" s="1"/>
  <c r="N774" i="1"/>
  <c r="AE774" i="1" s="1"/>
  <c r="N773" i="1"/>
  <c r="AD773" i="1" s="1"/>
  <c r="N772" i="1"/>
  <c r="AE772" i="1" s="1"/>
  <c r="N771" i="1"/>
  <c r="AE771" i="1" s="1"/>
  <c r="N770" i="1"/>
  <c r="N769" i="1"/>
  <c r="AE769" i="1" s="1"/>
  <c r="N768" i="1"/>
  <c r="AE768" i="1" s="1"/>
  <c r="N767" i="1"/>
  <c r="AD767" i="1" s="1"/>
  <c r="N766" i="1"/>
  <c r="AE766" i="1" s="1"/>
  <c r="N765" i="1"/>
  <c r="AD765" i="1" s="1"/>
  <c r="N764" i="1"/>
  <c r="AE764" i="1" s="1"/>
  <c r="N763" i="1"/>
  <c r="AE763" i="1" s="1"/>
  <c r="N762" i="1"/>
  <c r="N761" i="1"/>
  <c r="AE761" i="1" s="1"/>
  <c r="N760" i="1"/>
  <c r="AE760" i="1" s="1"/>
  <c r="N759" i="1"/>
  <c r="AD759" i="1" s="1"/>
  <c r="N758" i="1"/>
  <c r="AE758" i="1" s="1"/>
  <c r="N757" i="1"/>
  <c r="AD757" i="1" s="1"/>
  <c r="N756" i="1"/>
  <c r="AE756" i="1" s="1"/>
  <c r="N755" i="1"/>
  <c r="AE755" i="1" s="1"/>
  <c r="N754" i="1"/>
  <c r="N753" i="1"/>
  <c r="AD753" i="1" s="1"/>
  <c r="N752" i="1"/>
  <c r="N751" i="1"/>
  <c r="N750" i="1"/>
  <c r="AD750" i="1" s="1"/>
  <c r="N749" i="1"/>
  <c r="N748" i="1"/>
  <c r="AD748" i="1" s="1"/>
  <c r="N747" i="1"/>
  <c r="N746" i="1"/>
  <c r="AD746" i="1" s="1"/>
  <c r="N745" i="1"/>
  <c r="N744" i="1"/>
  <c r="N743" i="1"/>
  <c r="AD743" i="1" s="1"/>
  <c r="N742" i="1"/>
  <c r="AD742" i="1" s="1"/>
  <c r="N741" i="1"/>
  <c r="N740" i="1"/>
  <c r="AD740" i="1" s="1"/>
  <c r="N739" i="1"/>
  <c r="N738" i="1"/>
  <c r="N737" i="1"/>
  <c r="AD737" i="1" s="1"/>
  <c r="N736" i="1"/>
  <c r="AD736" i="1" s="1"/>
  <c r="N735" i="1"/>
  <c r="AD735" i="1" s="1"/>
  <c r="N734" i="1"/>
  <c r="AD734" i="1" s="1"/>
  <c r="N733" i="1"/>
  <c r="N732" i="1"/>
  <c r="N731" i="1"/>
  <c r="AD731" i="1" s="1"/>
  <c r="N730" i="1"/>
  <c r="N729" i="1"/>
  <c r="AD729" i="1" s="1"/>
  <c r="N728" i="1"/>
  <c r="N727" i="1"/>
  <c r="AD727" i="1" s="1"/>
  <c r="N726" i="1"/>
  <c r="N725" i="1"/>
  <c r="N724" i="1"/>
  <c r="N723" i="1"/>
  <c r="N722" i="1"/>
  <c r="N721" i="1"/>
  <c r="AD721" i="1" s="1"/>
  <c r="N720" i="1"/>
  <c r="AD720" i="1" s="1"/>
  <c r="N719" i="1"/>
  <c r="N718" i="1"/>
  <c r="AD718" i="1" s="1"/>
  <c r="N717" i="1"/>
  <c r="N716" i="1"/>
  <c r="AD716" i="1" s="1"/>
  <c r="N715" i="1"/>
  <c r="N714" i="1"/>
  <c r="N713" i="1"/>
  <c r="AD713" i="1" s="1"/>
  <c r="N712" i="1"/>
  <c r="AD712" i="1" s="1"/>
  <c r="N711" i="1"/>
  <c r="N710" i="1"/>
  <c r="N709" i="1"/>
  <c r="AD709" i="1" s="1"/>
  <c r="N708" i="1"/>
  <c r="N707" i="1"/>
  <c r="AD707" i="1" s="1"/>
  <c r="N706" i="1"/>
  <c r="N705" i="1"/>
  <c r="AD705" i="1" s="1"/>
  <c r="N704" i="1"/>
  <c r="N703" i="1"/>
  <c r="AD703" i="1" s="1"/>
  <c r="N702" i="1"/>
  <c r="N701" i="1"/>
  <c r="AD701" i="1" s="1"/>
  <c r="N700" i="1"/>
  <c r="N699" i="1"/>
  <c r="AD699" i="1" s="1"/>
  <c r="N698" i="1"/>
  <c r="N697" i="1"/>
  <c r="N696" i="1"/>
  <c r="AD696" i="1" s="1"/>
  <c r="N695" i="1"/>
  <c r="AD695" i="1" s="1"/>
  <c r="N694" i="1"/>
  <c r="N693" i="1"/>
  <c r="N692" i="1"/>
  <c r="N691" i="1"/>
  <c r="N690" i="1"/>
  <c r="AD690" i="1" s="1"/>
  <c r="N689" i="1"/>
  <c r="N688" i="1"/>
  <c r="AD688" i="1" s="1"/>
  <c r="N687" i="1"/>
  <c r="AD687" i="1" s="1"/>
  <c r="N686" i="1"/>
  <c r="AD686" i="1" s="1"/>
  <c r="N685" i="1"/>
  <c r="N684" i="1"/>
  <c r="AD684" i="1" s="1"/>
  <c r="N683" i="1"/>
  <c r="N682" i="1"/>
  <c r="N681" i="1"/>
  <c r="AD681" i="1" s="1"/>
  <c r="N680" i="1"/>
  <c r="N679" i="1"/>
  <c r="N678" i="1"/>
  <c r="N677" i="1"/>
  <c r="N676" i="1"/>
  <c r="N675" i="1"/>
  <c r="AD675" i="1" s="1"/>
  <c r="N674" i="1"/>
  <c r="N673" i="1"/>
  <c r="AD673" i="1" s="1"/>
  <c r="N672" i="1"/>
  <c r="AD672" i="1" s="1"/>
  <c r="N671" i="1"/>
  <c r="N670" i="1"/>
  <c r="AD670" i="1" s="1"/>
  <c r="N669" i="1"/>
  <c r="AD669" i="1" s="1"/>
  <c r="N668" i="1"/>
  <c r="AD668" i="1" s="1"/>
  <c r="N667" i="1"/>
  <c r="N666" i="1"/>
  <c r="AD666" i="1" s="1"/>
  <c r="N665" i="1"/>
  <c r="AD665" i="1" s="1"/>
  <c r="N664" i="1"/>
  <c r="AD664" i="1" s="1"/>
  <c r="N663" i="1"/>
  <c r="AD663" i="1" s="1"/>
  <c r="N662" i="1"/>
  <c r="N661" i="1"/>
  <c r="N660" i="1"/>
  <c r="AD660" i="1" s="1"/>
  <c r="N659" i="1"/>
  <c r="N658" i="1"/>
  <c r="N657" i="1"/>
  <c r="AD657" i="1" s="1"/>
  <c r="N656" i="1"/>
  <c r="AD656" i="1" s="1"/>
  <c r="N655" i="1"/>
  <c r="N654" i="1"/>
  <c r="N653" i="1"/>
  <c r="AD653" i="1" s="1"/>
  <c r="N652" i="1"/>
  <c r="N651" i="1"/>
  <c r="AD651" i="1" s="1"/>
  <c r="N650" i="1"/>
  <c r="N649" i="1"/>
  <c r="AD649" i="1" s="1"/>
  <c r="N648" i="1"/>
  <c r="N647" i="1"/>
  <c r="AD647" i="1" s="1"/>
  <c r="N646" i="1"/>
  <c r="N645" i="1"/>
  <c r="N644" i="1"/>
  <c r="N643" i="1"/>
  <c r="AD643" i="1" s="1"/>
  <c r="N642" i="1"/>
  <c r="N641" i="1"/>
  <c r="N640" i="1"/>
  <c r="N639" i="1"/>
  <c r="N638" i="1"/>
  <c r="N637" i="1"/>
  <c r="AD637" i="1" s="1"/>
  <c r="N636" i="1"/>
  <c r="AD636" i="1" s="1"/>
  <c r="N635" i="1"/>
  <c r="AD635" i="1" s="1"/>
  <c r="N634" i="1"/>
  <c r="AD634" i="1" s="1"/>
  <c r="N633" i="1"/>
  <c r="AD633" i="1" s="1"/>
  <c r="N632" i="1"/>
  <c r="N631" i="1"/>
  <c r="AD631" i="1" s="1"/>
  <c r="N630" i="1"/>
  <c r="AD630" i="1" s="1"/>
  <c r="N629" i="1"/>
  <c r="AD629" i="1" s="1"/>
  <c r="N628" i="1"/>
  <c r="N627" i="1"/>
  <c r="N626" i="1"/>
  <c r="AD626" i="1" s="1"/>
  <c r="N625" i="1"/>
  <c r="N624" i="1"/>
  <c r="N623" i="1"/>
  <c r="N622" i="1"/>
  <c r="N621" i="1"/>
  <c r="AD621" i="1" s="1"/>
  <c r="N620" i="1"/>
  <c r="N619" i="1"/>
  <c r="AD619" i="1" s="1"/>
  <c r="N618" i="1"/>
  <c r="N617" i="1"/>
  <c r="AD617" i="1" s="1"/>
  <c r="N616" i="1"/>
  <c r="N615" i="1"/>
  <c r="AD615" i="1" s="1"/>
  <c r="N614" i="1"/>
  <c r="N613" i="1"/>
  <c r="N612" i="1"/>
  <c r="N611" i="1"/>
  <c r="N610" i="1"/>
  <c r="AD610" i="1" s="1"/>
  <c r="N609" i="1"/>
  <c r="N608" i="1"/>
  <c r="N607" i="1"/>
  <c r="AD607" i="1" s="1"/>
  <c r="N606" i="1"/>
  <c r="AD606" i="1" s="1"/>
  <c r="N605" i="1"/>
  <c r="AD605" i="1" s="1"/>
  <c r="N604" i="1"/>
  <c r="AD604" i="1" s="1"/>
  <c r="N603" i="1"/>
  <c r="N602" i="1"/>
  <c r="AE602" i="1" s="1"/>
  <c r="N601" i="1"/>
  <c r="AD601" i="1" s="1"/>
  <c r="N600" i="1"/>
  <c r="N599" i="1"/>
  <c r="AD599" i="1" s="1"/>
  <c r="N598" i="1"/>
  <c r="N597" i="1"/>
  <c r="N596" i="1"/>
  <c r="N595" i="1"/>
  <c r="AD595" i="1" s="1"/>
  <c r="N594" i="1"/>
  <c r="N593" i="1"/>
  <c r="AD593" i="1" s="1"/>
  <c r="N592" i="1"/>
  <c r="AD592" i="1" s="1"/>
  <c r="N591" i="1"/>
  <c r="AD591" i="1" s="1"/>
  <c r="N590" i="1"/>
  <c r="N589" i="1"/>
  <c r="N588" i="1"/>
  <c r="N587" i="1"/>
  <c r="N586" i="1"/>
  <c r="AD586" i="1" s="1"/>
  <c r="N585" i="1"/>
  <c r="N584" i="1"/>
  <c r="AD584" i="1" s="1"/>
  <c r="N583" i="1"/>
  <c r="N582" i="1"/>
  <c r="N581" i="1"/>
  <c r="N580" i="1"/>
  <c r="N579" i="1"/>
  <c r="AD579" i="1" s="1"/>
  <c r="N578" i="1"/>
  <c r="N577" i="1"/>
  <c r="AD577" i="1" s="1"/>
  <c r="N576" i="1"/>
  <c r="N575" i="1"/>
  <c r="AD575" i="1" s="1"/>
  <c r="N574" i="1"/>
  <c r="N573" i="1"/>
  <c r="AD573" i="1" s="1"/>
  <c r="N572" i="1"/>
  <c r="AD572" i="1" s="1"/>
  <c r="N571" i="1"/>
  <c r="N570" i="1"/>
  <c r="N569" i="1"/>
  <c r="N568" i="1"/>
  <c r="AD568" i="1" s="1"/>
  <c r="N567" i="1"/>
  <c r="AD567" i="1" s="1"/>
  <c r="N566" i="1"/>
  <c r="AD566" i="1" s="1"/>
  <c r="N565" i="1"/>
  <c r="AD565" i="1" s="1"/>
  <c r="N564" i="1"/>
  <c r="AD564" i="1" s="1"/>
  <c r="N563" i="1"/>
  <c r="AD563" i="1" s="1"/>
  <c r="N562" i="1"/>
  <c r="AD562" i="1" s="1"/>
  <c r="N561" i="1"/>
  <c r="AD561" i="1" s="1"/>
  <c r="N560" i="1"/>
  <c r="N559" i="1"/>
  <c r="AD559" i="1" s="1"/>
  <c r="N558" i="1"/>
  <c r="N557" i="1"/>
  <c r="N556" i="1"/>
  <c r="N555" i="1"/>
  <c r="N554" i="1"/>
  <c r="AD554" i="1" s="1"/>
  <c r="N553" i="1"/>
  <c r="AD553" i="1" s="1"/>
  <c r="N552" i="1"/>
  <c r="AD552" i="1" s="1"/>
  <c r="N551" i="1"/>
  <c r="AD551" i="1" s="1"/>
  <c r="N550" i="1"/>
  <c r="N549" i="1"/>
  <c r="N548" i="1"/>
  <c r="N547" i="1"/>
  <c r="AD547" i="1" s="1"/>
  <c r="N546" i="1"/>
  <c r="AD546" i="1" s="1"/>
  <c r="N545" i="1"/>
  <c r="N544" i="1"/>
  <c r="AD544" i="1" s="1"/>
  <c r="N543" i="1"/>
  <c r="N542" i="1"/>
  <c r="N541" i="1"/>
  <c r="AD541" i="1" s="1"/>
  <c r="N540" i="1"/>
  <c r="N539" i="1"/>
  <c r="N538" i="1"/>
  <c r="N537" i="1"/>
  <c r="N536" i="1"/>
  <c r="AD536" i="1" s="1"/>
  <c r="N535" i="1"/>
  <c r="AD535" i="1" s="1"/>
  <c r="N534" i="1"/>
  <c r="N533" i="1"/>
  <c r="AD533" i="1" s="1"/>
  <c r="N532" i="1"/>
  <c r="AD532" i="1" s="1"/>
  <c r="N531" i="1"/>
  <c r="AD531" i="1" s="1"/>
  <c r="N530" i="1"/>
  <c r="AD530" i="1" s="1"/>
  <c r="N529" i="1"/>
  <c r="AD529" i="1" s="1"/>
  <c r="N528" i="1"/>
  <c r="AD528" i="1" s="1"/>
  <c r="N527" i="1"/>
  <c r="AD527" i="1" s="1"/>
  <c r="N526" i="1"/>
  <c r="AD526" i="1" s="1"/>
  <c r="N525" i="1"/>
  <c r="N524" i="1"/>
  <c r="AD524" i="1" s="1"/>
  <c r="N523" i="1"/>
  <c r="N522" i="1"/>
  <c r="N521" i="1"/>
  <c r="AD521" i="1" s="1"/>
  <c r="N520" i="1"/>
  <c r="N519" i="1"/>
  <c r="N518" i="1"/>
  <c r="N517" i="1"/>
  <c r="AD517" i="1" s="1"/>
  <c r="N516" i="1"/>
  <c r="AD516" i="1" s="1"/>
  <c r="N515" i="1"/>
  <c r="AD515" i="1" s="1"/>
  <c r="N514" i="1"/>
  <c r="AD514" i="1" s="1"/>
  <c r="N513" i="1"/>
  <c r="N512" i="1"/>
  <c r="AD512" i="1" s="1"/>
  <c r="N511" i="1"/>
  <c r="AD511" i="1" s="1"/>
  <c r="N510" i="1"/>
  <c r="AD510" i="1" s="1"/>
  <c r="N509" i="1"/>
  <c r="N508" i="1"/>
  <c r="AD508" i="1" s="1"/>
  <c r="N507" i="1"/>
  <c r="N506" i="1"/>
  <c r="AD506" i="1" s="1"/>
  <c r="N505" i="1"/>
  <c r="N504" i="1"/>
  <c r="AD504" i="1" s="1"/>
  <c r="N503" i="1"/>
  <c r="N502" i="1"/>
  <c r="AD502" i="1" s="1"/>
  <c r="N501" i="1"/>
  <c r="AH500" i="1"/>
  <c r="AG500" i="1"/>
  <c r="AF500" i="1"/>
  <c r="N500" i="1"/>
  <c r="AH499" i="1"/>
  <c r="AG499" i="1"/>
  <c r="AF499" i="1"/>
  <c r="N499" i="1"/>
  <c r="M499" i="1"/>
  <c r="AH498" i="1"/>
  <c r="AG498" i="1"/>
  <c r="AF498" i="1"/>
  <c r="N498" i="1"/>
  <c r="AH497" i="1"/>
  <c r="AG497" i="1"/>
  <c r="AF497" i="1"/>
  <c r="N497" i="1"/>
  <c r="AH496" i="1"/>
  <c r="AG496" i="1"/>
  <c r="AF496" i="1"/>
  <c r="N496" i="1"/>
  <c r="AH495" i="1"/>
  <c r="AG495" i="1"/>
  <c r="AF495" i="1"/>
  <c r="N495" i="1"/>
  <c r="AH494" i="1"/>
  <c r="AG494" i="1"/>
  <c r="AF494" i="1"/>
  <c r="N494" i="1"/>
  <c r="AH493" i="1"/>
  <c r="AG493" i="1"/>
  <c r="AF493" i="1"/>
  <c r="N493" i="1"/>
  <c r="AH492" i="1"/>
  <c r="AG492" i="1"/>
  <c r="AF492" i="1"/>
  <c r="N492" i="1"/>
  <c r="M492" i="1"/>
  <c r="AD492" i="1" s="1"/>
  <c r="AH491" i="1"/>
  <c r="AG491" i="1"/>
  <c r="AF491" i="1"/>
  <c r="N491" i="1"/>
  <c r="AH490" i="1"/>
  <c r="AG490" i="1"/>
  <c r="AF490" i="1"/>
  <c r="N490" i="1"/>
  <c r="AH489" i="1"/>
  <c r="AG489" i="1"/>
  <c r="AF489" i="1"/>
  <c r="N489" i="1"/>
  <c r="AH488" i="1"/>
  <c r="AG488" i="1"/>
  <c r="AF488" i="1"/>
  <c r="N488" i="1"/>
  <c r="AH487" i="1"/>
  <c r="AG487" i="1"/>
  <c r="AF487" i="1"/>
  <c r="N487" i="1"/>
  <c r="AH486" i="1"/>
  <c r="AG486" i="1"/>
  <c r="AF486" i="1"/>
  <c r="N486" i="1"/>
  <c r="AH485" i="1"/>
  <c r="AG485" i="1"/>
  <c r="AF485" i="1"/>
  <c r="N485" i="1"/>
  <c r="AH484" i="1"/>
  <c r="AG484" i="1"/>
  <c r="AF484" i="1"/>
  <c r="N484" i="1"/>
  <c r="AH483" i="1"/>
  <c r="AG483" i="1"/>
  <c r="AF483" i="1"/>
  <c r="N483" i="1"/>
  <c r="AH482" i="1"/>
  <c r="AG482" i="1"/>
  <c r="AF482" i="1"/>
  <c r="N482" i="1"/>
  <c r="AH481" i="1"/>
  <c r="AG481" i="1"/>
  <c r="AF481" i="1"/>
  <c r="N481" i="1"/>
  <c r="AH480" i="1"/>
  <c r="AG480" i="1"/>
  <c r="AF480" i="1"/>
  <c r="N480" i="1"/>
  <c r="AH479" i="1"/>
  <c r="AG479" i="1"/>
  <c r="AF479" i="1"/>
  <c r="N479" i="1"/>
  <c r="AH478" i="1"/>
  <c r="AG478" i="1"/>
  <c r="AF478" i="1"/>
  <c r="N478" i="1"/>
  <c r="AH477" i="1"/>
  <c r="AG477" i="1"/>
  <c r="AF477" i="1"/>
  <c r="N477" i="1"/>
  <c r="AH476" i="1"/>
  <c r="AG476" i="1"/>
  <c r="AF476" i="1"/>
  <c r="N476" i="1"/>
  <c r="AH475" i="1"/>
  <c r="AG475" i="1"/>
  <c r="AF475" i="1"/>
  <c r="N475" i="1"/>
  <c r="AH474" i="1"/>
  <c r="AG474" i="1"/>
  <c r="AF474" i="1"/>
  <c r="N474" i="1"/>
  <c r="AH473" i="1"/>
  <c r="AG473" i="1"/>
  <c r="AF473" i="1"/>
  <c r="N473" i="1"/>
  <c r="AH472" i="1"/>
  <c r="AG472" i="1"/>
  <c r="AF472" i="1"/>
  <c r="N472" i="1"/>
  <c r="AH471" i="1"/>
  <c r="AG471" i="1"/>
  <c r="AF471" i="1"/>
  <c r="N471" i="1"/>
  <c r="AH470" i="1"/>
  <c r="AG470" i="1"/>
  <c r="AF470" i="1"/>
  <c r="N470" i="1"/>
  <c r="AH469" i="1"/>
  <c r="AG469" i="1"/>
  <c r="AF469" i="1"/>
  <c r="N469" i="1"/>
  <c r="AH468" i="1"/>
  <c r="AG468" i="1"/>
  <c r="AF468" i="1"/>
  <c r="N468" i="1"/>
  <c r="AH467" i="1"/>
  <c r="AG467" i="1"/>
  <c r="AF467" i="1"/>
  <c r="N467" i="1"/>
  <c r="AH466" i="1"/>
  <c r="AG466" i="1"/>
  <c r="AF466" i="1"/>
  <c r="N466" i="1"/>
  <c r="AH465" i="1"/>
  <c r="AG465" i="1"/>
  <c r="AF465" i="1"/>
  <c r="N465" i="1"/>
  <c r="AH464" i="1"/>
  <c r="AG464" i="1"/>
  <c r="AF464" i="1"/>
  <c r="N464" i="1"/>
  <c r="AH463" i="1"/>
  <c r="AG463" i="1"/>
  <c r="AF463" i="1"/>
  <c r="N463" i="1"/>
  <c r="AH462" i="1"/>
  <c r="AG462" i="1"/>
  <c r="AF462" i="1"/>
  <c r="N462" i="1"/>
  <c r="AH461" i="1"/>
  <c r="AG461" i="1"/>
  <c r="AF461" i="1"/>
  <c r="N461" i="1"/>
  <c r="AH460" i="1"/>
  <c r="AG460" i="1"/>
  <c r="AF460" i="1"/>
  <c r="N460" i="1"/>
  <c r="AH459" i="1"/>
  <c r="AG459" i="1"/>
  <c r="AF459" i="1"/>
  <c r="N459" i="1"/>
  <c r="AH458" i="1"/>
  <c r="AG458" i="1"/>
  <c r="AF458" i="1"/>
  <c r="N458" i="1"/>
  <c r="AH457" i="1"/>
  <c r="AG457" i="1"/>
  <c r="AF457" i="1"/>
  <c r="N457" i="1"/>
  <c r="AH456" i="1"/>
  <c r="AG456" i="1"/>
  <c r="AF456" i="1"/>
  <c r="N456" i="1"/>
  <c r="AH455" i="1"/>
  <c r="AG455" i="1"/>
  <c r="AF455" i="1"/>
  <c r="N455" i="1"/>
  <c r="AH454" i="1"/>
  <c r="AG454" i="1"/>
  <c r="AF454" i="1"/>
  <c r="N454" i="1"/>
  <c r="AH453" i="1"/>
  <c r="AG453" i="1"/>
  <c r="AF453" i="1"/>
  <c r="N453" i="1"/>
  <c r="AH452" i="1"/>
  <c r="AG452" i="1"/>
  <c r="AF452" i="1"/>
  <c r="N452" i="1"/>
  <c r="AH451" i="1"/>
  <c r="AG451" i="1"/>
  <c r="AF451" i="1"/>
  <c r="N451" i="1"/>
  <c r="AH450" i="1"/>
  <c r="AG450" i="1"/>
  <c r="AF450" i="1"/>
  <c r="N450" i="1"/>
  <c r="AH449" i="1"/>
  <c r="AG449" i="1"/>
  <c r="AF449" i="1"/>
  <c r="N449" i="1"/>
  <c r="AH448" i="1"/>
  <c r="AG448" i="1"/>
  <c r="AF448" i="1"/>
  <c r="N448" i="1"/>
  <c r="AH447" i="1"/>
  <c r="AG447" i="1"/>
  <c r="AF447" i="1"/>
  <c r="N447" i="1"/>
  <c r="AH446" i="1"/>
  <c r="AG446" i="1"/>
  <c r="AF446" i="1"/>
  <c r="N446" i="1"/>
  <c r="AH445" i="1"/>
  <c r="AG445" i="1"/>
  <c r="AF445" i="1"/>
  <c r="N445" i="1"/>
  <c r="AH444" i="1"/>
  <c r="AG444" i="1"/>
  <c r="AF444" i="1"/>
  <c r="N444" i="1"/>
  <c r="AH443" i="1"/>
  <c r="AG443" i="1"/>
  <c r="AF443" i="1"/>
  <c r="N443" i="1"/>
  <c r="AH442" i="1"/>
  <c r="AG442" i="1"/>
  <c r="AF442" i="1"/>
  <c r="N442" i="1"/>
  <c r="AH441" i="1"/>
  <c r="AG441" i="1"/>
  <c r="AF441" i="1"/>
  <c r="N441" i="1"/>
  <c r="AH440" i="1"/>
  <c r="AG440" i="1"/>
  <c r="AF440" i="1"/>
  <c r="N440" i="1"/>
  <c r="AH439" i="1"/>
  <c r="AG439" i="1"/>
  <c r="AF439" i="1"/>
  <c r="N439" i="1"/>
  <c r="AH438" i="1"/>
  <c r="AG438" i="1"/>
  <c r="AF438" i="1"/>
  <c r="N438" i="1"/>
  <c r="AH437" i="1"/>
  <c r="AG437" i="1"/>
  <c r="AF437" i="1"/>
  <c r="N437" i="1"/>
  <c r="AH436" i="1"/>
  <c r="AG436" i="1"/>
  <c r="AF436" i="1"/>
  <c r="N436" i="1"/>
  <c r="AH435" i="1"/>
  <c r="AG435" i="1"/>
  <c r="AF435" i="1"/>
  <c r="N435" i="1"/>
  <c r="AH434" i="1"/>
  <c r="AG434" i="1"/>
  <c r="AF434" i="1"/>
  <c r="N434" i="1"/>
  <c r="AH433" i="1"/>
  <c r="AG433" i="1"/>
  <c r="AF433" i="1"/>
  <c r="N433" i="1"/>
  <c r="M433" i="1"/>
  <c r="AH432" i="1"/>
  <c r="AG432" i="1"/>
  <c r="AF432" i="1"/>
  <c r="N432" i="1"/>
  <c r="AH431" i="1"/>
  <c r="AG431" i="1"/>
  <c r="AF431" i="1"/>
  <c r="N431" i="1"/>
  <c r="M431" i="1"/>
  <c r="AH430" i="1"/>
  <c r="AG430" i="1"/>
  <c r="AF430" i="1"/>
  <c r="N430" i="1"/>
  <c r="AH429" i="1"/>
  <c r="AG429" i="1"/>
  <c r="AF429" i="1"/>
  <c r="N429" i="1"/>
  <c r="AH428" i="1"/>
  <c r="AG428" i="1"/>
  <c r="AF428" i="1"/>
  <c r="N428" i="1"/>
  <c r="AH427" i="1"/>
  <c r="AG427" i="1"/>
  <c r="AF427" i="1"/>
  <c r="N427" i="1"/>
  <c r="AH426" i="1"/>
  <c r="AG426" i="1"/>
  <c r="AF426" i="1"/>
  <c r="N426" i="1"/>
  <c r="M426" i="1"/>
  <c r="AH425" i="1"/>
  <c r="AG425" i="1"/>
  <c r="AF425" i="1"/>
  <c r="N425" i="1"/>
  <c r="AH424" i="1"/>
  <c r="AG424" i="1"/>
  <c r="AF424" i="1"/>
  <c r="N424" i="1"/>
  <c r="AH423" i="1"/>
  <c r="AG423" i="1"/>
  <c r="AF423" i="1"/>
  <c r="N423" i="1"/>
  <c r="AH422" i="1"/>
  <c r="AG422" i="1"/>
  <c r="AF422" i="1"/>
  <c r="N422" i="1"/>
  <c r="AH421" i="1"/>
  <c r="AG421" i="1"/>
  <c r="AF421" i="1"/>
  <c r="N421" i="1"/>
  <c r="AH420" i="1"/>
  <c r="AG420" i="1"/>
  <c r="AF420" i="1"/>
  <c r="N420" i="1"/>
  <c r="AH419" i="1"/>
  <c r="AG419" i="1"/>
  <c r="AF419" i="1"/>
  <c r="N419" i="1"/>
  <c r="AH418" i="1"/>
  <c r="AG418" i="1"/>
  <c r="AF418" i="1"/>
  <c r="N418" i="1"/>
  <c r="AH417" i="1"/>
  <c r="AG417" i="1"/>
  <c r="AF417" i="1"/>
  <c r="N417" i="1"/>
  <c r="AH416" i="1"/>
  <c r="AG416" i="1"/>
  <c r="AF416" i="1"/>
  <c r="N416" i="1"/>
  <c r="AH415" i="1"/>
  <c r="AG415" i="1"/>
  <c r="AF415" i="1"/>
  <c r="N415" i="1"/>
  <c r="AH414" i="1"/>
  <c r="AG414" i="1"/>
  <c r="AF414" i="1"/>
  <c r="N414" i="1"/>
  <c r="AH413" i="1"/>
  <c r="AG413" i="1"/>
  <c r="AF413" i="1"/>
  <c r="N413" i="1"/>
  <c r="AH412" i="1"/>
  <c r="AG412" i="1"/>
  <c r="AF412" i="1"/>
  <c r="N412" i="1"/>
  <c r="AH411" i="1"/>
  <c r="AG411" i="1"/>
  <c r="AF411" i="1"/>
  <c r="N411" i="1"/>
  <c r="M411" i="1"/>
  <c r="AD411" i="1" s="1"/>
  <c r="AH410" i="1"/>
  <c r="AG410" i="1"/>
  <c r="AF410" i="1"/>
  <c r="N410" i="1"/>
  <c r="AH409" i="1"/>
  <c r="AG409" i="1"/>
  <c r="AF409" i="1"/>
  <c r="N409" i="1"/>
  <c r="AH408" i="1"/>
  <c r="AG408" i="1"/>
  <c r="AF408" i="1"/>
  <c r="N408" i="1"/>
  <c r="AH407" i="1"/>
  <c r="AG407" i="1"/>
  <c r="AF407" i="1"/>
  <c r="N407" i="1"/>
  <c r="AH406" i="1"/>
  <c r="AG406" i="1"/>
  <c r="AF406" i="1"/>
  <c r="N406" i="1"/>
  <c r="AH405" i="1"/>
  <c r="AG405" i="1"/>
  <c r="AF405" i="1"/>
  <c r="N405" i="1"/>
  <c r="AH404" i="1"/>
  <c r="AG404" i="1"/>
  <c r="AF404" i="1"/>
  <c r="N404" i="1"/>
  <c r="AH403" i="1"/>
  <c r="AG403" i="1"/>
  <c r="AF403" i="1"/>
  <c r="N403" i="1"/>
  <c r="AH402" i="1"/>
  <c r="AG402" i="1"/>
  <c r="AF402" i="1"/>
  <c r="N402" i="1"/>
  <c r="AH401" i="1"/>
  <c r="AG401" i="1"/>
  <c r="AF401" i="1"/>
  <c r="N401" i="1"/>
  <c r="AH400" i="1"/>
  <c r="AG400" i="1"/>
  <c r="AF400" i="1"/>
  <c r="N400" i="1"/>
  <c r="AH399" i="1"/>
  <c r="AG399" i="1"/>
  <c r="AF399" i="1"/>
  <c r="N399" i="1"/>
  <c r="AH398" i="1"/>
  <c r="AG398" i="1"/>
  <c r="AF398" i="1"/>
  <c r="N398" i="1"/>
  <c r="AH397" i="1"/>
  <c r="AG397" i="1"/>
  <c r="AF397" i="1"/>
  <c r="N397" i="1"/>
  <c r="AH396" i="1"/>
  <c r="AG396" i="1"/>
  <c r="AF396" i="1"/>
  <c r="N396" i="1"/>
  <c r="AH395" i="1"/>
  <c r="AG395" i="1"/>
  <c r="AF395" i="1"/>
  <c r="N395" i="1"/>
  <c r="AH394" i="1"/>
  <c r="AG394" i="1"/>
  <c r="AF394" i="1"/>
  <c r="N394" i="1"/>
  <c r="M394" i="1"/>
  <c r="AH393" i="1"/>
  <c r="AG393" i="1"/>
  <c r="AF393" i="1"/>
  <c r="N393" i="1"/>
  <c r="AH392" i="1"/>
  <c r="AG392" i="1"/>
  <c r="AF392" i="1"/>
  <c r="N392" i="1"/>
  <c r="AH391" i="1"/>
  <c r="AG391" i="1"/>
  <c r="AF391" i="1"/>
  <c r="N391" i="1"/>
  <c r="AH390" i="1"/>
  <c r="AG390" i="1"/>
  <c r="AF390" i="1"/>
  <c r="N390" i="1"/>
  <c r="AH389" i="1"/>
  <c r="AG389" i="1"/>
  <c r="AF389" i="1"/>
  <c r="N389" i="1"/>
  <c r="AH388" i="1"/>
  <c r="AG388" i="1"/>
  <c r="AF388" i="1"/>
  <c r="N388" i="1"/>
  <c r="AH387" i="1"/>
  <c r="AG387" i="1"/>
  <c r="AF387" i="1"/>
  <c r="N387" i="1"/>
  <c r="AH386" i="1"/>
  <c r="AG386" i="1"/>
  <c r="AF386" i="1"/>
  <c r="N386" i="1"/>
  <c r="AH385" i="1"/>
  <c r="AG385" i="1"/>
  <c r="AF385" i="1"/>
  <c r="N385" i="1"/>
  <c r="AH384" i="1"/>
  <c r="AG384" i="1"/>
  <c r="AF384" i="1"/>
  <c r="N384" i="1"/>
  <c r="AH383" i="1"/>
  <c r="AG383" i="1"/>
  <c r="AF383" i="1"/>
  <c r="N383" i="1"/>
  <c r="AH382" i="1"/>
  <c r="AG382" i="1"/>
  <c r="AF382" i="1"/>
  <c r="N382" i="1"/>
  <c r="AH381" i="1"/>
  <c r="AG381" i="1"/>
  <c r="AF381" i="1"/>
  <c r="N381" i="1"/>
  <c r="AH380" i="1"/>
  <c r="AG380" i="1"/>
  <c r="AF380" i="1"/>
  <c r="N380" i="1"/>
  <c r="AH379" i="1"/>
  <c r="AG379" i="1"/>
  <c r="AF379" i="1"/>
  <c r="N379" i="1"/>
  <c r="AH378" i="1"/>
  <c r="AG378" i="1"/>
  <c r="AF378" i="1"/>
  <c r="N378" i="1"/>
  <c r="AH377" i="1"/>
  <c r="AG377" i="1"/>
  <c r="AF377" i="1"/>
  <c r="N377" i="1"/>
  <c r="AH376" i="1"/>
  <c r="AG376" i="1"/>
  <c r="AF376" i="1"/>
  <c r="N376" i="1"/>
  <c r="AH375" i="1"/>
  <c r="AG375" i="1"/>
  <c r="AF375" i="1"/>
  <c r="N375" i="1"/>
  <c r="AH374" i="1"/>
  <c r="AG374" i="1"/>
  <c r="AF374" i="1"/>
  <c r="N374" i="1"/>
  <c r="AH373" i="1"/>
  <c r="AG373" i="1"/>
  <c r="AF373" i="1"/>
  <c r="N373" i="1"/>
  <c r="M373" i="1"/>
  <c r="AD373" i="1" s="1"/>
  <c r="AH372" i="1"/>
  <c r="AG372" i="1"/>
  <c r="AF372" i="1"/>
  <c r="N372" i="1"/>
  <c r="AH371" i="1"/>
  <c r="AG371" i="1"/>
  <c r="AF371" i="1"/>
  <c r="N371" i="1"/>
  <c r="AH370" i="1"/>
  <c r="AG370" i="1"/>
  <c r="AF370" i="1"/>
  <c r="N370" i="1"/>
  <c r="AH369" i="1"/>
  <c r="AG369" i="1"/>
  <c r="AF369" i="1"/>
  <c r="N369" i="1"/>
  <c r="AH368" i="1"/>
  <c r="AG368" i="1"/>
  <c r="AF368" i="1"/>
  <c r="N368" i="1"/>
  <c r="AH367" i="1"/>
  <c r="AG367" i="1"/>
  <c r="AF367" i="1"/>
  <c r="N367" i="1"/>
  <c r="AH366" i="1"/>
  <c r="AG366" i="1"/>
  <c r="AF366" i="1"/>
  <c r="N366" i="1"/>
  <c r="AH365" i="1"/>
  <c r="AG365" i="1"/>
  <c r="AF365" i="1"/>
  <c r="N365" i="1"/>
  <c r="AH364" i="1"/>
  <c r="AG364" i="1"/>
  <c r="AF364" i="1"/>
  <c r="N364" i="1"/>
  <c r="M364" i="1"/>
  <c r="AH363" i="1"/>
  <c r="AG363" i="1"/>
  <c r="AF363" i="1"/>
  <c r="N363" i="1"/>
  <c r="AH362" i="1"/>
  <c r="AG362" i="1"/>
  <c r="AF362" i="1"/>
  <c r="N362" i="1"/>
  <c r="AH361" i="1"/>
  <c r="AG361" i="1"/>
  <c r="AF361" i="1"/>
  <c r="N361" i="1"/>
  <c r="AH360" i="1"/>
  <c r="AG360" i="1"/>
  <c r="AF360" i="1"/>
  <c r="N360" i="1"/>
  <c r="AH359" i="1"/>
  <c r="AG359" i="1"/>
  <c r="AF359" i="1"/>
  <c r="N359" i="1"/>
  <c r="AH358" i="1"/>
  <c r="AG358" i="1"/>
  <c r="AF358" i="1"/>
  <c r="N358" i="1"/>
  <c r="AH357" i="1"/>
  <c r="AG357" i="1"/>
  <c r="AF357" i="1"/>
  <c r="N357" i="1"/>
  <c r="AH356" i="1"/>
  <c r="AG356" i="1"/>
  <c r="AF356" i="1"/>
  <c r="N356" i="1"/>
  <c r="AH355" i="1"/>
  <c r="AG355" i="1"/>
  <c r="AF355" i="1"/>
  <c r="N355" i="1"/>
  <c r="AH354" i="1"/>
  <c r="AG354" i="1"/>
  <c r="AF354" i="1"/>
  <c r="N354" i="1"/>
  <c r="AH353" i="1"/>
  <c r="AG353" i="1"/>
  <c r="AF353" i="1"/>
  <c r="N353" i="1"/>
  <c r="AH352" i="1"/>
  <c r="AG352" i="1"/>
  <c r="AF352" i="1"/>
  <c r="N352" i="1"/>
  <c r="AH351" i="1"/>
  <c r="AG351" i="1"/>
  <c r="AF351" i="1"/>
  <c r="N351" i="1"/>
  <c r="AH350" i="1"/>
  <c r="AG350" i="1"/>
  <c r="AF350" i="1"/>
  <c r="N350" i="1"/>
  <c r="AH349" i="1"/>
  <c r="AG349" i="1"/>
  <c r="AF349" i="1"/>
  <c r="N349" i="1"/>
  <c r="AH348" i="1"/>
  <c r="AG348" i="1"/>
  <c r="AF348" i="1"/>
  <c r="N348" i="1"/>
  <c r="AH347" i="1"/>
  <c r="AG347" i="1"/>
  <c r="AF347" i="1"/>
  <c r="N347" i="1"/>
  <c r="M347" i="1"/>
  <c r="AH346" i="1"/>
  <c r="AG346" i="1"/>
  <c r="AF346" i="1"/>
  <c r="N346" i="1"/>
  <c r="AH345" i="1"/>
  <c r="AG345" i="1"/>
  <c r="AF345" i="1"/>
  <c r="N345" i="1"/>
  <c r="AH344" i="1"/>
  <c r="AG344" i="1"/>
  <c r="AF344" i="1"/>
  <c r="N344" i="1"/>
  <c r="AH343" i="1"/>
  <c r="AG343" i="1"/>
  <c r="AF343" i="1"/>
  <c r="N343" i="1"/>
  <c r="AH342" i="1"/>
  <c r="AG342" i="1"/>
  <c r="AF342" i="1"/>
  <c r="N342" i="1"/>
  <c r="AH341" i="1"/>
  <c r="AG341" i="1"/>
  <c r="AF341" i="1"/>
  <c r="N341" i="1"/>
  <c r="AH340" i="1"/>
  <c r="AG340" i="1"/>
  <c r="AF340" i="1"/>
  <c r="N340" i="1"/>
  <c r="AH339" i="1"/>
  <c r="AG339" i="1"/>
  <c r="AF339" i="1"/>
  <c r="N339" i="1"/>
  <c r="AH338" i="1"/>
  <c r="AG338" i="1"/>
  <c r="AF338" i="1"/>
  <c r="N338" i="1"/>
  <c r="AH337" i="1"/>
  <c r="AG337" i="1"/>
  <c r="AF337" i="1"/>
  <c r="N337" i="1"/>
  <c r="M337" i="1"/>
  <c r="AH336" i="1"/>
  <c r="AG336" i="1"/>
  <c r="AF336" i="1"/>
  <c r="N336" i="1"/>
  <c r="AH335" i="1"/>
  <c r="AG335" i="1"/>
  <c r="AF335" i="1"/>
  <c r="N335" i="1"/>
  <c r="AH334" i="1"/>
  <c r="AG334" i="1"/>
  <c r="AF334" i="1"/>
  <c r="N334" i="1"/>
  <c r="AH333" i="1"/>
  <c r="AG333" i="1"/>
  <c r="AF333" i="1"/>
  <c r="N333" i="1"/>
  <c r="AH332" i="1"/>
  <c r="AG332" i="1"/>
  <c r="AF332" i="1"/>
  <c r="N332" i="1"/>
  <c r="AH331" i="1"/>
  <c r="AG331" i="1"/>
  <c r="AF331" i="1"/>
  <c r="N331" i="1"/>
  <c r="AH330" i="1"/>
  <c r="AG330" i="1"/>
  <c r="AF330" i="1"/>
  <c r="N330" i="1"/>
  <c r="AH329" i="1"/>
  <c r="AG329" i="1"/>
  <c r="AF329" i="1"/>
  <c r="N329" i="1"/>
  <c r="M329" i="1"/>
  <c r="AD329" i="1" s="1"/>
  <c r="AH328" i="1"/>
  <c r="AG328" i="1"/>
  <c r="AF328" i="1"/>
  <c r="N328" i="1"/>
  <c r="AH327" i="1"/>
  <c r="AG327" i="1"/>
  <c r="AF327" i="1"/>
  <c r="N327" i="1"/>
  <c r="AH326" i="1"/>
  <c r="AG326" i="1"/>
  <c r="AF326" i="1"/>
  <c r="N326" i="1"/>
  <c r="AH325" i="1"/>
  <c r="AG325" i="1"/>
  <c r="AF325" i="1"/>
  <c r="N325" i="1"/>
  <c r="AH324" i="1"/>
  <c r="AG324" i="1"/>
  <c r="AF324" i="1"/>
  <c r="N324" i="1"/>
  <c r="AH323" i="1"/>
  <c r="AG323" i="1"/>
  <c r="AF323" i="1"/>
  <c r="N323" i="1"/>
  <c r="AH322" i="1"/>
  <c r="AG322" i="1"/>
  <c r="AF322" i="1"/>
  <c r="N322" i="1"/>
  <c r="AH321" i="1"/>
  <c r="AG321" i="1"/>
  <c r="AF321" i="1"/>
  <c r="N321" i="1"/>
  <c r="AH320" i="1"/>
  <c r="AG320" i="1"/>
  <c r="AF320" i="1"/>
  <c r="N320" i="1"/>
  <c r="AH319" i="1"/>
  <c r="AG319" i="1"/>
  <c r="AF319" i="1"/>
  <c r="N319" i="1"/>
  <c r="AH318" i="1"/>
  <c r="AG318" i="1"/>
  <c r="AF318" i="1"/>
  <c r="N318" i="1"/>
  <c r="AH317" i="1"/>
  <c r="AG317" i="1"/>
  <c r="AF317" i="1"/>
  <c r="N317" i="1"/>
  <c r="M317" i="1"/>
  <c r="AH316" i="1"/>
  <c r="AG316" i="1"/>
  <c r="AF316" i="1"/>
  <c r="N316" i="1"/>
  <c r="AH315" i="1"/>
  <c r="AG315" i="1"/>
  <c r="AF315" i="1"/>
  <c r="N315" i="1"/>
  <c r="AH314" i="1"/>
  <c r="AG314" i="1"/>
  <c r="AF314" i="1"/>
  <c r="N314" i="1"/>
  <c r="AH313" i="1"/>
  <c r="AG313" i="1"/>
  <c r="AF313" i="1"/>
  <c r="N313" i="1"/>
  <c r="AH312" i="1"/>
  <c r="AG312" i="1"/>
  <c r="AF312" i="1"/>
  <c r="N312" i="1"/>
  <c r="AH311" i="1"/>
  <c r="AG311" i="1"/>
  <c r="AF311" i="1"/>
  <c r="N311" i="1"/>
  <c r="AH310" i="1"/>
  <c r="AG310" i="1"/>
  <c r="AF310" i="1"/>
  <c r="N310" i="1"/>
  <c r="AH309" i="1"/>
  <c r="AG309" i="1"/>
  <c r="AF309" i="1"/>
  <c r="N309" i="1"/>
  <c r="AH308" i="1"/>
  <c r="AG308" i="1"/>
  <c r="AF308" i="1"/>
  <c r="N308" i="1"/>
  <c r="AH307" i="1"/>
  <c r="AG307" i="1"/>
  <c r="AF307" i="1"/>
  <c r="N307" i="1"/>
  <c r="AH306" i="1"/>
  <c r="AG306" i="1"/>
  <c r="AF306" i="1"/>
  <c r="N306" i="1"/>
  <c r="AH305" i="1"/>
  <c r="AG305" i="1"/>
  <c r="AF305" i="1"/>
  <c r="N305" i="1"/>
  <c r="AH304" i="1"/>
  <c r="AG304" i="1"/>
  <c r="AF304" i="1"/>
  <c r="N304" i="1"/>
  <c r="AH303" i="1"/>
  <c r="AG303" i="1"/>
  <c r="AF303" i="1"/>
  <c r="N303" i="1"/>
  <c r="AH302" i="1"/>
  <c r="AG302" i="1"/>
  <c r="AF302" i="1"/>
  <c r="N302" i="1"/>
  <c r="AH301" i="1"/>
  <c r="AG301" i="1"/>
  <c r="AF301" i="1"/>
  <c r="N301" i="1"/>
  <c r="AH300" i="1"/>
  <c r="AG300" i="1"/>
  <c r="AF300" i="1"/>
  <c r="N300" i="1"/>
  <c r="AH299" i="1"/>
  <c r="AG299" i="1"/>
  <c r="AF299" i="1"/>
  <c r="N299" i="1"/>
  <c r="M299" i="1"/>
  <c r="AH298" i="1"/>
  <c r="AG298" i="1"/>
  <c r="AF298" i="1"/>
  <c r="N298" i="1"/>
  <c r="AH297" i="1"/>
  <c r="AG297" i="1"/>
  <c r="AF297" i="1"/>
  <c r="N297" i="1"/>
  <c r="AH296" i="1"/>
  <c r="AG296" i="1"/>
  <c r="AF296" i="1"/>
  <c r="N296" i="1"/>
  <c r="AH295" i="1"/>
  <c r="AG295" i="1"/>
  <c r="AF295" i="1"/>
  <c r="N295" i="1"/>
  <c r="AH294" i="1"/>
  <c r="AG294" i="1"/>
  <c r="AF294" i="1"/>
  <c r="N294" i="1"/>
  <c r="AH293" i="1"/>
  <c r="AG293" i="1"/>
  <c r="AF293" i="1"/>
  <c r="N293" i="1"/>
  <c r="AH292" i="1"/>
  <c r="AG292" i="1"/>
  <c r="AF292" i="1"/>
  <c r="N292" i="1"/>
  <c r="AH291" i="1"/>
  <c r="AG291" i="1"/>
  <c r="AF291" i="1"/>
  <c r="N291" i="1"/>
  <c r="AH290" i="1"/>
  <c r="AG290" i="1"/>
  <c r="AF290" i="1"/>
  <c r="N290" i="1"/>
  <c r="AH289" i="1"/>
  <c r="AG289" i="1"/>
  <c r="AF289" i="1"/>
  <c r="N289" i="1"/>
  <c r="AH288" i="1"/>
  <c r="AG288" i="1"/>
  <c r="AF288" i="1"/>
  <c r="N288" i="1"/>
  <c r="AH287" i="1"/>
  <c r="AG287" i="1"/>
  <c r="AF287" i="1"/>
  <c r="N287" i="1"/>
  <c r="AH286" i="1"/>
  <c r="AG286" i="1"/>
  <c r="AF286" i="1"/>
  <c r="N286" i="1"/>
  <c r="AH285" i="1"/>
  <c r="AG285" i="1"/>
  <c r="AF285" i="1"/>
  <c r="AD285" i="1"/>
  <c r="N285" i="1"/>
  <c r="M285" i="1"/>
  <c r="AH284" i="1"/>
  <c r="AG284" i="1"/>
  <c r="AF284" i="1"/>
  <c r="N284" i="1"/>
  <c r="AH283" i="1"/>
  <c r="AG283" i="1"/>
  <c r="AF283" i="1"/>
  <c r="N283" i="1"/>
  <c r="AH282" i="1"/>
  <c r="AG282" i="1"/>
  <c r="AF282" i="1"/>
  <c r="N282" i="1"/>
  <c r="M282" i="1"/>
  <c r="AH281" i="1"/>
  <c r="AG281" i="1"/>
  <c r="AF281" i="1"/>
  <c r="N281" i="1"/>
  <c r="AH280" i="1"/>
  <c r="AG280" i="1"/>
  <c r="AF280" i="1"/>
  <c r="N280" i="1"/>
  <c r="AH279" i="1"/>
  <c r="AG279" i="1"/>
  <c r="AF279" i="1"/>
  <c r="N279" i="1"/>
  <c r="AH278" i="1"/>
  <c r="AG278" i="1"/>
  <c r="AF278" i="1"/>
  <c r="N278" i="1"/>
  <c r="AH277" i="1"/>
  <c r="AG277" i="1"/>
  <c r="AF277" i="1"/>
  <c r="N277" i="1"/>
  <c r="AH276" i="1"/>
  <c r="AG276" i="1"/>
  <c r="AF276" i="1"/>
  <c r="N276" i="1"/>
  <c r="AH275" i="1"/>
  <c r="AG275" i="1"/>
  <c r="AF275" i="1"/>
  <c r="N275" i="1"/>
  <c r="AH274" i="1"/>
  <c r="AG274" i="1"/>
  <c r="AF274" i="1"/>
  <c r="N274" i="1"/>
  <c r="AH273" i="1"/>
  <c r="AG273" i="1"/>
  <c r="AF273" i="1"/>
  <c r="N273" i="1"/>
  <c r="AH272" i="1"/>
  <c r="AG272" i="1"/>
  <c r="AF272" i="1"/>
  <c r="N272" i="1"/>
  <c r="M272" i="1"/>
  <c r="AD272" i="1" s="1"/>
  <c r="AH271" i="1"/>
  <c r="AG271" i="1"/>
  <c r="AF271" i="1"/>
  <c r="N271" i="1"/>
  <c r="AH270" i="1"/>
  <c r="AG270" i="1"/>
  <c r="AF270" i="1"/>
  <c r="N270" i="1"/>
  <c r="AH269" i="1"/>
  <c r="AG269" i="1"/>
  <c r="AF269" i="1"/>
  <c r="N269" i="1"/>
  <c r="AH268" i="1"/>
  <c r="AG268" i="1"/>
  <c r="AF268" i="1"/>
  <c r="N268" i="1"/>
  <c r="AH267" i="1"/>
  <c r="AG267" i="1"/>
  <c r="AF267" i="1"/>
  <c r="N267" i="1"/>
  <c r="AH266" i="1"/>
  <c r="AG266" i="1"/>
  <c r="AF266" i="1"/>
  <c r="N266" i="1"/>
  <c r="AH265" i="1"/>
  <c r="AG265" i="1"/>
  <c r="AF265" i="1"/>
  <c r="N265" i="1"/>
  <c r="AH264" i="1"/>
  <c r="AG264" i="1"/>
  <c r="AF264" i="1"/>
  <c r="N264" i="1"/>
  <c r="AH263" i="1"/>
  <c r="AG263" i="1"/>
  <c r="AF263" i="1"/>
  <c r="N263" i="1"/>
  <c r="M263" i="1"/>
  <c r="AH262" i="1"/>
  <c r="AG262" i="1"/>
  <c r="AF262" i="1"/>
  <c r="N262" i="1"/>
  <c r="AH261" i="1"/>
  <c r="AG261" i="1"/>
  <c r="AF261" i="1"/>
  <c r="N261" i="1"/>
  <c r="AH260" i="1"/>
  <c r="AG260" i="1"/>
  <c r="AF260" i="1"/>
  <c r="N260" i="1"/>
  <c r="AH259" i="1"/>
  <c r="AG259" i="1"/>
  <c r="AF259" i="1"/>
  <c r="N259" i="1"/>
  <c r="AH258" i="1"/>
  <c r="AG258" i="1"/>
  <c r="AF258" i="1"/>
  <c r="N258" i="1"/>
  <c r="AH257" i="1"/>
  <c r="AG257" i="1"/>
  <c r="AF257" i="1"/>
  <c r="N257" i="1"/>
  <c r="AH256" i="1"/>
  <c r="AG256" i="1"/>
  <c r="AF256" i="1"/>
  <c r="N256" i="1"/>
  <c r="M256" i="1"/>
  <c r="AD256" i="1" s="1"/>
  <c r="AH255" i="1"/>
  <c r="AG255" i="1"/>
  <c r="AF255" i="1"/>
  <c r="N255" i="1"/>
  <c r="AH254" i="1"/>
  <c r="AG254" i="1"/>
  <c r="AF254" i="1"/>
  <c r="N254" i="1"/>
  <c r="AH253" i="1"/>
  <c r="AG253" i="1"/>
  <c r="AF253" i="1"/>
  <c r="N253" i="1"/>
  <c r="AH252" i="1"/>
  <c r="AG252" i="1"/>
  <c r="AF252" i="1"/>
  <c r="N252" i="1"/>
  <c r="AH251" i="1"/>
  <c r="AG251" i="1"/>
  <c r="AF251" i="1"/>
  <c r="N251" i="1"/>
  <c r="AH250" i="1"/>
  <c r="AG250" i="1"/>
  <c r="AF250" i="1"/>
  <c r="N250" i="1"/>
  <c r="AH249" i="1"/>
  <c r="AG249" i="1"/>
  <c r="AF249" i="1"/>
  <c r="N249" i="1"/>
  <c r="AH248" i="1"/>
  <c r="AG248" i="1"/>
  <c r="AF248" i="1"/>
  <c r="N248" i="1"/>
  <c r="M248" i="1"/>
  <c r="AH247" i="1"/>
  <c r="AG247" i="1"/>
  <c r="AF247" i="1"/>
  <c r="N247" i="1"/>
  <c r="M247" i="1"/>
  <c r="AH246" i="1"/>
  <c r="AG246" i="1"/>
  <c r="AF246" i="1"/>
  <c r="N246" i="1"/>
  <c r="AH245" i="1"/>
  <c r="AG245" i="1"/>
  <c r="AF245" i="1"/>
  <c r="N245" i="1"/>
  <c r="AH244" i="1"/>
  <c r="AG244" i="1"/>
  <c r="AF244" i="1"/>
  <c r="N244" i="1"/>
  <c r="AH243" i="1"/>
  <c r="AG243" i="1"/>
  <c r="AF243" i="1"/>
  <c r="N243" i="1"/>
  <c r="AH242" i="1"/>
  <c r="AG242" i="1"/>
  <c r="AF242" i="1"/>
  <c r="N242" i="1"/>
  <c r="AH241" i="1"/>
  <c r="AG241" i="1"/>
  <c r="AF241" i="1"/>
  <c r="N241" i="1"/>
  <c r="AH240" i="1"/>
  <c r="AG240" i="1"/>
  <c r="AF240" i="1"/>
  <c r="N240" i="1"/>
  <c r="M240" i="1"/>
  <c r="AH239" i="1"/>
  <c r="AG239" i="1"/>
  <c r="AF239" i="1"/>
  <c r="N239" i="1"/>
  <c r="AH238" i="1"/>
  <c r="AG238" i="1"/>
  <c r="AF238" i="1"/>
  <c r="N238" i="1"/>
  <c r="M238" i="1"/>
  <c r="AH237" i="1"/>
  <c r="AG237" i="1"/>
  <c r="AF237" i="1"/>
  <c r="N237" i="1"/>
  <c r="AH236" i="1"/>
  <c r="AG236" i="1"/>
  <c r="AF236" i="1"/>
  <c r="N236" i="1"/>
  <c r="M236" i="1"/>
  <c r="AD236" i="1" s="1"/>
  <c r="AH235" i="1"/>
  <c r="AG235" i="1"/>
  <c r="AF235" i="1"/>
  <c r="N235" i="1"/>
  <c r="AH234" i="1"/>
  <c r="AG234" i="1"/>
  <c r="AF234" i="1"/>
  <c r="N234" i="1"/>
  <c r="AH233" i="1"/>
  <c r="AG233" i="1"/>
  <c r="AF233" i="1"/>
  <c r="N233" i="1"/>
  <c r="AH232" i="1"/>
  <c r="AG232" i="1"/>
  <c r="AF232" i="1"/>
  <c r="N232" i="1"/>
  <c r="AH231" i="1"/>
  <c r="AG231" i="1"/>
  <c r="AF231" i="1"/>
  <c r="N231" i="1"/>
  <c r="AH230" i="1"/>
  <c r="AG230" i="1"/>
  <c r="AF230" i="1"/>
  <c r="N230" i="1"/>
  <c r="AH229" i="1"/>
  <c r="AG229" i="1"/>
  <c r="AF229" i="1"/>
  <c r="N229" i="1"/>
  <c r="AH228" i="1"/>
  <c r="AG228" i="1"/>
  <c r="AF228" i="1"/>
  <c r="N228" i="1"/>
  <c r="AH227" i="1"/>
  <c r="AG227" i="1"/>
  <c r="AF227" i="1"/>
  <c r="N227" i="1"/>
  <c r="AH226" i="1"/>
  <c r="AG226" i="1"/>
  <c r="AF226" i="1"/>
  <c r="N226" i="1"/>
  <c r="AH225" i="1"/>
  <c r="AG225" i="1"/>
  <c r="AF225" i="1"/>
  <c r="N225" i="1"/>
  <c r="AH224" i="1"/>
  <c r="AG224" i="1"/>
  <c r="AF224" i="1"/>
  <c r="N224" i="1"/>
  <c r="AH223" i="1"/>
  <c r="AG223" i="1"/>
  <c r="AF223" i="1"/>
  <c r="N223" i="1"/>
  <c r="AH222" i="1"/>
  <c r="AG222" i="1"/>
  <c r="AF222" i="1"/>
  <c r="N222" i="1"/>
  <c r="AH221" i="1"/>
  <c r="AG221" i="1"/>
  <c r="AF221" i="1"/>
  <c r="N221" i="1"/>
  <c r="AH220" i="1"/>
  <c r="AG220" i="1"/>
  <c r="AF220" i="1"/>
  <c r="N220" i="1"/>
  <c r="AH219" i="1"/>
  <c r="AG219" i="1"/>
  <c r="AF219" i="1"/>
  <c r="N219" i="1"/>
  <c r="M219" i="1"/>
  <c r="AH218" i="1"/>
  <c r="AG218" i="1"/>
  <c r="AF218" i="1"/>
  <c r="N218" i="1"/>
  <c r="AH217" i="1"/>
  <c r="AG217" i="1"/>
  <c r="AF217" i="1"/>
  <c r="N217" i="1"/>
  <c r="AH216" i="1"/>
  <c r="AG216" i="1"/>
  <c r="AF216" i="1"/>
  <c r="N216" i="1"/>
  <c r="M216" i="1"/>
  <c r="AH215" i="1"/>
  <c r="AG215" i="1"/>
  <c r="AF215" i="1"/>
  <c r="N215" i="1"/>
  <c r="AH214" i="1"/>
  <c r="AG214" i="1"/>
  <c r="AF214" i="1"/>
  <c r="N214" i="1"/>
  <c r="AH213" i="1"/>
  <c r="AG213" i="1"/>
  <c r="AF213" i="1"/>
  <c r="N213" i="1"/>
  <c r="AH212" i="1"/>
  <c r="AG212" i="1"/>
  <c r="AF212" i="1"/>
  <c r="N212" i="1"/>
  <c r="AH211" i="1"/>
  <c r="AG211" i="1"/>
  <c r="AF211" i="1"/>
  <c r="N211" i="1"/>
  <c r="AH210" i="1"/>
  <c r="AG210" i="1"/>
  <c r="AF210" i="1"/>
  <c r="N210" i="1"/>
  <c r="AH209" i="1"/>
  <c r="AG209" i="1"/>
  <c r="AF209" i="1"/>
  <c r="N209" i="1"/>
  <c r="AH208" i="1"/>
  <c r="AG208" i="1"/>
  <c r="AF208" i="1"/>
  <c r="N208" i="1"/>
  <c r="AH207" i="1"/>
  <c r="AG207" i="1"/>
  <c r="AF207" i="1"/>
  <c r="N207" i="1"/>
  <c r="AH206" i="1"/>
  <c r="AG206" i="1"/>
  <c r="AF206" i="1"/>
  <c r="N206" i="1"/>
  <c r="AH205" i="1"/>
  <c r="AG205" i="1"/>
  <c r="AF205" i="1"/>
  <c r="N205" i="1"/>
  <c r="AH204" i="1"/>
  <c r="AG204" i="1"/>
  <c r="AF204" i="1"/>
  <c r="N204" i="1"/>
  <c r="AH203" i="1"/>
  <c r="AG203" i="1"/>
  <c r="AF203" i="1"/>
  <c r="N203" i="1"/>
  <c r="AH202" i="1"/>
  <c r="AG202" i="1"/>
  <c r="AF202" i="1"/>
  <c r="N202" i="1"/>
  <c r="AH201" i="1"/>
  <c r="AG201" i="1"/>
  <c r="AF201" i="1"/>
  <c r="N201" i="1"/>
  <c r="AH200" i="1"/>
  <c r="AG200" i="1"/>
  <c r="AF200" i="1"/>
  <c r="N200" i="1"/>
  <c r="AH199" i="1"/>
  <c r="AG199" i="1"/>
  <c r="AF199" i="1"/>
  <c r="O199" i="1"/>
  <c r="N199" i="1"/>
  <c r="AH198" i="1"/>
  <c r="AG198" i="1"/>
  <c r="AF198" i="1"/>
  <c r="N198" i="1"/>
  <c r="AH197" i="1"/>
  <c r="AG197" i="1"/>
  <c r="AF197" i="1"/>
  <c r="N197" i="1"/>
  <c r="AH196" i="1"/>
  <c r="AG196" i="1"/>
  <c r="AF196" i="1"/>
  <c r="N196" i="1"/>
  <c r="AH195" i="1"/>
  <c r="AG195" i="1"/>
  <c r="AF195" i="1"/>
  <c r="N195" i="1"/>
  <c r="AH194" i="1"/>
  <c r="AG194" i="1"/>
  <c r="AF194" i="1"/>
  <c r="N194" i="1"/>
  <c r="AH193" i="1"/>
  <c r="AG193" i="1"/>
  <c r="AF193" i="1"/>
  <c r="N193" i="1"/>
  <c r="AH192" i="1"/>
  <c r="AG192" i="1"/>
  <c r="AF192" i="1"/>
  <c r="N192" i="1"/>
  <c r="AH191" i="1"/>
  <c r="AG191" i="1"/>
  <c r="AF191" i="1"/>
  <c r="N191" i="1"/>
  <c r="AH190" i="1"/>
  <c r="AG190" i="1"/>
  <c r="AF190" i="1"/>
  <c r="N190" i="1"/>
  <c r="AH189" i="1"/>
  <c r="AG189" i="1"/>
  <c r="AF189" i="1"/>
  <c r="N189" i="1"/>
  <c r="AH188" i="1"/>
  <c r="AG188" i="1"/>
  <c r="AF188" i="1"/>
  <c r="N188" i="1"/>
  <c r="AH187" i="1"/>
  <c r="AG187" i="1"/>
  <c r="AF187" i="1"/>
  <c r="N187" i="1"/>
  <c r="AH186" i="1"/>
  <c r="AG186" i="1"/>
  <c r="AF186" i="1"/>
  <c r="N186" i="1"/>
  <c r="AH185" i="1"/>
  <c r="AG185" i="1"/>
  <c r="AF185" i="1"/>
  <c r="N185" i="1"/>
  <c r="AH184" i="1"/>
  <c r="AG184" i="1"/>
  <c r="AF184" i="1"/>
  <c r="N184" i="1"/>
  <c r="AH183" i="1"/>
  <c r="AG183" i="1"/>
  <c r="AF183" i="1"/>
  <c r="N183" i="1"/>
  <c r="AH182" i="1"/>
  <c r="AG182" i="1"/>
  <c r="AF182" i="1"/>
  <c r="N182" i="1"/>
  <c r="AH181" i="1"/>
  <c r="AG181" i="1"/>
  <c r="AF181" i="1"/>
  <c r="N181" i="1"/>
  <c r="AH180" i="1"/>
  <c r="AG180" i="1"/>
  <c r="AF180" i="1"/>
  <c r="N180" i="1"/>
  <c r="AH179" i="1"/>
  <c r="AG179" i="1"/>
  <c r="AF179" i="1"/>
  <c r="N179" i="1"/>
  <c r="AH178" i="1"/>
  <c r="AG178" i="1"/>
  <c r="AF178" i="1"/>
  <c r="N178" i="1"/>
  <c r="AH177" i="1"/>
  <c r="AG177" i="1"/>
  <c r="AF177" i="1"/>
  <c r="N177" i="1"/>
  <c r="M177" i="1"/>
  <c r="AD177" i="1" s="1"/>
  <c r="AH176" i="1"/>
  <c r="AG176" i="1"/>
  <c r="AF176" i="1"/>
  <c r="N176" i="1"/>
  <c r="M176" i="1"/>
  <c r="AD176" i="1" s="1"/>
  <c r="AH175" i="1"/>
  <c r="AG175" i="1"/>
  <c r="AF175" i="1"/>
  <c r="N175" i="1"/>
  <c r="AH174" i="1"/>
  <c r="AG174" i="1"/>
  <c r="AF174" i="1"/>
  <c r="N174" i="1"/>
  <c r="AH173" i="1"/>
  <c r="AG173" i="1"/>
  <c r="AF173" i="1"/>
  <c r="N173" i="1"/>
  <c r="AH172" i="1"/>
  <c r="AG172" i="1"/>
  <c r="AF172" i="1"/>
  <c r="N172" i="1"/>
  <c r="AH171" i="1"/>
  <c r="AG171" i="1"/>
  <c r="AF171" i="1"/>
  <c r="N171" i="1"/>
  <c r="M171" i="1"/>
  <c r="AH170" i="1"/>
  <c r="AG170" i="1"/>
  <c r="AF170" i="1"/>
  <c r="N170" i="1"/>
  <c r="AH169" i="1"/>
  <c r="AG169" i="1"/>
  <c r="AF169" i="1"/>
  <c r="N169" i="1"/>
  <c r="AH168" i="1"/>
  <c r="AG168" i="1"/>
  <c r="AF168" i="1"/>
  <c r="N168" i="1"/>
  <c r="AH167" i="1"/>
  <c r="AG167" i="1"/>
  <c r="AF167" i="1"/>
  <c r="N167" i="1"/>
  <c r="AH166" i="1"/>
  <c r="AG166" i="1"/>
  <c r="AF166" i="1"/>
  <c r="N166" i="1"/>
  <c r="AH165" i="1"/>
  <c r="AG165" i="1"/>
  <c r="AF165" i="1"/>
  <c r="N165" i="1"/>
  <c r="AH164" i="1"/>
  <c r="AG164" i="1"/>
  <c r="AF164" i="1"/>
  <c r="N164" i="1"/>
  <c r="AH163" i="1"/>
  <c r="AG163" i="1"/>
  <c r="AF163" i="1"/>
  <c r="N163" i="1"/>
  <c r="AH162" i="1"/>
  <c r="AG162" i="1"/>
  <c r="AF162" i="1"/>
  <c r="N162" i="1"/>
  <c r="M162" i="1"/>
  <c r="AH161" i="1"/>
  <c r="AG161" i="1"/>
  <c r="AF161" i="1"/>
  <c r="N161" i="1"/>
  <c r="AH160" i="1"/>
  <c r="AG160" i="1"/>
  <c r="AF160" i="1"/>
  <c r="N160" i="1"/>
  <c r="AH159" i="1"/>
  <c r="AG159" i="1"/>
  <c r="AF159" i="1"/>
  <c r="N159" i="1"/>
  <c r="AH158" i="1"/>
  <c r="AG158" i="1"/>
  <c r="AF158" i="1"/>
  <c r="N158" i="1"/>
  <c r="AH157" i="1"/>
  <c r="AG157" i="1"/>
  <c r="AF157" i="1"/>
  <c r="N157" i="1"/>
  <c r="AH156" i="1"/>
  <c r="AG156" i="1"/>
  <c r="AF156" i="1"/>
  <c r="N156" i="1"/>
  <c r="AH155" i="1"/>
  <c r="AG155" i="1"/>
  <c r="AF155" i="1"/>
  <c r="N155" i="1"/>
  <c r="AH154" i="1"/>
  <c r="AG154" i="1"/>
  <c r="AF154" i="1"/>
  <c r="N154" i="1"/>
  <c r="AH153" i="1"/>
  <c r="AG153" i="1"/>
  <c r="AF153" i="1"/>
  <c r="N153" i="1"/>
  <c r="AH152" i="1"/>
  <c r="AG152" i="1"/>
  <c r="AF152" i="1"/>
  <c r="N152" i="1"/>
  <c r="AH151" i="1"/>
  <c r="AG151" i="1"/>
  <c r="AF151" i="1"/>
  <c r="N151" i="1"/>
  <c r="AH150" i="1"/>
  <c r="AG150" i="1"/>
  <c r="AF150" i="1"/>
  <c r="N150" i="1"/>
  <c r="AH149" i="1"/>
  <c r="AG149" i="1"/>
  <c r="AF149" i="1"/>
  <c r="N149" i="1"/>
  <c r="AH148" i="1"/>
  <c r="AG148" i="1"/>
  <c r="AF148" i="1"/>
  <c r="N148" i="1"/>
  <c r="AH147" i="1"/>
  <c r="AG147" i="1"/>
  <c r="AF147" i="1"/>
  <c r="N147" i="1"/>
  <c r="AH146" i="1"/>
  <c r="AG146" i="1"/>
  <c r="AF146" i="1"/>
  <c r="N146" i="1"/>
  <c r="AH145" i="1"/>
  <c r="AG145" i="1"/>
  <c r="AF145" i="1"/>
  <c r="N145" i="1"/>
  <c r="AH144" i="1"/>
  <c r="AG144" i="1"/>
  <c r="AF144" i="1"/>
  <c r="N144" i="1"/>
  <c r="AH143" i="1"/>
  <c r="AG143" i="1"/>
  <c r="AF143" i="1"/>
  <c r="N143" i="1"/>
  <c r="AH142" i="1"/>
  <c r="AG142" i="1"/>
  <c r="AF142" i="1"/>
  <c r="N142" i="1"/>
  <c r="AH141" i="1"/>
  <c r="AG141" i="1"/>
  <c r="AF141" i="1"/>
  <c r="N141" i="1"/>
  <c r="AH140" i="1"/>
  <c r="AG140" i="1"/>
  <c r="AF140" i="1"/>
  <c r="N140" i="1"/>
  <c r="AH139" i="1"/>
  <c r="AG139" i="1"/>
  <c r="AF139" i="1"/>
  <c r="N139" i="1"/>
  <c r="AH138" i="1"/>
  <c r="AG138" i="1"/>
  <c r="AF138" i="1"/>
  <c r="N138" i="1"/>
  <c r="AH137" i="1"/>
  <c r="AG137" i="1"/>
  <c r="AF137" i="1"/>
  <c r="N137" i="1"/>
  <c r="AH136" i="1"/>
  <c r="AG136" i="1"/>
  <c r="AF136" i="1"/>
  <c r="N136" i="1"/>
  <c r="AH135" i="1"/>
  <c r="AG135" i="1"/>
  <c r="AF135" i="1"/>
  <c r="N135" i="1"/>
  <c r="AH134" i="1"/>
  <c r="AG134" i="1"/>
  <c r="AF134" i="1"/>
  <c r="N134" i="1"/>
  <c r="AH133" i="1"/>
  <c r="AG133" i="1"/>
  <c r="AF133" i="1"/>
  <c r="N133" i="1"/>
  <c r="AH132" i="1"/>
  <c r="AG132" i="1"/>
  <c r="AF132" i="1"/>
  <c r="N132" i="1"/>
  <c r="AH131" i="1"/>
  <c r="AG131" i="1"/>
  <c r="AF131" i="1"/>
  <c r="N131" i="1"/>
  <c r="AH130" i="1"/>
  <c r="AG130" i="1"/>
  <c r="AF130" i="1"/>
  <c r="N130" i="1"/>
  <c r="AH129" i="1"/>
  <c r="AG129" i="1"/>
  <c r="AF129" i="1"/>
  <c r="N129" i="1"/>
  <c r="AH128" i="1"/>
  <c r="AG128" i="1"/>
  <c r="AF128" i="1"/>
  <c r="N128" i="1"/>
  <c r="AH127" i="1"/>
  <c r="AG127" i="1"/>
  <c r="AF127" i="1"/>
  <c r="N127" i="1"/>
  <c r="AH126" i="1"/>
  <c r="AG126" i="1"/>
  <c r="AF126" i="1"/>
  <c r="N126" i="1"/>
  <c r="M126" i="1"/>
  <c r="AH125" i="1"/>
  <c r="AG125" i="1"/>
  <c r="AF125" i="1"/>
  <c r="N125" i="1"/>
  <c r="AH124" i="1"/>
  <c r="AG124" i="1"/>
  <c r="AF124" i="1"/>
  <c r="N124" i="1"/>
  <c r="AH123" i="1"/>
  <c r="AG123" i="1"/>
  <c r="AF123" i="1"/>
  <c r="N123" i="1"/>
  <c r="AH122" i="1"/>
  <c r="AG122" i="1"/>
  <c r="AF122" i="1"/>
  <c r="N122" i="1"/>
  <c r="AH121" i="1"/>
  <c r="AG121" i="1"/>
  <c r="AF121" i="1"/>
  <c r="N121" i="1"/>
  <c r="AH120" i="1"/>
  <c r="AG120" i="1"/>
  <c r="AF120" i="1"/>
  <c r="N120" i="1"/>
  <c r="AH119" i="1"/>
  <c r="AG119" i="1"/>
  <c r="AF119" i="1"/>
  <c r="N119" i="1"/>
  <c r="AH118" i="1"/>
  <c r="AG118" i="1"/>
  <c r="AF118" i="1"/>
  <c r="N118" i="1"/>
  <c r="AH117" i="1"/>
  <c r="AG117" i="1"/>
  <c r="AF117" i="1"/>
  <c r="N117" i="1"/>
  <c r="AH116" i="1"/>
  <c r="AG116" i="1"/>
  <c r="AF116" i="1"/>
  <c r="N116" i="1"/>
  <c r="AH115" i="1"/>
  <c r="AG115" i="1"/>
  <c r="AF115" i="1"/>
  <c r="N115" i="1"/>
  <c r="AH114" i="1"/>
  <c r="AG114" i="1"/>
  <c r="AF114" i="1"/>
  <c r="N114" i="1"/>
  <c r="AH113" i="1"/>
  <c r="AG113" i="1"/>
  <c r="AF113" i="1"/>
  <c r="N113" i="1"/>
  <c r="AH112" i="1"/>
  <c r="AG112" i="1"/>
  <c r="AF112" i="1"/>
  <c r="N112" i="1"/>
  <c r="AH111" i="1"/>
  <c r="AG111" i="1"/>
  <c r="AF111" i="1"/>
  <c r="N111" i="1"/>
  <c r="AH110" i="1"/>
  <c r="AG110" i="1"/>
  <c r="AF110" i="1"/>
  <c r="N110" i="1"/>
  <c r="AH109" i="1"/>
  <c r="AG109" i="1"/>
  <c r="AF109" i="1"/>
  <c r="N109" i="1"/>
  <c r="AH108" i="1"/>
  <c r="AG108" i="1"/>
  <c r="AF108" i="1"/>
  <c r="N108" i="1"/>
  <c r="AH107" i="1"/>
  <c r="AG107" i="1"/>
  <c r="AF107" i="1"/>
  <c r="N107" i="1"/>
  <c r="AH106" i="1"/>
  <c r="AG106" i="1"/>
  <c r="AF106" i="1"/>
  <c r="N106" i="1"/>
  <c r="M106" i="1"/>
  <c r="AH105" i="1"/>
  <c r="AG105" i="1"/>
  <c r="AF105" i="1"/>
  <c r="N105" i="1"/>
  <c r="AH104" i="1"/>
  <c r="AG104" i="1"/>
  <c r="AF104" i="1"/>
  <c r="N104" i="1"/>
  <c r="AH103" i="1"/>
  <c r="AG103" i="1"/>
  <c r="AF103" i="1"/>
  <c r="N103" i="1"/>
  <c r="AH102" i="1"/>
  <c r="AG102" i="1"/>
  <c r="AF102" i="1"/>
  <c r="N102" i="1"/>
  <c r="AH101" i="1"/>
  <c r="AG101" i="1"/>
  <c r="AF101" i="1"/>
  <c r="N101" i="1"/>
  <c r="AH100" i="1"/>
  <c r="AG100" i="1"/>
  <c r="AF100" i="1"/>
  <c r="N100" i="1"/>
  <c r="AH99" i="1"/>
  <c r="AG99" i="1"/>
  <c r="AF99" i="1"/>
  <c r="N99" i="1"/>
  <c r="AH98" i="1"/>
  <c r="AG98" i="1"/>
  <c r="AF98" i="1"/>
  <c r="N98" i="1"/>
  <c r="AH97" i="1"/>
  <c r="AG97" i="1"/>
  <c r="AF97" i="1"/>
  <c r="N97" i="1"/>
  <c r="AH96" i="1"/>
  <c r="AG96" i="1"/>
  <c r="AF96" i="1"/>
  <c r="N96" i="1"/>
  <c r="AH95" i="1"/>
  <c r="AG95" i="1"/>
  <c r="AF95" i="1"/>
  <c r="N95" i="1"/>
  <c r="AH94" i="1"/>
  <c r="AG94" i="1"/>
  <c r="AF94" i="1"/>
  <c r="N94" i="1"/>
  <c r="AH93" i="1"/>
  <c r="AG93" i="1"/>
  <c r="AF93" i="1"/>
  <c r="N93" i="1"/>
  <c r="AH92" i="1"/>
  <c r="AG92" i="1"/>
  <c r="AF92" i="1"/>
  <c r="N92" i="1"/>
  <c r="AH91" i="1"/>
  <c r="AG91" i="1"/>
  <c r="AF91" i="1"/>
  <c r="N91" i="1"/>
  <c r="AH90" i="1"/>
  <c r="AG90" i="1"/>
  <c r="AF90" i="1"/>
  <c r="N90" i="1"/>
  <c r="AH89" i="1"/>
  <c r="AG89" i="1"/>
  <c r="AF89" i="1"/>
  <c r="N89" i="1"/>
  <c r="AH88" i="1"/>
  <c r="AG88" i="1"/>
  <c r="AF88" i="1"/>
  <c r="N88" i="1"/>
  <c r="M88" i="1"/>
  <c r="AH87" i="1"/>
  <c r="AG87" i="1"/>
  <c r="AF87" i="1"/>
  <c r="N87" i="1"/>
  <c r="AH86" i="1"/>
  <c r="AG86" i="1"/>
  <c r="AF86" i="1"/>
  <c r="N86" i="1"/>
  <c r="AH85" i="1"/>
  <c r="AG85" i="1"/>
  <c r="AF85" i="1"/>
  <c r="N85" i="1"/>
  <c r="AH84" i="1"/>
  <c r="AG84" i="1"/>
  <c r="AF84" i="1"/>
  <c r="N84" i="1"/>
  <c r="AH83" i="1"/>
  <c r="AG83" i="1"/>
  <c r="AF83" i="1"/>
  <c r="N83" i="1"/>
  <c r="AH82" i="1"/>
  <c r="AG82" i="1"/>
  <c r="AF82" i="1"/>
  <c r="N82" i="1"/>
  <c r="AH81" i="1"/>
  <c r="AG81" i="1"/>
  <c r="AF81" i="1"/>
  <c r="N81" i="1"/>
  <c r="AH80" i="1"/>
  <c r="AG80" i="1"/>
  <c r="AF80" i="1"/>
  <c r="N80" i="1"/>
  <c r="AH79" i="1"/>
  <c r="AG79" i="1"/>
  <c r="AF79" i="1"/>
  <c r="N79" i="1"/>
  <c r="AH78" i="1"/>
  <c r="AG78" i="1"/>
  <c r="AF78" i="1"/>
  <c r="N78" i="1"/>
  <c r="AH77" i="1"/>
  <c r="AG77" i="1"/>
  <c r="AF77" i="1"/>
  <c r="N77" i="1"/>
  <c r="AH76" i="1"/>
  <c r="AG76" i="1"/>
  <c r="AF76" i="1"/>
  <c r="N76" i="1"/>
  <c r="AH75" i="1"/>
  <c r="AG75" i="1"/>
  <c r="AF75" i="1"/>
  <c r="N75" i="1"/>
  <c r="AH74" i="1"/>
  <c r="AG74" i="1"/>
  <c r="AF74" i="1"/>
  <c r="N74" i="1"/>
  <c r="AH73" i="1"/>
  <c r="AG73" i="1"/>
  <c r="AF73" i="1"/>
  <c r="N73" i="1"/>
  <c r="AH72" i="1"/>
  <c r="AG72" i="1"/>
  <c r="AF72" i="1"/>
  <c r="N72" i="1"/>
  <c r="AH71" i="1"/>
  <c r="AG71" i="1"/>
  <c r="AF71" i="1"/>
  <c r="N71" i="1"/>
  <c r="AH70" i="1"/>
  <c r="AG70" i="1"/>
  <c r="AF70" i="1"/>
  <c r="N70" i="1"/>
  <c r="AH69" i="1"/>
  <c r="AG69" i="1"/>
  <c r="AF69" i="1"/>
  <c r="N69" i="1"/>
  <c r="AH68" i="1"/>
  <c r="AG68" i="1"/>
  <c r="AF68" i="1"/>
  <c r="N68" i="1"/>
  <c r="AH67" i="1"/>
  <c r="AG67" i="1"/>
  <c r="AF67" i="1"/>
  <c r="N67" i="1"/>
  <c r="AH66" i="1"/>
  <c r="AG66" i="1"/>
  <c r="AF66" i="1"/>
  <c r="N66" i="1"/>
  <c r="AH65" i="1"/>
  <c r="AG65" i="1"/>
  <c r="AF65" i="1"/>
  <c r="N65" i="1"/>
  <c r="AH64" i="1"/>
  <c r="AG64" i="1"/>
  <c r="AF64" i="1"/>
  <c r="N64" i="1"/>
  <c r="AH63" i="1"/>
  <c r="AG63" i="1"/>
  <c r="AF63" i="1"/>
  <c r="N63" i="1"/>
  <c r="AH62" i="1"/>
  <c r="AG62" i="1"/>
  <c r="AF62" i="1"/>
  <c r="N62" i="1"/>
  <c r="AH61" i="1"/>
  <c r="AG61" i="1"/>
  <c r="AF61" i="1"/>
  <c r="N61" i="1"/>
  <c r="AH60" i="1"/>
  <c r="AG60" i="1"/>
  <c r="AF60" i="1"/>
  <c r="N60" i="1"/>
  <c r="AH59" i="1"/>
  <c r="AG59" i="1"/>
  <c r="AF59" i="1"/>
  <c r="N59" i="1"/>
  <c r="AH58" i="1"/>
  <c r="AG58" i="1"/>
  <c r="AF58" i="1"/>
  <c r="N58" i="1"/>
  <c r="AH57" i="1"/>
  <c r="AG57" i="1"/>
  <c r="AF57" i="1"/>
  <c r="N57" i="1"/>
  <c r="AH56" i="1"/>
  <c r="AG56" i="1"/>
  <c r="AF56" i="1"/>
  <c r="N56" i="1"/>
  <c r="AH55" i="1"/>
  <c r="AG55" i="1"/>
  <c r="AF55" i="1"/>
  <c r="N55" i="1"/>
  <c r="AH54" i="1"/>
  <c r="AG54" i="1"/>
  <c r="AF54" i="1"/>
  <c r="N54" i="1"/>
  <c r="AH53" i="1"/>
  <c r="AG53" i="1"/>
  <c r="AF53" i="1"/>
  <c r="N53" i="1"/>
  <c r="AH52" i="1"/>
  <c r="AG52" i="1"/>
  <c r="AF52" i="1"/>
  <c r="N52" i="1"/>
  <c r="AH51" i="1"/>
  <c r="AG51" i="1"/>
  <c r="AF51" i="1"/>
  <c r="N51" i="1"/>
  <c r="AH50" i="1"/>
  <c r="AG50" i="1"/>
  <c r="AF50" i="1"/>
  <c r="N50" i="1"/>
  <c r="AH49" i="1"/>
  <c r="AG49" i="1"/>
  <c r="AF49" i="1"/>
  <c r="N49" i="1"/>
  <c r="AH48" i="1"/>
  <c r="AG48" i="1"/>
  <c r="AF48" i="1"/>
  <c r="N48" i="1"/>
  <c r="AH47" i="1"/>
  <c r="AG47" i="1"/>
  <c r="AF47" i="1"/>
  <c r="N47" i="1"/>
  <c r="AH46" i="1"/>
  <c r="AG46" i="1"/>
  <c r="AF46" i="1"/>
  <c r="N46" i="1"/>
  <c r="AH45" i="1"/>
  <c r="AG45" i="1"/>
  <c r="AF45" i="1"/>
  <c r="N45" i="1"/>
  <c r="AH44" i="1"/>
  <c r="AG44" i="1"/>
  <c r="AF44" i="1"/>
  <c r="N44" i="1"/>
  <c r="AH43" i="1"/>
  <c r="AG43" i="1"/>
  <c r="AF43" i="1"/>
  <c r="N43" i="1"/>
  <c r="AH42" i="1"/>
  <c r="AG42" i="1"/>
  <c r="AF42" i="1"/>
  <c r="N42" i="1"/>
  <c r="AH41" i="1"/>
  <c r="AG41" i="1"/>
  <c r="AF41" i="1"/>
  <c r="N41" i="1"/>
  <c r="AH40" i="1"/>
  <c r="AG40" i="1"/>
  <c r="AF40" i="1"/>
  <c r="N40" i="1"/>
  <c r="AH39" i="1"/>
  <c r="AG39" i="1"/>
  <c r="AF39" i="1"/>
  <c r="N39" i="1"/>
  <c r="AH38" i="1"/>
  <c r="AG38" i="1"/>
  <c r="AF38" i="1"/>
  <c r="N38" i="1"/>
  <c r="AH37" i="1"/>
  <c r="AG37" i="1"/>
  <c r="AF37" i="1"/>
  <c r="N37" i="1"/>
  <c r="AH36" i="1"/>
  <c r="AG36" i="1"/>
  <c r="AF36" i="1"/>
  <c r="N36" i="1"/>
  <c r="AH35" i="1"/>
  <c r="AG35" i="1"/>
  <c r="AF35" i="1"/>
  <c r="N35" i="1"/>
  <c r="AH34" i="1"/>
  <c r="AG34" i="1"/>
  <c r="AF34" i="1"/>
  <c r="N34" i="1"/>
  <c r="AH33" i="1"/>
  <c r="AG33" i="1"/>
  <c r="AF33" i="1"/>
  <c r="N33" i="1"/>
  <c r="AH32" i="1"/>
  <c r="AG32" i="1"/>
  <c r="AF32" i="1"/>
  <c r="N32" i="1"/>
  <c r="AH31" i="1"/>
  <c r="AG31" i="1"/>
  <c r="AF31" i="1"/>
  <c r="N31" i="1"/>
  <c r="AH30" i="1"/>
  <c r="AG30" i="1"/>
  <c r="AF30" i="1"/>
  <c r="N30" i="1"/>
  <c r="AH29" i="1"/>
  <c r="AG29" i="1"/>
  <c r="AF29" i="1"/>
  <c r="N29" i="1"/>
  <c r="AH28" i="1"/>
  <c r="AG28" i="1"/>
  <c r="AF28" i="1"/>
  <c r="N28" i="1"/>
  <c r="AH27" i="1"/>
  <c r="AG27" i="1"/>
  <c r="AF27" i="1"/>
  <c r="N27" i="1"/>
  <c r="AH26" i="1"/>
  <c r="AG26" i="1"/>
  <c r="AF26" i="1"/>
  <c r="N26" i="1"/>
  <c r="AH25" i="1"/>
  <c r="AG25" i="1"/>
  <c r="AF25" i="1"/>
  <c r="N25" i="1"/>
  <c r="AH24" i="1"/>
  <c r="AG24" i="1"/>
  <c r="AF24" i="1"/>
  <c r="N24" i="1"/>
  <c r="AH23" i="1"/>
  <c r="AG23" i="1"/>
  <c r="AF23" i="1"/>
  <c r="N23" i="1"/>
  <c r="AH22" i="1"/>
  <c r="AG22" i="1"/>
  <c r="AF22" i="1"/>
  <c r="N22" i="1"/>
  <c r="AH21" i="1"/>
  <c r="AG21" i="1"/>
  <c r="AF21" i="1"/>
  <c r="N21" i="1"/>
  <c r="AH20" i="1"/>
  <c r="AG20" i="1"/>
  <c r="AF20" i="1"/>
  <c r="N20" i="1"/>
  <c r="AH19" i="1"/>
  <c r="AG19" i="1"/>
  <c r="AF19" i="1"/>
  <c r="N19" i="1"/>
  <c r="AH18" i="1"/>
  <c r="AG18" i="1"/>
  <c r="AF18" i="1"/>
  <c r="N18" i="1"/>
  <c r="AH17" i="1"/>
  <c r="AG17" i="1"/>
  <c r="AF17" i="1"/>
  <c r="N17" i="1"/>
  <c r="AH16" i="1"/>
  <c r="AG16" i="1"/>
  <c r="AF16" i="1"/>
  <c r="N16" i="1"/>
  <c r="AH15" i="1"/>
  <c r="AG15" i="1"/>
  <c r="AF15" i="1"/>
  <c r="N15" i="1"/>
  <c r="AH14" i="1"/>
  <c r="AG14" i="1"/>
  <c r="AF14" i="1"/>
  <c r="N14" i="1"/>
  <c r="AH13" i="1"/>
  <c r="AG13" i="1"/>
  <c r="AF13" i="1"/>
  <c r="N13" i="1"/>
  <c r="AH12" i="1"/>
  <c r="AG12" i="1"/>
  <c r="AF12" i="1"/>
  <c r="N12" i="1"/>
  <c r="AD12" i="1" s="1"/>
  <c r="M12" i="1"/>
  <c r="AH11" i="1"/>
  <c r="AG11" i="1"/>
  <c r="AF11" i="1"/>
  <c r="N11" i="1"/>
  <c r="AE11" i="1"/>
  <c r="AH10" i="1"/>
  <c r="AG10" i="1"/>
  <c r="AF10" i="1"/>
  <c r="N10" i="1"/>
  <c r="AH9" i="1"/>
  <c r="AG9" i="1"/>
  <c r="AF9" i="1"/>
  <c r="AV8" i="1" s="1"/>
  <c r="N9" i="1"/>
  <c r="M4" i="1" s="1"/>
  <c r="D20" i="2" s="1"/>
  <c r="AH8" i="1"/>
  <c r="AG8" i="1"/>
  <c r="AF8" i="1"/>
  <c r="N8" i="1"/>
  <c r="AD602" i="1" s="1"/>
  <c r="M8" i="1"/>
  <c r="AD783" i="1" l="1"/>
  <c r="AD799" i="1"/>
  <c r="AD815" i="1"/>
  <c r="AD863" i="1"/>
  <c r="AD879" i="1"/>
  <c r="AD903" i="1"/>
  <c r="AD911" i="1"/>
  <c r="AD943" i="1"/>
  <c r="AD756" i="1"/>
  <c r="AE759" i="1"/>
  <c r="AD764" i="1"/>
  <c r="AE767" i="1"/>
  <c r="AD772" i="1"/>
  <c r="AE775" i="1"/>
  <c r="AD780" i="1"/>
  <c r="AD788" i="1"/>
  <c r="AE791" i="1"/>
  <c r="AD796" i="1"/>
  <c r="AD804" i="1"/>
  <c r="AE807" i="1"/>
  <c r="AD812" i="1"/>
  <c r="AD820" i="1"/>
  <c r="AE823" i="1"/>
  <c r="AD828" i="1"/>
  <c r="AE831" i="1"/>
  <c r="AD836" i="1"/>
  <c r="AE839" i="1"/>
  <c r="AD844" i="1"/>
  <c r="AE847" i="1"/>
  <c r="AD852" i="1"/>
  <c r="AE855" i="1"/>
  <c r="AD860" i="1"/>
  <c r="AD868" i="1"/>
  <c r="AE871" i="1"/>
  <c r="AD876" i="1"/>
  <c r="AD884" i="1"/>
  <c r="AE887" i="1"/>
  <c r="AD892" i="1"/>
  <c r="AE895" i="1"/>
  <c r="AD900" i="1"/>
  <c r="AD908" i="1"/>
  <c r="AD916" i="1"/>
  <c r="AE919" i="1"/>
  <c r="AD924" i="1"/>
  <c r="AE927" i="1"/>
  <c r="AD932" i="1"/>
  <c r="AE935" i="1"/>
  <c r="AD940" i="1"/>
  <c r="AD948" i="1"/>
  <c r="AE951" i="1"/>
  <c r="AD240" i="1"/>
  <c r="AD337" i="1"/>
  <c r="AD761" i="1"/>
  <c r="AD769" i="1"/>
  <c r="AD777" i="1"/>
  <c r="AD785" i="1"/>
  <c r="AD793" i="1"/>
  <c r="AD801" i="1"/>
  <c r="AD809" i="1"/>
  <c r="AD817" i="1"/>
  <c r="AD825" i="1"/>
  <c r="AD833" i="1"/>
  <c r="AD841" i="1"/>
  <c r="AD849" i="1"/>
  <c r="AD857" i="1"/>
  <c r="AD865" i="1"/>
  <c r="AD873" i="1"/>
  <c r="AD881" i="1"/>
  <c r="AD889" i="1"/>
  <c r="AD897" i="1"/>
  <c r="AD905" i="1"/>
  <c r="AD913" i="1"/>
  <c r="AD921" i="1"/>
  <c r="AD929" i="1"/>
  <c r="AD937" i="1"/>
  <c r="AD945" i="1"/>
  <c r="AD953" i="1"/>
  <c r="AD758" i="1"/>
  <c r="AD766" i="1"/>
  <c r="AD774" i="1"/>
  <c r="AD782" i="1"/>
  <c r="AD790" i="1"/>
  <c r="AD798" i="1"/>
  <c r="AD806" i="1"/>
  <c r="AD814" i="1"/>
  <c r="AD822" i="1"/>
  <c r="AD830" i="1"/>
  <c r="AD838" i="1"/>
  <c r="AD846" i="1"/>
  <c r="AD854" i="1"/>
  <c r="AD862" i="1"/>
  <c r="AD870" i="1"/>
  <c r="AD878" i="1"/>
  <c r="AD886" i="1"/>
  <c r="AD894" i="1"/>
  <c r="AD902" i="1"/>
  <c r="AD910" i="1"/>
  <c r="AD918" i="1"/>
  <c r="AD926" i="1"/>
  <c r="AD934" i="1"/>
  <c r="AD942" i="1"/>
  <c r="AD950" i="1"/>
  <c r="AD248" i="1"/>
  <c r="AD755" i="1"/>
  <c r="AD763" i="1"/>
  <c r="AD771" i="1"/>
  <c r="AD779" i="1"/>
  <c r="AD787" i="1"/>
  <c r="AD795" i="1"/>
  <c r="AD803" i="1"/>
  <c r="AD811" i="1"/>
  <c r="AD819" i="1"/>
  <c r="AD827" i="1"/>
  <c r="AD835" i="1"/>
  <c r="AD843" i="1"/>
  <c r="AD851" i="1"/>
  <c r="AD859" i="1"/>
  <c r="AD867" i="1"/>
  <c r="AD875" i="1"/>
  <c r="AD883" i="1"/>
  <c r="AD891" i="1"/>
  <c r="AD899" i="1"/>
  <c r="AD907" i="1"/>
  <c r="AD915" i="1"/>
  <c r="AD923" i="1"/>
  <c r="AD931" i="1"/>
  <c r="AD939" i="1"/>
  <c r="AD947" i="1"/>
  <c r="AD760" i="1"/>
  <c r="AD768" i="1"/>
  <c r="AD776" i="1"/>
  <c r="AD784" i="1"/>
  <c r="AD792" i="1"/>
  <c r="AD800" i="1"/>
  <c r="AD808" i="1"/>
  <c r="AD816" i="1"/>
  <c r="AD824" i="1"/>
  <c r="AD832" i="1"/>
  <c r="AD840" i="1"/>
  <c r="AD848" i="1"/>
  <c r="AD856" i="1"/>
  <c r="AD864" i="1"/>
  <c r="AD872" i="1"/>
  <c r="AD880" i="1"/>
  <c r="AD888" i="1"/>
  <c r="AD896" i="1"/>
  <c r="AD904" i="1"/>
  <c r="AD912" i="1"/>
  <c r="AD920" i="1"/>
  <c r="AD928" i="1"/>
  <c r="AD936" i="1"/>
  <c r="AD944" i="1"/>
  <c r="AD952" i="1"/>
  <c r="AD171" i="1"/>
  <c r="AD106" i="1"/>
  <c r="AD282" i="1"/>
  <c r="AD364" i="1"/>
  <c r="AD162" i="1"/>
  <c r="AD247" i="1"/>
  <c r="BQ8" i="1"/>
  <c r="AE64" i="1"/>
  <c r="M64" i="1"/>
  <c r="AD64" i="1" s="1"/>
  <c r="O64" i="1"/>
  <c r="AN8" i="1"/>
  <c r="CM8" i="1"/>
  <c r="M5" i="1"/>
  <c r="CO8" i="1"/>
  <c r="CP8" i="1"/>
  <c r="M330" i="1"/>
  <c r="AD330" i="1" s="1"/>
  <c r="AE730" i="1"/>
  <c r="BD8" i="1"/>
  <c r="M71" i="1"/>
  <c r="M165" i="1"/>
  <c r="AO8" i="1"/>
  <c r="BM8" i="1"/>
  <c r="M89" i="1"/>
  <c r="BV8" i="1"/>
  <c r="AI8" i="1"/>
  <c r="AI11" i="1" s="1"/>
  <c r="AQ8" i="1"/>
  <c r="AY8" i="1"/>
  <c r="BG8" i="1"/>
  <c r="BO8" i="1"/>
  <c r="BW8" i="1"/>
  <c r="CG8" i="1"/>
  <c r="M9" i="1"/>
  <c r="O11" i="1"/>
  <c r="M23" i="1"/>
  <c r="AD23" i="1" s="1"/>
  <c r="M29" i="1"/>
  <c r="AE33" i="1"/>
  <c r="M55" i="1"/>
  <c r="AD55" i="1" s="1"/>
  <c r="M61" i="1"/>
  <c r="AD61" i="1" s="1"/>
  <c r="M103" i="1"/>
  <c r="M111" i="1"/>
  <c r="M147" i="1"/>
  <c r="AE205" i="1"/>
  <c r="M298" i="1"/>
  <c r="O330" i="1"/>
  <c r="BT8" i="1"/>
  <c r="M35" i="1"/>
  <c r="AD35" i="1" s="1"/>
  <c r="M41" i="1"/>
  <c r="AD41" i="1" s="1"/>
  <c r="M97" i="1"/>
  <c r="BE8" i="1"/>
  <c r="M37" i="1"/>
  <c r="AE165" i="1"/>
  <c r="AD165" i="1"/>
  <c r="O165" i="1"/>
  <c r="CE8" i="1"/>
  <c r="O75" i="1"/>
  <c r="BX8" i="1"/>
  <c r="AE29" i="1"/>
  <c r="M57" i="1"/>
  <c r="AE61" i="1"/>
  <c r="M79" i="1"/>
  <c r="M95" i="1"/>
  <c r="AD126" i="1"/>
  <c r="M150" i="1"/>
  <c r="O186" i="1"/>
  <c r="M221" i="1"/>
  <c r="M65" i="1"/>
  <c r="AD65" i="1" s="1"/>
  <c r="M151" i="1"/>
  <c r="AP8" i="1"/>
  <c r="BN8" i="1"/>
  <c r="M59" i="1"/>
  <c r="AD59" i="1" s="1"/>
  <c r="M119" i="1"/>
  <c r="AJ8" i="1"/>
  <c r="BP8" i="1"/>
  <c r="M53" i="1"/>
  <c r="AD53" i="1" s="1"/>
  <c r="O61" i="1"/>
  <c r="O67" i="1"/>
  <c r="M87" i="1"/>
  <c r="AE103" i="1"/>
  <c r="AE111" i="1"/>
  <c r="AD111" i="1"/>
  <c r="O111" i="1"/>
  <c r="AE147" i="1"/>
  <c r="AD147" i="1"/>
  <c r="O147" i="1"/>
  <c r="AD221" i="1"/>
  <c r="AD238" i="1"/>
  <c r="M324" i="1"/>
  <c r="S8" i="2"/>
  <c r="K8" i="2"/>
  <c r="P7" i="2"/>
  <c r="M6" i="2"/>
  <c r="R5" i="2"/>
  <c r="J5" i="2"/>
  <c r="R8" i="2"/>
  <c r="J8" i="2"/>
  <c r="O7" i="2"/>
  <c r="T6" i="2"/>
  <c r="L6" i="2"/>
  <c r="Q5" i="2"/>
  <c r="I5" i="2"/>
  <c r="Q8" i="2"/>
  <c r="I8" i="2"/>
  <c r="N7" i="2"/>
  <c r="S6" i="2"/>
  <c r="K6" i="2"/>
  <c r="P5" i="2"/>
  <c r="P8" i="2"/>
  <c r="M7" i="2"/>
  <c r="R6" i="2"/>
  <c r="J6" i="2"/>
  <c r="O5" i="2"/>
  <c r="O8" i="2"/>
  <c r="T7" i="2"/>
  <c r="L7" i="2"/>
  <c r="Q6" i="2"/>
  <c r="I6" i="2"/>
  <c r="N5" i="2"/>
  <c r="T8" i="2"/>
  <c r="L8" i="2"/>
  <c r="Q7" i="2"/>
  <c r="I7" i="2"/>
  <c r="N6" i="2"/>
  <c r="S5" i="2"/>
  <c r="K5" i="2"/>
  <c r="P6" i="2"/>
  <c r="O6" i="2"/>
  <c r="N8" i="2"/>
  <c r="M8" i="2"/>
  <c r="T5" i="2"/>
  <c r="S7" i="2"/>
  <c r="M5" i="2"/>
  <c r="R7" i="2"/>
  <c r="L5" i="2"/>
  <c r="K7" i="2"/>
  <c r="J7" i="2"/>
  <c r="CJ8" i="1"/>
  <c r="CB8" i="1"/>
  <c r="CN8" i="1"/>
  <c r="CF8" i="1"/>
  <c r="CC8" i="1"/>
  <c r="AE203" i="1"/>
  <c r="AE698" i="1"/>
  <c r="CD8" i="1"/>
  <c r="BF8" i="1"/>
  <c r="M11" i="1"/>
  <c r="AD11" i="1" s="1"/>
  <c r="M27" i="1"/>
  <c r="M81" i="1"/>
  <c r="AR8" i="1"/>
  <c r="AE9" i="1"/>
  <c r="M25" i="1"/>
  <c r="AK8" i="1"/>
  <c r="BA8" i="1"/>
  <c r="BY8" i="1"/>
  <c r="O9" i="1"/>
  <c r="AL8" i="1"/>
  <c r="BZ8" i="1"/>
  <c r="AD29" i="1"/>
  <c r="M43" i="1"/>
  <c r="AE59" i="1"/>
  <c r="M73" i="1"/>
  <c r="O79" i="1"/>
  <c r="AE95" i="1"/>
  <c r="AD95" i="1"/>
  <c r="O95" i="1"/>
  <c r="M121" i="1"/>
  <c r="AD121" i="1" s="1"/>
  <c r="AE343" i="1"/>
  <c r="BL8" i="1"/>
  <c r="AW8" i="1"/>
  <c r="BU8" i="1"/>
  <c r="O63" i="1"/>
  <c r="AE97" i="1"/>
  <c r="M127" i="1"/>
  <c r="AX8" i="1"/>
  <c r="AE37" i="1"/>
  <c r="O41" i="1"/>
  <c r="AE71" i="1"/>
  <c r="O71" i="1"/>
  <c r="D7" i="2"/>
  <c r="D12" i="2" s="1"/>
  <c r="D8" i="2"/>
  <c r="D14" i="2"/>
  <c r="D15" i="2"/>
  <c r="D17" i="2"/>
  <c r="D6" i="2"/>
  <c r="AE736" i="1"/>
  <c r="AE728" i="1"/>
  <c r="AE720" i="1"/>
  <c r="AE712" i="1"/>
  <c r="AE704" i="1"/>
  <c r="AE696" i="1"/>
  <c r="AE688" i="1"/>
  <c r="AE672" i="1"/>
  <c r="AE664" i="1"/>
  <c r="AE656" i="1"/>
  <c r="AE640" i="1"/>
  <c r="AE592" i="1"/>
  <c r="AE584" i="1"/>
  <c r="AE568" i="1"/>
  <c r="AE552" i="1"/>
  <c r="AE544" i="1"/>
  <c r="AE536" i="1"/>
  <c r="AE528" i="1"/>
  <c r="AE520" i="1"/>
  <c r="AE512" i="1"/>
  <c r="AE504" i="1"/>
  <c r="AE446" i="1"/>
  <c r="M422" i="1"/>
  <c r="AE741" i="1"/>
  <c r="AE709" i="1"/>
  <c r="AE701" i="1"/>
  <c r="AE685" i="1"/>
  <c r="AE669" i="1"/>
  <c r="AE661" i="1"/>
  <c r="AE653" i="1"/>
  <c r="AE637" i="1"/>
  <c r="AE629" i="1"/>
  <c r="AE621" i="1"/>
  <c r="AE605" i="1"/>
  <c r="AE573" i="1"/>
  <c r="AE565" i="1"/>
  <c r="AE541" i="1"/>
  <c r="AE533" i="1"/>
  <c r="AE517" i="1"/>
  <c r="AE743" i="1"/>
  <c r="AE735" i="1"/>
  <c r="AE727" i="1"/>
  <c r="AE703" i="1"/>
  <c r="AE695" i="1"/>
  <c r="AE687" i="1"/>
  <c r="AE663" i="1"/>
  <c r="AE647" i="1"/>
  <c r="AE631" i="1"/>
  <c r="AE615" i="1"/>
  <c r="AE607" i="1"/>
  <c r="AE599" i="1"/>
  <c r="AE591" i="1"/>
  <c r="AE575" i="1"/>
  <c r="AE567" i="1"/>
  <c r="AE559" i="1"/>
  <c r="AE551" i="1"/>
  <c r="AE535" i="1"/>
  <c r="AE527" i="1"/>
  <c r="AE511" i="1"/>
  <c r="AE499" i="1"/>
  <c r="O459" i="1"/>
  <c r="AE748" i="1"/>
  <c r="AE740" i="1"/>
  <c r="AE724" i="1"/>
  <c r="AE716" i="1"/>
  <c r="AE708" i="1"/>
  <c r="AE700" i="1"/>
  <c r="AE684" i="1"/>
  <c r="AE676" i="1"/>
  <c r="AE668" i="1"/>
  <c r="AE660" i="1"/>
  <c r="AE636" i="1"/>
  <c r="AE620" i="1"/>
  <c r="AE604" i="1"/>
  <c r="AE596" i="1"/>
  <c r="AE572" i="1"/>
  <c r="AE564" i="1"/>
  <c r="AE532" i="1"/>
  <c r="AE524" i="1"/>
  <c r="AE516" i="1"/>
  <c r="AE508" i="1"/>
  <c r="M498" i="1"/>
  <c r="AD498" i="1" s="1"/>
  <c r="M490" i="1"/>
  <c r="AD490" i="1" s="1"/>
  <c r="M482" i="1"/>
  <c r="M466" i="1"/>
  <c r="AD466" i="1" s="1"/>
  <c r="M450" i="1"/>
  <c r="AD450" i="1" s="1"/>
  <c r="M442" i="1"/>
  <c r="O426" i="1"/>
  <c r="M418" i="1"/>
  <c r="AE747" i="1"/>
  <c r="AE739" i="1"/>
  <c r="AE731" i="1"/>
  <c r="AE707" i="1"/>
  <c r="AE699" i="1"/>
  <c r="AE691" i="1"/>
  <c r="AE683" i="1"/>
  <c r="AE675" i="1"/>
  <c r="AE651" i="1"/>
  <c r="AE643" i="1"/>
  <c r="AE635" i="1"/>
  <c r="AE627" i="1"/>
  <c r="AE619" i="1"/>
  <c r="AE595" i="1"/>
  <c r="AE579" i="1"/>
  <c r="AE563" i="1"/>
  <c r="AE547" i="1"/>
  <c r="AE531" i="1"/>
  <c r="AE515" i="1"/>
  <c r="AE507" i="1"/>
  <c r="M495" i="1"/>
  <c r="AD495" i="1" s="1"/>
  <c r="M487" i="1"/>
  <c r="M471" i="1"/>
  <c r="AD471" i="1" s="1"/>
  <c r="M455" i="1"/>
  <c r="M447" i="1"/>
  <c r="AD447" i="1" s="1"/>
  <c r="M439" i="1"/>
  <c r="AE734" i="1"/>
  <c r="AE702" i="1"/>
  <c r="AE670" i="1"/>
  <c r="AE606" i="1"/>
  <c r="AE510" i="1"/>
  <c r="M437" i="1"/>
  <c r="O433" i="1"/>
  <c r="M427" i="1"/>
  <c r="AD427" i="1" s="1"/>
  <c r="M414" i="1"/>
  <c r="AD414" i="1" s="1"/>
  <c r="AE403" i="1"/>
  <c r="M395" i="1"/>
  <c r="AD395" i="1" s="1"/>
  <c r="M387" i="1"/>
  <c r="M379" i="1"/>
  <c r="AD379" i="1" s="1"/>
  <c r="M355" i="1"/>
  <c r="M331" i="1"/>
  <c r="M323" i="1"/>
  <c r="O299" i="1"/>
  <c r="M291" i="1"/>
  <c r="AE729" i="1"/>
  <c r="AE706" i="1"/>
  <c r="AE674" i="1"/>
  <c r="AE665" i="1"/>
  <c r="AE633" i="1"/>
  <c r="AE610" i="1"/>
  <c r="AE601" i="1"/>
  <c r="AE578" i="1"/>
  <c r="AE546" i="1"/>
  <c r="AE514" i="1"/>
  <c r="M435" i="1"/>
  <c r="AE431" i="1"/>
  <c r="M412" i="1"/>
  <c r="AD412" i="1" s="1"/>
  <c r="M402" i="1"/>
  <c r="AD402" i="1" s="1"/>
  <c r="M386" i="1"/>
  <c r="AE362" i="1"/>
  <c r="O354" i="1"/>
  <c r="AE742" i="1"/>
  <c r="AE710" i="1"/>
  <c r="AE678" i="1"/>
  <c r="AE614" i="1"/>
  <c r="O409" i="1"/>
  <c r="AE746" i="1"/>
  <c r="AE737" i="1"/>
  <c r="AE705" i="1"/>
  <c r="AE673" i="1"/>
  <c r="AE618" i="1"/>
  <c r="AE586" i="1"/>
  <c r="AE577" i="1"/>
  <c r="AE554" i="1"/>
  <c r="AE522" i="1"/>
  <c r="AE477" i="1"/>
  <c r="O400" i="1"/>
  <c r="AE750" i="1"/>
  <c r="AE718" i="1"/>
  <c r="AE686" i="1"/>
  <c r="AE590" i="1"/>
  <c r="AE526" i="1"/>
  <c r="O383" i="1"/>
  <c r="O375" i="1"/>
  <c r="M367" i="1"/>
  <c r="M359" i="1"/>
  <c r="AD359" i="1" s="1"/>
  <c r="M351" i="1"/>
  <c r="M343" i="1"/>
  <c r="M327" i="1"/>
  <c r="AD327" i="1" s="1"/>
  <c r="M311" i="1"/>
  <c r="M295" i="1"/>
  <c r="AD295" i="1" s="1"/>
  <c r="AE754" i="1"/>
  <c r="AE690" i="1"/>
  <c r="AE626" i="1"/>
  <c r="AE594" i="1"/>
  <c r="AE562" i="1"/>
  <c r="AE530" i="1"/>
  <c r="M396" i="1"/>
  <c r="AD396" i="1" s="1"/>
  <c r="M388" i="1"/>
  <c r="AD388" i="1" s="1"/>
  <c r="M300" i="1"/>
  <c r="AD300" i="1" s="1"/>
  <c r="M277" i="1"/>
  <c r="M269" i="1"/>
  <c r="M261" i="1"/>
  <c r="M253" i="1"/>
  <c r="AD253" i="1" s="1"/>
  <c r="M245" i="1"/>
  <c r="AD245" i="1" s="1"/>
  <c r="M237" i="1"/>
  <c r="AD237" i="1" s="1"/>
  <c r="M229" i="1"/>
  <c r="AD229" i="1" s="1"/>
  <c r="M423" i="1"/>
  <c r="AD423" i="1" s="1"/>
  <c r="M404" i="1"/>
  <c r="AD404" i="1" s="1"/>
  <c r="O342" i="1"/>
  <c r="O336" i="1"/>
  <c r="AE753" i="1"/>
  <c r="AE721" i="1"/>
  <c r="AE657" i="1"/>
  <c r="AE593" i="1"/>
  <c r="AE561" i="1"/>
  <c r="AE529" i="1"/>
  <c r="AE485" i="1"/>
  <c r="M366" i="1"/>
  <c r="AE364" i="1"/>
  <c r="M346" i="1"/>
  <c r="AD346" i="1" s="1"/>
  <c r="M314" i="1"/>
  <c r="O308" i="1"/>
  <c r="O259" i="1"/>
  <c r="M203" i="1"/>
  <c r="AD203" i="1" s="1"/>
  <c r="M195" i="1"/>
  <c r="M187" i="1"/>
  <c r="AD187" i="1" s="1"/>
  <c r="M179" i="1"/>
  <c r="AE171" i="1"/>
  <c r="M163" i="1"/>
  <c r="M155" i="1"/>
  <c r="AE726" i="1"/>
  <c r="AE630" i="1"/>
  <c r="AE598" i="1"/>
  <c r="AE566" i="1"/>
  <c r="AE502" i="1"/>
  <c r="AE421" i="1"/>
  <c r="AE358" i="1"/>
  <c r="M356" i="1"/>
  <c r="M344" i="1"/>
  <c r="M312" i="1"/>
  <c r="AE282" i="1"/>
  <c r="O274" i="1"/>
  <c r="O258" i="1"/>
  <c r="M242" i="1"/>
  <c r="M234" i="1"/>
  <c r="M226" i="1"/>
  <c r="AD226" i="1" s="1"/>
  <c r="M218" i="1"/>
  <c r="AD218" i="1" s="1"/>
  <c r="M186" i="1"/>
  <c r="M170" i="1"/>
  <c r="M154" i="1"/>
  <c r="M146" i="1"/>
  <c r="AD146" i="1" s="1"/>
  <c r="O138" i="1"/>
  <c r="AE745" i="1"/>
  <c r="AE713" i="1"/>
  <c r="AE681" i="1"/>
  <c r="AE649" i="1"/>
  <c r="AE617" i="1"/>
  <c r="AE553" i="1"/>
  <c r="AE521" i="1"/>
  <c r="AE453" i="1"/>
  <c r="AE398" i="1"/>
  <c r="O348" i="1"/>
  <c r="AE290" i="1"/>
  <c r="AE281" i="1"/>
  <c r="AE273" i="1"/>
  <c r="AE209" i="1"/>
  <c r="M419" i="1"/>
  <c r="AD419" i="1" s="1"/>
  <c r="M380" i="1"/>
  <c r="M334" i="1"/>
  <c r="M328" i="1"/>
  <c r="AD328" i="1" s="1"/>
  <c r="M302" i="1"/>
  <c r="AD302" i="1" s="1"/>
  <c r="M296" i="1"/>
  <c r="AD296" i="1" s="1"/>
  <c r="M278" i="1"/>
  <c r="M270" i="1"/>
  <c r="AD270" i="1" s="1"/>
  <c r="M262" i="1"/>
  <c r="AD262" i="1" s="1"/>
  <c r="M254" i="1"/>
  <c r="M246" i="1"/>
  <c r="AD246" i="1" s="1"/>
  <c r="AE238" i="1"/>
  <c r="M230" i="1"/>
  <c r="M222" i="1"/>
  <c r="AD222" i="1" s="1"/>
  <c r="M214" i="1"/>
  <c r="M206" i="1"/>
  <c r="M198" i="1"/>
  <c r="AD198" i="1" s="1"/>
  <c r="M190" i="1"/>
  <c r="AD190" i="1" s="1"/>
  <c r="M182" i="1"/>
  <c r="M174" i="1"/>
  <c r="AD174" i="1" s="1"/>
  <c r="M166" i="1"/>
  <c r="AD166" i="1" s="1"/>
  <c r="AE158" i="1"/>
  <c r="M372" i="1"/>
  <c r="O215" i="1"/>
  <c r="M189" i="1"/>
  <c r="AD189" i="1" s="1"/>
  <c r="O175" i="1"/>
  <c r="M157" i="1"/>
  <c r="AD157" i="1" s="1"/>
  <c r="M143" i="1"/>
  <c r="M142" i="1"/>
  <c r="AD142" i="1" s="1"/>
  <c r="M141" i="1"/>
  <c r="AD141" i="1" s="1"/>
  <c r="O126" i="1"/>
  <c r="M118" i="1"/>
  <c r="AD118" i="1" s="1"/>
  <c r="M110" i="1"/>
  <c r="M102" i="1"/>
  <c r="M86" i="1"/>
  <c r="M70" i="1"/>
  <c r="M54" i="1"/>
  <c r="M38" i="1"/>
  <c r="M22" i="1"/>
  <c r="AD22" i="1" s="1"/>
  <c r="AE666" i="1"/>
  <c r="M429" i="1"/>
  <c r="O320" i="1"/>
  <c r="AE263" i="1"/>
  <c r="AE247" i="1"/>
  <c r="O177" i="1"/>
  <c r="O167" i="1"/>
  <c r="M140" i="1"/>
  <c r="M125" i="1"/>
  <c r="AD125" i="1" s="1"/>
  <c r="AE117" i="1"/>
  <c r="M93" i="1"/>
  <c r="AD93" i="1" s="1"/>
  <c r="M85" i="1"/>
  <c r="AE69" i="1"/>
  <c r="M326" i="1"/>
  <c r="AD326" i="1" s="1"/>
  <c r="M294" i="1"/>
  <c r="AD294" i="1" s="1"/>
  <c r="AE169" i="1"/>
  <c r="O137" i="1"/>
  <c r="AE634" i="1"/>
  <c r="AE506" i="1"/>
  <c r="M213" i="1"/>
  <c r="M159" i="1"/>
  <c r="AD159" i="1" s="1"/>
  <c r="O134" i="1"/>
  <c r="M133" i="1"/>
  <c r="AD133" i="1" s="1"/>
  <c r="O123" i="1"/>
  <c r="O115" i="1"/>
  <c r="O99" i="1"/>
  <c r="O83" i="1"/>
  <c r="AE489" i="1"/>
  <c r="M425" i="1"/>
  <c r="M197" i="1"/>
  <c r="AD197" i="1" s="1"/>
  <c r="M181" i="1"/>
  <c r="AE161" i="1"/>
  <c r="O122" i="1"/>
  <c r="AE106" i="1"/>
  <c r="O98" i="1"/>
  <c r="M66" i="1"/>
  <c r="M58" i="1"/>
  <c r="M42" i="1"/>
  <c r="M34" i="1"/>
  <c r="AD34" i="1" s="1"/>
  <c r="M26" i="1"/>
  <c r="AD26" i="1" s="1"/>
  <c r="O18" i="1"/>
  <c r="AZ8" i="1"/>
  <c r="BH8" i="1"/>
  <c r="CH8" i="1"/>
  <c r="AE35" i="1"/>
  <c r="AD37" i="1"/>
  <c r="O51" i="1"/>
  <c r="O8" i="1"/>
  <c r="AS8" i="1"/>
  <c r="BI8" i="1"/>
  <c r="CI8" i="1"/>
  <c r="M21" i="1"/>
  <c r="AD21" i="1" s="1"/>
  <c r="O26" i="1"/>
  <c r="O29" i="1"/>
  <c r="AD8" i="1"/>
  <c r="AT8" i="1"/>
  <c r="BB8" i="1"/>
  <c r="BJ8" i="1"/>
  <c r="BR8" i="1"/>
  <c r="CK8" i="1"/>
  <c r="AD9" i="1"/>
  <c r="AE17" i="1"/>
  <c r="O19" i="1"/>
  <c r="AE26" i="1"/>
  <c r="AE8" i="1"/>
  <c r="AM8" i="1"/>
  <c r="AU8" i="1"/>
  <c r="BC8" i="1"/>
  <c r="BK8" i="1"/>
  <c r="BS8" i="1"/>
  <c r="CA8" i="1"/>
  <c r="CL8" i="1"/>
  <c r="M13" i="1"/>
  <c r="O15" i="1"/>
  <c r="AE22" i="1"/>
  <c r="AD25" i="1"/>
  <c r="M39" i="1"/>
  <c r="M45" i="1"/>
  <c r="O47" i="1"/>
  <c r="AE49" i="1"/>
  <c r="O50" i="1"/>
  <c r="O53" i="1"/>
  <c r="AE73" i="1"/>
  <c r="AD73" i="1"/>
  <c r="O73" i="1"/>
  <c r="AE77" i="1"/>
  <c r="AD79" i="1"/>
  <c r="O87" i="1"/>
  <c r="AE94" i="1"/>
  <c r="M105" i="1"/>
  <c r="AE109" i="1"/>
  <c r="M113" i="1"/>
  <c r="AD113" i="1" s="1"/>
  <c r="O117" i="1"/>
  <c r="M131" i="1"/>
  <c r="AD131" i="1" s="1"/>
  <c r="O142" i="1"/>
  <c r="M145" i="1"/>
  <c r="O146" i="1"/>
  <c r="M149" i="1"/>
  <c r="AD149" i="1" s="1"/>
  <c r="AE193" i="1"/>
  <c r="AE198" i="1"/>
  <c r="O198" i="1"/>
  <c r="AE230" i="1"/>
  <c r="AD230" i="1"/>
  <c r="O230" i="1"/>
  <c r="AE265" i="1"/>
  <c r="O267" i="1"/>
  <c r="AE277" i="1"/>
  <c r="AD277" i="1"/>
  <c r="O277" i="1"/>
  <c r="M292" i="1"/>
  <c r="AD292" i="1" s="1"/>
  <c r="AE153" i="1"/>
  <c r="O171" i="1"/>
  <c r="AE173" i="1"/>
  <c r="AD214" i="1"/>
  <c r="AE249" i="1"/>
  <c r="AE295" i="1"/>
  <c r="O307" i="1"/>
  <c r="O310" i="1"/>
  <c r="AE327" i="1"/>
  <c r="O327" i="1"/>
  <c r="O332" i="1"/>
  <c r="AE332" i="1"/>
  <c r="AD351" i="1"/>
  <c r="O351" i="1"/>
  <c r="AE351" i="1"/>
  <c r="AE356" i="1"/>
  <c r="AE387" i="1"/>
  <c r="AD387" i="1"/>
  <c r="O387" i="1"/>
  <c r="O430" i="1"/>
  <c r="AD150" i="1"/>
  <c r="O151" i="1"/>
  <c r="AD170" i="1"/>
  <c r="AE197" i="1"/>
  <c r="AE237" i="1"/>
  <c r="AE245" i="1"/>
  <c r="O251" i="1"/>
  <c r="AE261" i="1"/>
  <c r="AD261" i="1"/>
  <c r="AE270" i="1"/>
  <c r="O270" i="1"/>
  <c r="AE312" i="1"/>
  <c r="O363" i="1"/>
  <c r="O81" i="1"/>
  <c r="O97" i="1"/>
  <c r="O105" i="1"/>
  <c r="O131" i="1"/>
  <c r="O149" i="1"/>
  <c r="O150" i="1"/>
  <c r="AD151" i="1"/>
  <c r="O179" i="1"/>
  <c r="O195" i="1"/>
  <c r="O197" i="1"/>
  <c r="AE201" i="1"/>
  <c r="O237" i="1"/>
  <c r="O245" i="1"/>
  <c r="O261" i="1"/>
  <c r="O266" i="1"/>
  <c r="AD314" i="1"/>
  <c r="AE334" i="1"/>
  <c r="AD334" i="1"/>
  <c r="O360" i="1"/>
  <c r="AE380" i="1"/>
  <c r="O74" i="1"/>
  <c r="AD81" i="1"/>
  <c r="O82" i="1"/>
  <c r="O90" i="1"/>
  <c r="AD97" i="1"/>
  <c r="AD105" i="1"/>
  <c r="O106" i="1"/>
  <c r="O114" i="1"/>
  <c r="AE133" i="1"/>
  <c r="O135" i="1"/>
  <c r="AE150" i="1"/>
  <c r="AE151" i="1"/>
  <c r="AE170" i="1"/>
  <c r="AD179" i="1"/>
  <c r="AD195" i="1"/>
  <c r="O211" i="1"/>
  <c r="O213" i="1"/>
  <c r="AE217" i="1"/>
  <c r="O235" i="1"/>
  <c r="AE254" i="1"/>
  <c r="AD254" i="1"/>
  <c r="O254" i="1"/>
  <c r="AE269" i="1"/>
  <c r="AD269" i="1"/>
  <c r="AE331" i="1"/>
  <c r="O334" i="1"/>
  <c r="O133" i="1"/>
  <c r="O178" i="1"/>
  <c r="AE179" i="1"/>
  <c r="AE195" i="1"/>
  <c r="AE206" i="1"/>
  <c r="AD206" i="1"/>
  <c r="O206" i="1"/>
  <c r="O227" i="1"/>
  <c r="O243" i="1"/>
  <c r="O250" i="1"/>
  <c r="AE257" i="1"/>
  <c r="AD299" i="1"/>
  <c r="AE299" i="1"/>
  <c r="O302" i="1"/>
  <c r="O352" i="1"/>
  <c r="AE355" i="1"/>
  <c r="O415" i="1"/>
  <c r="AE415" i="1"/>
  <c r="AD422" i="1"/>
  <c r="AE422" i="1"/>
  <c r="O422" i="1"/>
  <c r="O429" i="1"/>
  <c r="O304" i="1"/>
  <c r="AE338" i="1"/>
  <c r="O368" i="1"/>
  <c r="O423" i="1"/>
  <c r="AE423" i="1"/>
  <c r="AD426" i="1"/>
  <c r="AE426" i="1"/>
  <c r="AD291" i="1"/>
  <c r="AE294" i="1"/>
  <c r="AD323" i="1"/>
  <c r="O324" i="1"/>
  <c r="AD367" i="1"/>
  <c r="O367" i="1"/>
  <c r="AE372" i="1"/>
  <c r="AD372" i="1"/>
  <c r="O372" i="1"/>
  <c r="AE379" i="1"/>
  <c r="AE386" i="1"/>
  <c r="AE394" i="1"/>
  <c r="AE414" i="1"/>
  <c r="AE418" i="1"/>
  <c r="AD418" i="1"/>
  <c r="AE425" i="1"/>
  <c r="AD425" i="1"/>
  <c r="O425" i="1"/>
  <c r="AD442" i="1"/>
  <c r="AE442" i="1"/>
  <c r="O447" i="1"/>
  <c r="O183" i="1"/>
  <c r="O191" i="1"/>
  <c r="O223" i="1"/>
  <c r="O231" i="1"/>
  <c r="O255" i="1"/>
  <c r="O271" i="1"/>
  <c r="O279" i="1"/>
  <c r="O288" i="1"/>
  <c r="O291" i="1"/>
  <c r="O294" i="1"/>
  <c r="AE322" i="1"/>
  <c r="O323" i="1"/>
  <c r="AD324" i="1"/>
  <c r="AE367" i="1"/>
  <c r="AE371" i="1"/>
  <c r="AE378" i="1"/>
  <c r="O386" i="1"/>
  <c r="O394" i="1"/>
  <c r="O414" i="1"/>
  <c r="O418" i="1"/>
  <c r="O442" i="1"/>
  <c r="AE447" i="1"/>
  <c r="AE458" i="1"/>
  <c r="O463" i="1"/>
  <c r="AE291" i="1"/>
  <c r="O316" i="1"/>
  <c r="AE318" i="1"/>
  <c r="AE323" i="1"/>
  <c r="AE324" i="1"/>
  <c r="AD347" i="1"/>
  <c r="AE370" i="1"/>
  <c r="AD386" i="1"/>
  <c r="AD394" i="1"/>
  <c r="AE413" i="1"/>
  <c r="AE417" i="1"/>
  <c r="O479" i="1"/>
  <c r="AE493" i="1"/>
  <c r="AE314" i="1"/>
  <c r="AD343" i="1"/>
  <c r="AE346" i="1"/>
  <c r="AD355" i="1"/>
  <c r="O356" i="1"/>
  <c r="O384" i="1"/>
  <c r="AE412" i="1"/>
  <c r="O427" i="1"/>
  <c r="AE427" i="1"/>
  <c r="AE310" i="1"/>
  <c r="AD312" i="1"/>
  <c r="O314" i="1"/>
  <c r="O340" i="1"/>
  <c r="O343" i="1"/>
  <c r="AD344" i="1"/>
  <c r="O346" i="1"/>
  <c r="O355" i="1"/>
  <c r="O364" i="1"/>
  <c r="O376" i="1"/>
  <c r="O412" i="1"/>
  <c r="AD431" i="1"/>
  <c r="AD435" i="1"/>
  <c r="AE441" i="1"/>
  <c r="O451" i="1"/>
  <c r="AE457" i="1"/>
  <c r="AE462" i="1"/>
  <c r="O467" i="1"/>
  <c r="AE478" i="1"/>
  <c r="O491" i="1"/>
  <c r="O499" i="1"/>
  <c r="AD439" i="1"/>
  <c r="O439" i="1"/>
  <c r="AE445" i="1"/>
  <c r="AD455" i="1"/>
  <c r="O455" i="1"/>
  <c r="AE461" i="1"/>
  <c r="AD482" i="1"/>
  <c r="AE482" i="1"/>
  <c r="AD487" i="1"/>
  <c r="O391" i="1"/>
  <c r="O399" i="1"/>
  <c r="O407" i="1"/>
  <c r="AE439" i="1"/>
  <c r="O450" i="1"/>
  <c r="AE455" i="1"/>
  <c r="O438" i="1"/>
  <c r="O443" i="1"/>
  <c r="AE449" i="1"/>
  <c r="AE465" i="1"/>
  <c r="AE470" i="1"/>
  <c r="AE486" i="1"/>
  <c r="O490" i="1"/>
  <c r="AE490" i="1"/>
  <c r="AE494" i="1"/>
  <c r="O498" i="1"/>
  <c r="AE498" i="1"/>
  <c r="AD499" i="1"/>
  <c r="D18" i="2"/>
  <c r="AE550" i="1" l="1"/>
  <c r="AD550" i="1"/>
  <c r="AE540" i="1"/>
  <c r="AD540" i="1"/>
  <c r="O366" i="1"/>
  <c r="O194" i="1"/>
  <c r="AE344" i="1"/>
  <c r="AE181" i="1"/>
  <c r="O214" i="1"/>
  <c r="AE622" i="1"/>
  <c r="AD622" i="1"/>
  <c r="AE518" i="1"/>
  <c r="AD518" i="1"/>
  <c r="AE555" i="1"/>
  <c r="AD555" i="1"/>
  <c r="AD525" i="1"/>
  <c r="AE525" i="1"/>
  <c r="AD589" i="1"/>
  <c r="AE589" i="1"/>
  <c r="AD717" i="1"/>
  <c r="AE717" i="1"/>
  <c r="AE576" i="1"/>
  <c r="AD576" i="1"/>
  <c r="O35" i="1"/>
  <c r="AE658" i="1"/>
  <c r="AD658" i="1"/>
  <c r="AE326" i="1"/>
  <c r="AD89" i="1"/>
  <c r="AE214" i="1"/>
  <c r="AD57" i="1"/>
  <c r="AD27" i="1"/>
  <c r="AE534" i="1"/>
  <c r="AD534" i="1"/>
  <c r="AE625" i="1"/>
  <c r="AD625" i="1"/>
  <c r="AE650" i="1"/>
  <c r="AD650" i="1"/>
  <c r="AE582" i="1"/>
  <c r="AD582" i="1"/>
  <c r="AE505" i="1"/>
  <c r="AD505" i="1"/>
  <c r="AE571" i="1"/>
  <c r="AD571" i="1"/>
  <c r="AE548" i="1"/>
  <c r="AD548" i="1"/>
  <c r="AE612" i="1"/>
  <c r="AD612" i="1"/>
  <c r="AD679" i="1"/>
  <c r="AE679" i="1"/>
  <c r="AD733" i="1"/>
  <c r="AE733" i="1"/>
  <c r="O203" i="1"/>
  <c r="AE118" i="1"/>
  <c r="AD86" i="1"/>
  <c r="AE41" i="1"/>
  <c r="AE513" i="1"/>
  <c r="AD513" i="1"/>
  <c r="AE738" i="1"/>
  <c r="AD738" i="1"/>
  <c r="AD543" i="1"/>
  <c r="AE543" i="1"/>
  <c r="AE648" i="1"/>
  <c r="AD648" i="1"/>
  <c r="O125" i="1"/>
  <c r="O246" i="1"/>
  <c r="AE155" i="1"/>
  <c r="AE722" i="1"/>
  <c r="AD722" i="1"/>
  <c r="AE545" i="1"/>
  <c r="AD545" i="1"/>
  <c r="AE642" i="1"/>
  <c r="AD642" i="1"/>
  <c r="AE542" i="1"/>
  <c r="AD542" i="1"/>
  <c r="AE556" i="1"/>
  <c r="AD556" i="1"/>
  <c r="AD623" i="1"/>
  <c r="AE623" i="1"/>
  <c r="AD751" i="1"/>
  <c r="AE751" i="1"/>
  <c r="AD549" i="1"/>
  <c r="AE549" i="1"/>
  <c r="AD613" i="1"/>
  <c r="AE613" i="1"/>
  <c r="AD677" i="1"/>
  <c r="AE677" i="1"/>
  <c r="AE600" i="1"/>
  <c r="AD600" i="1"/>
  <c r="O22" i="2" s="1"/>
  <c r="O242" i="1"/>
  <c r="O253" i="1"/>
  <c r="O118" i="1"/>
  <c r="AE570" i="1"/>
  <c r="AD570" i="1"/>
  <c r="AD145" i="1"/>
  <c r="AE654" i="1"/>
  <c r="AD654" i="1"/>
  <c r="AE671" i="1"/>
  <c r="AD671" i="1"/>
  <c r="AD725" i="1"/>
  <c r="AE725" i="1"/>
  <c r="O344" i="1"/>
  <c r="O181" i="1"/>
  <c r="O89" i="1"/>
  <c r="AE229" i="1"/>
  <c r="AE23" i="1"/>
  <c r="AE27" i="1"/>
  <c r="O23" i="1"/>
  <c r="AE689" i="1"/>
  <c r="AD689" i="1"/>
  <c r="AE682" i="1"/>
  <c r="AD682" i="1"/>
  <c r="AE646" i="1"/>
  <c r="AD646" i="1"/>
  <c r="AE537" i="1"/>
  <c r="AD537" i="1"/>
  <c r="AE574" i="1"/>
  <c r="AD574" i="1"/>
  <c r="AE523" i="1"/>
  <c r="AD523" i="1"/>
  <c r="N22" i="2" s="1"/>
  <c r="AE587" i="1"/>
  <c r="AD587" i="1"/>
  <c r="AE715" i="1"/>
  <c r="AD715" i="1"/>
  <c r="AE628" i="1"/>
  <c r="AD628" i="1"/>
  <c r="AE692" i="1"/>
  <c r="AD692" i="1"/>
  <c r="AD503" i="1"/>
  <c r="AE503" i="1"/>
  <c r="AD557" i="1"/>
  <c r="AE557" i="1"/>
  <c r="AD749" i="1"/>
  <c r="AE749" i="1"/>
  <c r="AE608" i="1"/>
  <c r="AD608" i="1"/>
  <c r="AD234" i="1"/>
  <c r="AE221" i="1"/>
  <c r="O298" i="1"/>
  <c r="AD597" i="1"/>
  <c r="AE597" i="1"/>
  <c r="AE659" i="1"/>
  <c r="AD659" i="1"/>
  <c r="AE723" i="1"/>
  <c r="AD723" i="1"/>
  <c r="AE639" i="1"/>
  <c r="AD639" i="1"/>
  <c r="AD501" i="1"/>
  <c r="AE501" i="1"/>
  <c r="AD693" i="1"/>
  <c r="AE693" i="1"/>
  <c r="AE616" i="1"/>
  <c r="O23" i="2" s="1"/>
  <c r="AD616" i="1"/>
  <c r="AE680" i="1"/>
  <c r="AD680" i="1"/>
  <c r="AE744" i="1"/>
  <c r="AD744" i="1"/>
  <c r="AE163" i="1"/>
  <c r="AE102" i="1"/>
  <c r="AE25" i="1"/>
  <c r="AE157" i="1"/>
  <c r="AD298" i="1"/>
  <c r="AE127" i="1"/>
  <c r="AE641" i="1"/>
  <c r="AD641" i="1"/>
  <c r="O21" i="1"/>
  <c r="O27" i="1"/>
  <c r="AE662" i="1"/>
  <c r="AD662" i="1"/>
  <c r="AE558" i="1"/>
  <c r="AD558" i="1"/>
  <c r="AE714" i="1"/>
  <c r="AD714" i="1"/>
  <c r="AE569" i="1"/>
  <c r="AD569" i="1"/>
  <c r="AE697" i="1"/>
  <c r="AD697" i="1"/>
  <c r="AE638" i="1"/>
  <c r="AD638" i="1"/>
  <c r="AE539" i="1"/>
  <c r="AD539" i="1"/>
  <c r="AE603" i="1"/>
  <c r="AD603" i="1"/>
  <c r="AE667" i="1"/>
  <c r="AD667" i="1"/>
  <c r="AE580" i="1"/>
  <c r="AD580" i="1"/>
  <c r="AE644" i="1"/>
  <c r="AD644" i="1"/>
  <c r="AD519" i="1"/>
  <c r="AE519" i="1"/>
  <c r="AD583" i="1"/>
  <c r="AE583" i="1"/>
  <c r="AD711" i="1"/>
  <c r="AE711" i="1"/>
  <c r="AD509" i="1"/>
  <c r="AE509" i="1"/>
  <c r="AE560" i="1"/>
  <c r="AD560" i="1"/>
  <c r="AE624" i="1"/>
  <c r="AD624" i="1"/>
  <c r="AE752" i="1"/>
  <c r="AD752" i="1"/>
  <c r="AE89" i="1"/>
  <c r="AE45" i="1"/>
  <c r="AD155" i="1"/>
  <c r="O157" i="1"/>
  <c r="AE298" i="1"/>
  <c r="AE330" i="1"/>
  <c r="O222" i="1"/>
  <c r="AD43" i="1"/>
  <c r="AE732" i="1"/>
  <c r="AD732" i="1"/>
  <c r="O326" i="1"/>
  <c r="AD181" i="1"/>
  <c r="O102" i="1"/>
  <c r="AE538" i="1"/>
  <c r="AD538" i="1"/>
  <c r="AE585" i="1"/>
  <c r="AD585" i="1"/>
  <c r="AE694" i="1"/>
  <c r="AD694" i="1"/>
  <c r="AE609" i="1"/>
  <c r="AD609" i="1"/>
  <c r="AE611" i="1"/>
  <c r="AD611" i="1"/>
  <c r="AE588" i="1"/>
  <c r="AD588" i="1"/>
  <c r="AE652" i="1"/>
  <c r="AD652" i="1"/>
  <c r="AD655" i="1"/>
  <c r="AE655" i="1"/>
  <c r="P23" i="2" s="1"/>
  <c r="AE719" i="1"/>
  <c r="AD719" i="1"/>
  <c r="AD581" i="1"/>
  <c r="AE581" i="1"/>
  <c r="AD645" i="1"/>
  <c r="AE645" i="1"/>
  <c r="AE632" i="1"/>
  <c r="AD632" i="1"/>
  <c r="O57" i="1"/>
  <c r="O487" i="1"/>
  <c r="O311" i="1"/>
  <c r="O331" i="1"/>
  <c r="M19" i="1"/>
  <c r="AD19" i="1" s="1"/>
  <c r="AE19" i="1"/>
  <c r="AE50" i="1"/>
  <c r="M50" i="1"/>
  <c r="AD50" i="1" s="1"/>
  <c r="M114" i="1"/>
  <c r="AD114" i="1" s="1"/>
  <c r="AE114" i="1"/>
  <c r="M91" i="1"/>
  <c r="AD91" i="1" s="1"/>
  <c r="AE91" i="1"/>
  <c r="O136" i="1"/>
  <c r="M136" i="1"/>
  <c r="AD136" i="1" s="1"/>
  <c r="AE136" i="1"/>
  <c r="AE279" i="1"/>
  <c r="M279" i="1"/>
  <c r="AD279" i="1" s="1"/>
  <c r="M100" i="1"/>
  <c r="AD100" i="1" s="1"/>
  <c r="AE100" i="1"/>
  <c r="O100" i="1"/>
  <c r="O184" i="1"/>
  <c r="M184" i="1"/>
  <c r="AD184" i="1" s="1"/>
  <c r="AE184" i="1"/>
  <c r="M77" i="1"/>
  <c r="AD77" i="1" s="1"/>
  <c r="O77" i="1"/>
  <c r="M156" i="1"/>
  <c r="AD156" i="1" s="1"/>
  <c r="AE156" i="1"/>
  <c r="O156" i="1"/>
  <c r="M231" i="1"/>
  <c r="AD231" i="1" s="1"/>
  <c r="AE231" i="1"/>
  <c r="AE188" i="1"/>
  <c r="O188" i="1"/>
  <c r="M188" i="1"/>
  <c r="AD188" i="1" s="1"/>
  <c r="AE297" i="1"/>
  <c r="O297" i="1"/>
  <c r="M297" i="1"/>
  <c r="AD297" i="1" s="1"/>
  <c r="M225" i="1"/>
  <c r="AD225" i="1"/>
  <c r="O225" i="1"/>
  <c r="AE284" i="1"/>
  <c r="M284" i="1"/>
  <c r="AD284" i="1" s="1"/>
  <c r="M350" i="1"/>
  <c r="AD350" i="1" s="1"/>
  <c r="O350" i="1"/>
  <c r="M210" i="1"/>
  <c r="AD210" i="1" s="1"/>
  <c r="AE210" i="1"/>
  <c r="O210" i="1"/>
  <c r="M274" i="1"/>
  <c r="AD274" i="1" s="1"/>
  <c r="AE274" i="1"/>
  <c r="M469" i="1"/>
  <c r="AD469" i="1" s="1"/>
  <c r="O469" i="1"/>
  <c r="M267" i="1"/>
  <c r="AE267" i="1"/>
  <c r="AD267" i="1"/>
  <c r="M252" i="1"/>
  <c r="AD252" i="1" s="1"/>
  <c r="AE252" i="1"/>
  <c r="O252" i="1"/>
  <c r="AE337" i="1"/>
  <c r="O337" i="1"/>
  <c r="O492" i="1"/>
  <c r="AE492" i="1"/>
  <c r="M353" i="1"/>
  <c r="AD353" i="1" s="1"/>
  <c r="AE353" i="1"/>
  <c r="O353" i="1"/>
  <c r="M303" i="1"/>
  <c r="AD303" i="1" s="1"/>
  <c r="AE303" i="1"/>
  <c r="O303" i="1"/>
  <c r="M384" i="1"/>
  <c r="AD384" i="1" s="1"/>
  <c r="AE384" i="1"/>
  <c r="O476" i="1"/>
  <c r="M476" i="1"/>
  <c r="AD476" i="1" s="1"/>
  <c r="AE476" i="1"/>
  <c r="O411" i="1"/>
  <c r="AE411" i="1"/>
  <c r="M465" i="1"/>
  <c r="O465" i="1"/>
  <c r="AD465" i="1"/>
  <c r="AE428" i="1"/>
  <c r="O428" i="1"/>
  <c r="M428" i="1"/>
  <c r="AD428" i="1" s="1"/>
  <c r="AE479" i="1"/>
  <c r="M479" i="1"/>
  <c r="AD479" i="1" s="1"/>
  <c r="M458" i="1"/>
  <c r="AD458" i="1" s="1"/>
  <c r="O458" i="1"/>
  <c r="AE467" i="1"/>
  <c r="M23" i="2" s="1"/>
  <c r="M24" i="2" s="1"/>
  <c r="M467" i="1"/>
  <c r="AD467" i="1" s="1"/>
  <c r="M438" i="1"/>
  <c r="AD438" i="1" s="1"/>
  <c r="AE438" i="1"/>
  <c r="D11" i="2"/>
  <c r="D9" i="2"/>
  <c r="AE182" i="1"/>
  <c r="AE104" i="1"/>
  <c r="O104" i="1"/>
  <c r="M104" i="1"/>
  <c r="AD104" i="1" s="1"/>
  <c r="AD242" i="1"/>
  <c r="AE154" i="1"/>
  <c r="AE255" i="1"/>
  <c r="M255" i="1"/>
  <c r="AD255" i="1" s="1"/>
  <c r="O163" i="1"/>
  <c r="S15" i="2" a="1"/>
  <c r="S15" i="2" s="1"/>
  <c r="S12" i="2"/>
  <c r="N14" i="2" a="1"/>
  <c r="N14" i="2" s="1"/>
  <c r="N11" i="2"/>
  <c r="L12" i="2"/>
  <c r="L15" i="2" a="1"/>
  <c r="L15" i="2" s="1"/>
  <c r="P17" i="2"/>
  <c r="P18" i="2" s="1"/>
  <c r="P22" i="2"/>
  <c r="P9" i="2"/>
  <c r="L14" i="2" a="1"/>
  <c r="L14" i="2" s="1"/>
  <c r="L11" i="2"/>
  <c r="P12" i="2"/>
  <c r="P15" i="2" a="1"/>
  <c r="P15" i="2" s="1"/>
  <c r="AE253" i="1"/>
  <c r="O221" i="1"/>
  <c r="O155" i="1"/>
  <c r="AD54" i="1"/>
  <c r="AE105" i="1"/>
  <c r="AE189" i="1"/>
  <c r="O52" i="1"/>
  <c r="M52" i="1"/>
  <c r="AD52" i="1" s="1"/>
  <c r="AE52" i="1"/>
  <c r="AE140" i="1"/>
  <c r="O296" i="1"/>
  <c r="AD127" i="1"/>
  <c r="AE81" i="1"/>
  <c r="AD56" i="1"/>
  <c r="O56" i="1"/>
  <c r="AE56" i="1"/>
  <c r="M56" i="1"/>
  <c r="O262" i="1"/>
  <c r="AE66" i="1"/>
  <c r="O45" i="1"/>
  <c r="M446" i="1"/>
  <c r="O446" i="1"/>
  <c r="T12" i="2"/>
  <c r="T15" i="2" a="1"/>
  <c r="T15" i="2" s="1"/>
  <c r="O440" i="1"/>
  <c r="AE440" i="1"/>
  <c r="M440" i="1"/>
  <c r="AD440" i="1" s="1"/>
  <c r="AE280" i="1"/>
  <c r="O280" i="1"/>
  <c r="M280" i="1"/>
  <c r="AD280" i="1" s="1"/>
  <c r="AE80" i="1"/>
  <c r="AD80" i="1"/>
  <c r="O80" i="1"/>
  <c r="M80" i="1"/>
  <c r="AD24" i="1"/>
  <c r="O24" i="1"/>
  <c r="M24" i="1"/>
  <c r="AE24" i="1"/>
  <c r="AE120" i="1"/>
  <c r="AD120" i="1"/>
  <c r="O120" i="1"/>
  <c r="M120" i="1"/>
  <c r="Q12" i="2"/>
  <c r="Q15" i="2" a="1"/>
  <c r="Q15" i="2" s="1"/>
  <c r="S14" i="2" a="1"/>
  <c r="S14" i="2" s="1"/>
  <c r="S11" i="2"/>
  <c r="O15" i="2" a="1"/>
  <c r="O15" i="2" s="1"/>
  <c r="O12" i="2"/>
  <c r="M67" i="1"/>
  <c r="AD67" i="1"/>
  <c r="AE67" i="1"/>
  <c r="AE48" i="1"/>
  <c r="M48" i="1"/>
  <c r="AD48" i="1" s="1"/>
  <c r="O48" i="1"/>
  <c r="AE86" i="1"/>
  <c r="AE186" i="1"/>
  <c r="O20" i="1"/>
  <c r="M20" i="1"/>
  <c r="AD20" i="1" s="1"/>
  <c r="AE20" i="1"/>
  <c r="O278" i="1"/>
  <c r="O70" i="1"/>
  <c r="AE262" i="1"/>
  <c r="AE113" i="1"/>
  <c r="O140" i="1"/>
  <c r="AE145" i="1"/>
  <c r="AE39" i="1"/>
  <c r="M475" i="1"/>
  <c r="AD475" i="1" s="1"/>
  <c r="AE475" i="1"/>
  <c r="T14" i="2" a="1"/>
  <c r="T14" i="2" s="1"/>
  <c r="T11" i="2"/>
  <c r="AE212" i="1"/>
  <c r="O212" i="1"/>
  <c r="M212" i="1"/>
  <c r="AD212" i="1" s="1"/>
  <c r="O10" i="1"/>
  <c r="M10" i="1"/>
  <c r="AD10" i="1" s="1"/>
  <c r="AE10" i="1"/>
  <c r="M241" i="1"/>
  <c r="AD241" i="1" s="1"/>
  <c r="O241" i="1"/>
  <c r="M308" i="1"/>
  <c r="AE308" i="1"/>
  <c r="M268" i="1"/>
  <c r="AE268" i="1"/>
  <c r="AD268" i="1"/>
  <c r="O268" i="1"/>
  <c r="AE301" i="1"/>
  <c r="M301" i="1"/>
  <c r="AD301" i="1" s="1"/>
  <c r="O301" i="1"/>
  <c r="AE319" i="1"/>
  <c r="O319" i="1"/>
  <c r="M319" i="1"/>
  <c r="AD319" i="1" s="1"/>
  <c r="M400" i="1"/>
  <c r="AD400" i="1" s="1"/>
  <c r="AE400" i="1"/>
  <c r="M369" i="1"/>
  <c r="AD369" i="1" s="1"/>
  <c r="O369" i="1"/>
  <c r="AE369" i="1"/>
  <c r="M432" i="1"/>
  <c r="AD432" i="1" s="1"/>
  <c r="AE432" i="1"/>
  <c r="O432" i="1"/>
  <c r="AE74" i="1"/>
  <c r="M74" i="1"/>
  <c r="AD74" i="1" s="1"/>
  <c r="AE289" i="1"/>
  <c r="O289" i="1"/>
  <c r="M289" i="1"/>
  <c r="AD289" i="1" s="1"/>
  <c r="M115" i="1"/>
  <c r="AD115" i="1" s="1"/>
  <c r="AE115" i="1"/>
  <c r="M124" i="1"/>
  <c r="AD124" i="1" s="1"/>
  <c r="O124" i="1"/>
  <c r="AE124" i="1"/>
  <c r="M14" i="1"/>
  <c r="AD14" i="1" s="1"/>
  <c r="O14" i="1"/>
  <c r="AE14" i="1"/>
  <c r="AE293" i="1"/>
  <c r="O293" i="1"/>
  <c r="M293" i="1"/>
  <c r="AD293" i="1" s="1"/>
  <c r="AE329" i="1"/>
  <c r="O329" i="1"/>
  <c r="O249" i="1"/>
  <c r="M249" i="1"/>
  <c r="AD249" i="1" s="1"/>
  <c r="AE316" i="1"/>
  <c r="M316" i="1"/>
  <c r="AD316" i="1" s="1"/>
  <c r="O382" i="1"/>
  <c r="M382" i="1"/>
  <c r="AD382" i="1" s="1"/>
  <c r="O408" i="1"/>
  <c r="M408" i="1"/>
  <c r="AE408" i="1"/>
  <c r="AD408" i="1"/>
  <c r="AE283" i="1"/>
  <c r="O283" i="1"/>
  <c r="M283" i="1"/>
  <c r="AD283" i="1" s="1"/>
  <c r="AE347" i="1"/>
  <c r="O347" i="1"/>
  <c r="O413" i="1"/>
  <c r="M413" i="1"/>
  <c r="AD413" i="1" s="1"/>
  <c r="AE491" i="1"/>
  <c r="M491" i="1"/>
  <c r="AD491" i="1" s="1"/>
  <c r="M462" i="1"/>
  <c r="AD462" i="1" s="1"/>
  <c r="O462" i="1"/>
  <c r="O85" i="1"/>
  <c r="AE242" i="1"/>
  <c r="O39" i="1"/>
  <c r="O234" i="1"/>
  <c r="M36" i="1"/>
  <c r="AD36" i="1" s="1"/>
  <c r="S22" i="2" s="1"/>
  <c r="S24" i="2" s="1"/>
  <c r="AE36" i="1"/>
  <c r="O36" i="1"/>
  <c r="AE58" i="1"/>
  <c r="AE131" i="1"/>
  <c r="J15" i="2" a="1"/>
  <c r="J15" i="2" s="1"/>
  <c r="J12" i="2"/>
  <c r="O9" i="2"/>
  <c r="O17" i="2"/>
  <c r="O18" i="2" s="1"/>
  <c r="N15" i="2" a="1"/>
  <c r="N15" i="2" s="1"/>
  <c r="N12" i="2"/>
  <c r="AE246" i="1"/>
  <c r="M47" i="1"/>
  <c r="AD47" i="1" s="1"/>
  <c r="AE47" i="1"/>
  <c r="AE164" i="1"/>
  <c r="AD164" i="1"/>
  <c r="O164" i="1"/>
  <c r="M164" i="1"/>
  <c r="O66" i="1"/>
  <c r="AD186" i="1"/>
  <c r="AE126" i="1"/>
  <c r="AE187" i="1"/>
  <c r="AE32" i="1"/>
  <c r="O32" i="1"/>
  <c r="M32" i="1"/>
  <c r="AD32" i="1" s="1"/>
  <c r="AD278" i="1"/>
  <c r="AE38" i="1"/>
  <c r="O226" i="1"/>
  <c r="O419" i="1"/>
  <c r="AD45" i="1"/>
  <c r="AE222" i="1"/>
  <c r="AD140" i="1"/>
  <c r="O37" i="1"/>
  <c r="O406" i="1"/>
  <c r="M406" i="1"/>
  <c r="AD406" i="1" s="1"/>
  <c r="M228" i="1"/>
  <c r="AD228" i="1" s="1"/>
  <c r="AE228" i="1"/>
  <c r="O228" i="1"/>
  <c r="M167" i="1"/>
  <c r="AD167" i="1" s="1"/>
  <c r="AE167" i="1"/>
  <c r="M473" i="1"/>
  <c r="AD473" i="1" s="1"/>
  <c r="O473" i="1"/>
  <c r="O285" i="1"/>
  <c r="AE285" i="1"/>
  <c r="M211" i="1"/>
  <c r="AD211" i="1" s="1"/>
  <c r="AE211" i="1"/>
  <c r="M275" i="1"/>
  <c r="AD275" i="1"/>
  <c r="AE275" i="1"/>
  <c r="M260" i="1"/>
  <c r="AD260" i="1" s="1"/>
  <c r="AE260" i="1"/>
  <c r="O260" i="1"/>
  <c r="M500" i="1"/>
  <c r="O500" i="1"/>
  <c r="AE500" i="1"/>
  <c r="AD500" i="1"/>
  <c r="AE373" i="1"/>
  <c r="O373" i="1"/>
  <c r="M392" i="1"/>
  <c r="AD392" i="1" s="1"/>
  <c r="AE392" i="1"/>
  <c r="M173" i="1"/>
  <c r="AD173" i="1" s="1"/>
  <c r="O173" i="1"/>
  <c r="AD154" i="1"/>
  <c r="K14" i="2" a="1"/>
  <c r="K14" i="2" s="1"/>
  <c r="K11" i="2"/>
  <c r="AE28" i="1"/>
  <c r="O28" i="1"/>
  <c r="M28" i="1"/>
  <c r="AD28" i="1" s="1"/>
  <c r="AE85" i="1"/>
  <c r="M205" i="1"/>
  <c r="AD205" i="1" s="1"/>
  <c r="O205" i="1"/>
  <c r="AE42" i="1"/>
  <c r="AD433" i="1"/>
  <c r="AD429" i="1"/>
  <c r="AD331" i="1"/>
  <c r="O121" i="1"/>
  <c r="AE300" i="1"/>
  <c r="O110" i="1"/>
  <c r="AD87" i="1"/>
  <c r="AE215" i="1"/>
  <c r="M215" i="1"/>
  <c r="AD215" i="1" s="1"/>
  <c r="M286" i="1"/>
  <c r="AD286" i="1" s="1"/>
  <c r="O286" i="1"/>
  <c r="AE381" i="1"/>
  <c r="O381" i="1"/>
  <c r="M381" i="1"/>
  <c r="AD381" i="1" s="1"/>
  <c r="M383" i="1"/>
  <c r="AE383" i="1"/>
  <c r="M362" i="1"/>
  <c r="O362" i="1"/>
  <c r="AD362" i="1"/>
  <c r="M481" i="1"/>
  <c r="AD481" i="1"/>
  <c r="O481" i="1"/>
  <c r="M339" i="1"/>
  <c r="AE339" i="1"/>
  <c r="M78" i="1"/>
  <c r="AD78" i="1" s="1"/>
  <c r="AE78" i="1"/>
  <c r="M227" i="1"/>
  <c r="AD227" i="1" s="1"/>
  <c r="AE227" i="1"/>
  <c r="M309" i="1"/>
  <c r="O309" i="1"/>
  <c r="AE309" i="1"/>
  <c r="AD309" i="1"/>
  <c r="M306" i="1"/>
  <c r="AD306" i="1" s="1"/>
  <c r="K22" i="2" s="1"/>
  <c r="O306" i="1"/>
  <c r="M370" i="1"/>
  <c r="AD370" i="1" s="1"/>
  <c r="O370" i="1"/>
  <c r="AE487" i="1"/>
  <c r="AE450" i="1"/>
  <c r="O282" i="1"/>
  <c r="O404" i="1"/>
  <c r="AE302" i="1"/>
  <c r="M51" i="1"/>
  <c r="AD51" i="1" s="1"/>
  <c r="AE51" i="1"/>
  <c r="AE18" i="1"/>
  <c r="M18" i="1"/>
  <c r="AD18" i="1" s="1"/>
  <c r="M82" i="1"/>
  <c r="AD82" i="1" s="1"/>
  <c r="AE82" i="1"/>
  <c r="M161" i="1"/>
  <c r="AD161" i="1" s="1"/>
  <c r="O161" i="1"/>
  <c r="AE321" i="1"/>
  <c r="AD321" i="1"/>
  <c r="O321" i="1"/>
  <c r="M321" i="1"/>
  <c r="M123" i="1"/>
  <c r="AE123" i="1"/>
  <c r="AD123" i="1"/>
  <c r="AE223" i="1"/>
  <c r="M223" i="1"/>
  <c r="AD223" i="1" s="1"/>
  <c r="M68" i="1"/>
  <c r="AD68" i="1" s="1"/>
  <c r="AE68" i="1"/>
  <c r="O68" i="1"/>
  <c r="M137" i="1"/>
  <c r="AD137" i="1" s="1"/>
  <c r="AE137" i="1"/>
  <c r="M244" i="1"/>
  <c r="AD244" i="1" s="1"/>
  <c r="AE244" i="1"/>
  <c r="O244" i="1"/>
  <c r="M109" i="1"/>
  <c r="AD109" i="1" s="1"/>
  <c r="O109" i="1"/>
  <c r="M183" i="1"/>
  <c r="AD183" i="1" s="1"/>
  <c r="AE183" i="1"/>
  <c r="AE272" i="1"/>
  <c r="O272" i="1"/>
  <c r="AE325" i="1"/>
  <c r="O325" i="1"/>
  <c r="M325" i="1"/>
  <c r="AD325" i="1" s="1"/>
  <c r="M193" i="1"/>
  <c r="AD193" i="1" s="1"/>
  <c r="O193" i="1"/>
  <c r="O257" i="1"/>
  <c r="M257" i="1"/>
  <c r="AD257" i="1" s="1"/>
  <c r="AD317" i="1"/>
  <c r="O317" i="1"/>
  <c r="AE317" i="1"/>
  <c r="O472" i="1"/>
  <c r="AE472" i="1"/>
  <c r="M472" i="1"/>
  <c r="AD472" i="1" s="1"/>
  <c r="M178" i="1"/>
  <c r="AD178" i="1" s="1"/>
  <c r="AE178" i="1"/>
  <c r="O313" i="1"/>
  <c r="M313" i="1"/>
  <c r="AD313" i="1"/>
  <c r="AE313" i="1"/>
  <c r="AE405" i="1"/>
  <c r="O405" i="1"/>
  <c r="M405" i="1"/>
  <c r="AD405" i="1" s="1"/>
  <c r="M235" i="1"/>
  <c r="AD235" i="1" s="1"/>
  <c r="AE235" i="1"/>
  <c r="AE389" i="1"/>
  <c r="O389" i="1"/>
  <c r="M389" i="1"/>
  <c r="AD389" i="1" s="1"/>
  <c r="M304" i="1"/>
  <c r="AE304" i="1"/>
  <c r="AD304" i="1"/>
  <c r="AE420" i="1"/>
  <c r="O420" i="1"/>
  <c r="M420" i="1"/>
  <c r="AD420" i="1" s="1"/>
  <c r="M332" i="1"/>
  <c r="AD332" i="1"/>
  <c r="M457" i="1"/>
  <c r="AD457" i="1"/>
  <c r="O457" i="1"/>
  <c r="M335" i="1"/>
  <c r="AD335" i="1" s="1"/>
  <c r="AE335" i="1"/>
  <c r="O335" i="1"/>
  <c r="M399" i="1"/>
  <c r="AD399" i="1" s="1"/>
  <c r="AE399" i="1"/>
  <c r="O444" i="1"/>
  <c r="M444" i="1"/>
  <c r="AD444" i="1" s="1"/>
  <c r="AE444" i="1"/>
  <c r="M385" i="1"/>
  <c r="AE385" i="1"/>
  <c r="AD385" i="1"/>
  <c r="O385" i="1"/>
  <c r="M378" i="1"/>
  <c r="AD378" i="1"/>
  <c r="O378" i="1"/>
  <c r="M436" i="1"/>
  <c r="AD436" i="1" s="1"/>
  <c r="AE436" i="1"/>
  <c r="O436" i="1"/>
  <c r="M470" i="1"/>
  <c r="AD470" i="1" s="1"/>
  <c r="O470" i="1"/>
  <c r="O13" i="1"/>
  <c r="O208" i="1"/>
  <c r="M208" i="1"/>
  <c r="AD208" i="1" s="1"/>
  <c r="AE208" i="1"/>
  <c r="AE146" i="1"/>
  <c r="AD110" i="1"/>
  <c r="O42" i="1"/>
  <c r="AE93" i="1"/>
  <c r="K15" i="2" a="1"/>
  <c r="K15" i="2" s="1"/>
  <c r="K12" i="2"/>
  <c r="O14" i="2" a="1"/>
  <c r="O14" i="2" s="1"/>
  <c r="O11" i="2"/>
  <c r="J14" i="2" a="1"/>
  <c r="J14" i="2" s="1"/>
  <c r="J11" i="2"/>
  <c r="O238" i="1"/>
  <c r="AE191" i="1"/>
  <c r="M191" i="1"/>
  <c r="AD191" i="1" s="1"/>
  <c r="AD143" i="1"/>
  <c r="AE328" i="1"/>
  <c r="AD66" i="1"/>
  <c r="AE172" i="1"/>
  <c r="AD172" i="1"/>
  <c r="O172" i="1"/>
  <c r="M172" i="1"/>
  <c r="O119" i="1"/>
  <c r="O187" i="1"/>
  <c r="AE278" i="1"/>
  <c r="O65" i="1"/>
  <c r="O34" i="1"/>
  <c r="AJ11" i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O192" i="1"/>
  <c r="M192" i="1"/>
  <c r="AD192" i="1" s="1"/>
  <c r="AE192" i="1"/>
  <c r="O43" i="1"/>
  <c r="AD39" i="1"/>
  <c r="AE112" i="1"/>
  <c r="O112" i="1"/>
  <c r="M112" i="1"/>
  <c r="AD112" i="1" s="1"/>
  <c r="O93" i="1"/>
  <c r="AE207" i="1"/>
  <c r="M207" i="1"/>
  <c r="M108" i="1"/>
  <c r="AD108" i="1" s="1"/>
  <c r="O108" i="1"/>
  <c r="AE108" i="1"/>
  <c r="M239" i="1"/>
  <c r="AD239" i="1" s="1"/>
  <c r="AE239" i="1"/>
  <c r="AE62" i="1"/>
  <c r="O62" i="1"/>
  <c r="M62" i="1"/>
  <c r="AD62" i="1" s="1"/>
  <c r="M233" i="1"/>
  <c r="AD233" i="1" s="1"/>
  <c r="O233" i="1"/>
  <c r="O390" i="1"/>
  <c r="M390" i="1"/>
  <c r="AD390" i="1" s="1"/>
  <c r="AE357" i="1"/>
  <c r="O357" i="1"/>
  <c r="M357" i="1"/>
  <c r="AD357" i="1" s="1"/>
  <c r="AE365" i="1"/>
  <c r="M365" i="1"/>
  <c r="AD365" i="1" s="1"/>
  <c r="O365" i="1"/>
  <c r="T17" i="2"/>
  <c r="T18" i="2" s="1"/>
  <c r="T9" i="2"/>
  <c r="M44" i="1"/>
  <c r="AD44" i="1"/>
  <c r="O44" i="1"/>
  <c r="AE44" i="1"/>
  <c r="O12" i="1"/>
  <c r="AE12" i="1"/>
  <c r="M132" i="1"/>
  <c r="AD132" i="1" s="1"/>
  <c r="AE132" i="1"/>
  <c r="M107" i="1"/>
  <c r="AD107" i="1" s="1"/>
  <c r="AE107" i="1"/>
  <c r="M116" i="1"/>
  <c r="AD116" i="1" s="1"/>
  <c r="AE116" i="1"/>
  <c r="O116" i="1"/>
  <c r="O176" i="1"/>
  <c r="AE176" i="1"/>
  <c r="M497" i="1"/>
  <c r="AD497" i="1" s="1"/>
  <c r="O497" i="1"/>
  <c r="M290" i="1"/>
  <c r="AD290" i="1"/>
  <c r="O290" i="1"/>
  <c r="AE162" i="1"/>
  <c r="O162" i="1"/>
  <c r="M358" i="1"/>
  <c r="AD358" i="1" s="1"/>
  <c r="O358" i="1"/>
  <c r="M410" i="1"/>
  <c r="AD410" i="1" s="1"/>
  <c r="AE410" i="1"/>
  <c r="M474" i="1"/>
  <c r="AD474" i="1" s="1"/>
  <c r="O474" i="1"/>
  <c r="AE483" i="1"/>
  <c r="M483" i="1"/>
  <c r="AD483" i="1" s="1"/>
  <c r="M454" i="1"/>
  <c r="AD454" i="1" s="1"/>
  <c r="O454" i="1"/>
  <c r="M90" i="1"/>
  <c r="AD90" i="1" s="1"/>
  <c r="AE90" i="1"/>
  <c r="AE180" i="1"/>
  <c r="AD180" i="1"/>
  <c r="O180" i="1"/>
  <c r="M180" i="1"/>
  <c r="AE236" i="1"/>
  <c r="O236" i="1"/>
  <c r="M76" i="1"/>
  <c r="AD76" i="1" s="1"/>
  <c r="O76" i="1"/>
  <c r="AE76" i="1"/>
  <c r="M139" i="1"/>
  <c r="AD139" i="1" s="1"/>
  <c r="AE139" i="1"/>
  <c r="O139" i="1"/>
  <c r="M117" i="1"/>
  <c r="AD117" i="1" s="1"/>
  <c r="M199" i="1"/>
  <c r="AD199" i="1" s="1"/>
  <c r="AE199" i="1"/>
  <c r="AE288" i="1"/>
  <c r="AD288" i="1"/>
  <c r="M288" i="1"/>
  <c r="M30" i="1"/>
  <c r="O30" i="1"/>
  <c r="AE30" i="1"/>
  <c r="M94" i="1"/>
  <c r="AD94" i="1" s="1"/>
  <c r="O94" i="1"/>
  <c r="AE144" i="1"/>
  <c r="O144" i="1"/>
  <c r="M144" i="1"/>
  <c r="AD144" i="1" s="1"/>
  <c r="AE360" i="1"/>
  <c r="M360" i="1"/>
  <c r="AD360" i="1" s="1"/>
  <c r="M201" i="1"/>
  <c r="AD201" i="1" s="1"/>
  <c r="O201" i="1"/>
  <c r="O265" i="1"/>
  <c r="M265" i="1"/>
  <c r="AD265" i="1" s="1"/>
  <c r="M322" i="1"/>
  <c r="AD322" i="1" s="1"/>
  <c r="O322" i="1"/>
  <c r="AE496" i="1"/>
  <c r="O496" i="1"/>
  <c r="M496" i="1"/>
  <c r="AD496" i="1" s="1"/>
  <c r="M250" i="1"/>
  <c r="AD250" i="1" s="1"/>
  <c r="AE250" i="1"/>
  <c r="M318" i="1"/>
  <c r="AD318" i="1"/>
  <c r="O318" i="1"/>
  <c r="M417" i="1"/>
  <c r="AD417" i="1" s="1"/>
  <c r="O417" i="1"/>
  <c r="M243" i="1"/>
  <c r="AD243" i="1" s="1"/>
  <c r="J22" i="2" s="1"/>
  <c r="J24" i="2" s="1"/>
  <c r="AE243" i="1"/>
  <c r="M340" i="1"/>
  <c r="AD340" i="1" s="1"/>
  <c r="AE340" i="1"/>
  <c r="AE397" i="1"/>
  <c r="O397" i="1"/>
  <c r="M397" i="1"/>
  <c r="AD397" i="1" s="1"/>
  <c r="M305" i="1"/>
  <c r="AD305" i="1" s="1"/>
  <c r="AE305" i="1"/>
  <c r="K23" i="2" s="1"/>
  <c r="O305" i="1"/>
  <c r="AE333" i="1"/>
  <c r="M333" i="1"/>
  <c r="AD333" i="1" s="1"/>
  <c r="O333" i="1"/>
  <c r="O484" i="1"/>
  <c r="AE484" i="1"/>
  <c r="M484" i="1"/>
  <c r="AD484" i="1" s="1"/>
  <c r="M407" i="1"/>
  <c r="AD407" i="1" s="1"/>
  <c r="AE407" i="1"/>
  <c r="M445" i="1"/>
  <c r="AD445" i="1" s="1"/>
  <c r="O445" i="1"/>
  <c r="M393" i="1"/>
  <c r="AD393" i="1" s="1"/>
  <c r="AE393" i="1"/>
  <c r="O393" i="1"/>
  <c r="O448" i="1"/>
  <c r="M448" i="1"/>
  <c r="AD448" i="1" s="1"/>
  <c r="AE448" i="1"/>
  <c r="M363" i="1"/>
  <c r="AD363" i="1" s="1"/>
  <c r="AE363" i="1"/>
  <c r="M415" i="1"/>
  <c r="AD415" i="1" s="1"/>
  <c r="M434" i="1"/>
  <c r="AD434" i="1" s="1"/>
  <c r="O434" i="1"/>
  <c r="AE434" i="1"/>
  <c r="M443" i="1"/>
  <c r="AD443" i="1" s="1"/>
  <c r="AE443" i="1"/>
  <c r="M493" i="1"/>
  <c r="AD493" i="1"/>
  <c r="O493" i="1"/>
  <c r="M478" i="1"/>
  <c r="AD478" i="1" s="1"/>
  <c r="O478" i="1"/>
  <c r="O145" i="1"/>
  <c r="O174" i="1"/>
  <c r="AE166" i="1"/>
  <c r="AE142" i="1"/>
  <c r="AE110" i="1"/>
  <c r="AE79" i="1"/>
  <c r="O25" i="1"/>
  <c r="AE31" i="1"/>
  <c r="M31" i="1"/>
  <c r="AD31" i="1" s="1"/>
  <c r="AD42" i="1"/>
  <c r="L17" i="2"/>
  <c r="L18" i="2" s="1"/>
  <c r="L9" i="2"/>
  <c r="L23" i="2"/>
  <c r="P11" i="2"/>
  <c r="P14" i="2" a="1"/>
  <c r="P14" i="2" s="1"/>
  <c r="N9" i="2"/>
  <c r="N18" i="2"/>
  <c r="N23" i="2"/>
  <c r="N17" i="2"/>
  <c r="N20" i="2"/>
  <c r="R14" i="2" a="1"/>
  <c r="R14" i="2" s="1"/>
  <c r="R11" i="2"/>
  <c r="J20" i="2"/>
  <c r="J17" i="2"/>
  <c r="J18" i="2" s="1"/>
  <c r="J9" i="2"/>
  <c r="O189" i="1"/>
  <c r="M129" i="1"/>
  <c r="AD129" i="1" s="1"/>
  <c r="AE129" i="1"/>
  <c r="O129" i="1"/>
  <c r="O103" i="1"/>
  <c r="O58" i="1"/>
  <c r="M16" i="1"/>
  <c r="AD16" i="1" s="1"/>
  <c r="AE16" i="1"/>
  <c r="O16" i="1"/>
  <c r="O107" i="1"/>
  <c r="O328" i="1"/>
  <c r="AE13" i="1"/>
  <c r="AD119" i="1"/>
  <c r="O59" i="1"/>
  <c r="M153" i="1"/>
  <c r="AD153" i="1" s="1"/>
  <c r="O153" i="1"/>
  <c r="O91" i="1"/>
  <c r="AE177" i="1"/>
  <c r="AE419" i="1"/>
  <c r="M33" i="1"/>
  <c r="AD33" i="1" s="1"/>
  <c r="O33" i="1"/>
  <c r="M75" i="1"/>
  <c r="AD75" i="1" s="1"/>
  <c r="T22" i="2" s="1"/>
  <c r="AE75" i="1"/>
  <c r="T23" i="2" s="1"/>
  <c r="O154" i="1"/>
  <c r="AE234" i="1"/>
  <c r="O224" i="1"/>
  <c r="M224" i="1"/>
  <c r="AD224" i="1" s="1"/>
  <c r="AE224" i="1"/>
  <c r="AE232" i="1"/>
  <c r="O232" i="1"/>
  <c r="M232" i="1"/>
  <c r="AD232" i="1" s="1"/>
  <c r="O398" i="1"/>
  <c r="M398" i="1"/>
  <c r="AD398" i="1" s="1"/>
  <c r="AE219" i="1"/>
  <c r="AD219" i="1"/>
  <c r="M403" i="1"/>
  <c r="AD403" i="1" s="1"/>
  <c r="O403" i="1"/>
  <c r="AE63" i="1"/>
  <c r="M63" i="1"/>
  <c r="AD63" i="1" s="1"/>
  <c r="AE220" i="1"/>
  <c r="O220" i="1"/>
  <c r="M220" i="1"/>
  <c r="AD220" i="1" s="1"/>
  <c r="O152" i="1"/>
  <c r="AE152" i="1"/>
  <c r="M152" i="1"/>
  <c r="AD152" i="1" s="1"/>
  <c r="M49" i="1"/>
  <c r="AD49" i="1"/>
  <c r="O49" i="1"/>
  <c r="AE495" i="1"/>
  <c r="AE342" i="1"/>
  <c r="AE474" i="1"/>
  <c r="AE292" i="1"/>
  <c r="AE359" i="1"/>
  <c r="O207" i="1"/>
  <c r="AE433" i="1"/>
  <c r="AE406" i="1"/>
  <c r="O292" i="1"/>
  <c r="O410" i="1"/>
  <c r="AE429" i="1"/>
  <c r="O388" i="1"/>
  <c r="AE159" i="1"/>
  <c r="AE497" i="1"/>
  <c r="O159" i="1"/>
  <c r="O132" i="1"/>
  <c r="O229" i="1"/>
  <c r="O113" i="1"/>
  <c r="O437" i="1"/>
  <c r="O300" i="1"/>
  <c r="O402" i="1"/>
  <c r="AE233" i="1"/>
  <c r="AE87" i="1"/>
  <c r="AE72" i="1"/>
  <c r="AD72" i="1"/>
  <c r="M72" i="1"/>
  <c r="O72" i="1"/>
  <c r="O160" i="1"/>
  <c r="AE160" i="1"/>
  <c r="M160" i="1"/>
  <c r="AD160" i="1" s="1"/>
  <c r="AE240" i="1"/>
  <c r="O240" i="1"/>
  <c r="M101" i="1"/>
  <c r="AD101" i="1" s="1"/>
  <c r="O101" i="1"/>
  <c r="M185" i="1"/>
  <c r="AD185" i="1"/>
  <c r="O185" i="1"/>
  <c r="M453" i="1"/>
  <c r="AD453" i="1" s="1"/>
  <c r="O453" i="1"/>
  <c r="O374" i="1"/>
  <c r="M374" i="1"/>
  <c r="AD374" i="1" s="1"/>
  <c r="M276" i="1"/>
  <c r="AD276" i="1" s="1"/>
  <c r="AE276" i="1"/>
  <c r="O276" i="1"/>
  <c r="M391" i="1"/>
  <c r="AD391" i="1" s="1"/>
  <c r="AE391" i="1"/>
  <c r="M377" i="1"/>
  <c r="AD377" i="1" s="1"/>
  <c r="O377" i="1"/>
  <c r="AE377" i="1"/>
  <c r="O483" i="1"/>
  <c r="AE374" i="1"/>
  <c r="O392" i="1"/>
  <c r="AE390" i="1"/>
  <c r="O263" i="1"/>
  <c r="O395" i="1"/>
  <c r="O190" i="1"/>
  <c r="O218" i="1"/>
  <c r="AD437" i="1"/>
  <c r="O219" i="1"/>
  <c r="O396" i="1"/>
  <c r="AE481" i="1"/>
  <c r="O482" i="1"/>
  <c r="O471" i="1"/>
  <c r="AD356" i="1"/>
  <c r="AD339" i="1"/>
  <c r="AD366" i="1"/>
  <c r="O312" i="1"/>
  <c r="AE469" i="1"/>
  <c r="AE286" i="1"/>
  <c r="AE350" i="1"/>
  <c r="O359" i="1"/>
  <c r="AE388" i="1"/>
  <c r="O269" i="1"/>
  <c r="O380" i="1"/>
  <c r="AD213" i="1"/>
  <c r="O170" i="1"/>
  <c r="AE437" i="1"/>
  <c r="AE241" i="1"/>
  <c r="J23" i="2" s="1"/>
  <c r="AE149" i="1"/>
  <c r="AE402" i="1"/>
  <c r="AE128" i="1"/>
  <c r="O128" i="1"/>
  <c r="M128" i="1"/>
  <c r="AD128" i="1" s="1"/>
  <c r="AE55" i="1"/>
  <c r="AE454" i="1"/>
  <c r="AE471" i="1"/>
  <c r="O495" i="1"/>
  <c r="O435" i="1"/>
  <c r="AE366" i="1"/>
  <c r="AD311" i="1"/>
  <c r="AE382" i="1"/>
  <c r="O284" i="1"/>
  <c r="O379" i="1"/>
  <c r="O247" i="1"/>
  <c r="AE404" i="1"/>
  <c r="AE306" i="1"/>
  <c r="AE395" i="1"/>
  <c r="O275" i="1"/>
  <c r="AE218" i="1"/>
  <c r="AE190" i="1"/>
  <c r="AD380" i="1"/>
  <c r="L22" i="2" s="1"/>
  <c r="AE213" i="1"/>
  <c r="AE435" i="1"/>
  <c r="AE185" i="1"/>
  <c r="O339" i="1"/>
  <c r="O295" i="1"/>
  <c r="AE396" i="1"/>
  <c r="AD263" i="1"/>
  <c r="O166" i="1"/>
  <c r="AE101" i="1"/>
  <c r="O78" i="1"/>
  <c r="AE54" i="1"/>
  <c r="AE40" i="1"/>
  <c r="O40" i="1"/>
  <c r="M40" i="1"/>
  <c r="AD40" i="1" s="1"/>
  <c r="O22" i="1"/>
  <c r="M98" i="1"/>
  <c r="AD98" i="1" s="1"/>
  <c r="AE98" i="1"/>
  <c r="M489" i="1"/>
  <c r="AD489" i="1" s="1"/>
  <c r="O489" i="1"/>
  <c r="M134" i="1"/>
  <c r="AD134" i="1" s="1"/>
  <c r="AE134" i="1"/>
  <c r="AE248" i="1"/>
  <c r="O248" i="1"/>
  <c r="M84" i="1"/>
  <c r="AE84" i="1"/>
  <c r="AD84" i="1"/>
  <c r="O84" i="1"/>
  <c r="O168" i="1"/>
  <c r="M168" i="1"/>
  <c r="AD168" i="1" s="1"/>
  <c r="AE168" i="1"/>
  <c r="O200" i="1"/>
  <c r="M200" i="1"/>
  <c r="AD200" i="1" s="1"/>
  <c r="AE200" i="1"/>
  <c r="AE320" i="1"/>
  <c r="M320" i="1"/>
  <c r="AD320" i="1" s="1"/>
  <c r="O456" i="1"/>
  <c r="AE456" i="1"/>
  <c r="M456" i="1"/>
  <c r="AD456" i="1" s="1"/>
  <c r="M361" i="1"/>
  <c r="AD361" i="1" s="1"/>
  <c r="AE361" i="1"/>
  <c r="O361" i="1"/>
  <c r="M209" i="1"/>
  <c r="AD209" i="1" s="1"/>
  <c r="O209" i="1"/>
  <c r="O273" i="1"/>
  <c r="M273" i="1"/>
  <c r="AD273" i="1" s="1"/>
  <c r="AE348" i="1"/>
  <c r="M348" i="1"/>
  <c r="AD348" i="1" s="1"/>
  <c r="AE130" i="1"/>
  <c r="AD130" i="1"/>
  <c r="O130" i="1"/>
  <c r="M130" i="1"/>
  <c r="M194" i="1"/>
  <c r="AD194" i="1" s="1"/>
  <c r="AE194" i="1"/>
  <c r="M258" i="1"/>
  <c r="AD258" i="1" s="1"/>
  <c r="AE258" i="1"/>
  <c r="M421" i="1"/>
  <c r="AD421" i="1" s="1"/>
  <c r="O421" i="1"/>
  <c r="M251" i="1"/>
  <c r="AD251" i="1" s="1"/>
  <c r="AE251" i="1"/>
  <c r="M341" i="1"/>
  <c r="O341" i="1"/>
  <c r="AE341" i="1"/>
  <c r="AD341" i="1"/>
  <c r="O452" i="1"/>
  <c r="AE452" i="1"/>
  <c r="M452" i="1"/>
  <c r="AD452" i="1" s="1"/>
  <c r="M310" i="1"/>
  <c r="AD310" i="1"/>
  <c r="M441" i="1"/>
  <c r="AD441" i="1" s="1"/>
  <c r="O441" i="1"/>
  <c r="M338" i="1"/>
  <c r="AD338" i="1" s="1"/>
  <c r="O338" i="1"/>
  <c r="AE287" i="1"/>
  <c r="O287" i="1"/>
  <c r="M287" i="1"/>
  <c r="AD287" i="1" s="1"/>
  <c r="M368" i="1"/>
  <c r="AE368" i="1"/>
  <c r="AD368" i="1"/>
  <c r="O460" i="1"/>
  <c r="M460" i="1"/>
  <c r="AD460" i="1" s="1"/>
  <c r="AE460" i="1"/>
  <c r="M401" i="1"/>
  <c r="AD401" i="1" s="1"/>
  <c r="AE401" i="1"/>
  <c r="O401" i="1"/>
  <c r="M449" i="1"/>
  <c r="AD449" i="1" s="1"/>
  <c r="O449" i="1"/>
  <c r="M307" i="1"/>
  <c r="AD307" i="1" s="1"/>
  <c r="AE307" i="1"/>
  <c r="O371" i="1"/>
  <c r="M371" i="1"/>
  <c r="AD371" i="1" s="1"/>
  <c r="AE416" i="1"/>
  <c r="M416" i="1"/>
  <c r="AD416" i="1" s="1"/>
  <c r="O416" i="1"/>
  <c r="AE463" i="1"/>
  <c r="M463" i="1"/>
  <c r="AD463" i="1" s="1"/>
  <c r="AE451" i="1"/>
  <c r="M451" i="1"/>
  <c r="AD451" i="1" s="1"/>
  <c r="M486" i="1"/>
  <c r="AD486" i="1" s="1"/>
  <c r="O486" i="1"/>
  <c r="O182" i="1"/>
  <c r="AE60" i="1"/>
  <c r="O60" i="1"/>
  <c r="M60" i="1"/>
  <c r="AD60" i="1" s="1"/>
  <c r="O141" i="1"/>
  <c r="AD163" i="1"/>
  <c r="AD102" i="1"/>
  <c r="O54" i="1"/>
  <c r="AE21" i="1"/>
  <c r="R15" i="2" a="1"/>
  <c r="R15" i="2" s="1"/>
  <c r="R12" i="2"/>
  <c r="K20" i="2"/>
  <c r="K17" i="2"/>
  <c r="K18" i="2" s="1"/>
  <c r="K9" i="2"/>
  <c r="I11" i="2"/>
  <c r="I14" i="2" a="1"/>
  <c r="I14" i="2" s="1"/>
  <c r="M15" i="2" a="1"/>
  <c r="M15" i="2" s="1"/>
  <c r="M12" i="2"/>
  <c r="I20" i="2"/>
  <c r="I17" i="2"/>
  <c r="I18" i="2" s="1"/>
  <c r="I9" i="2"/>
  <c r="R20" i="2"/>
  <c r="R24" i="2"/>
  <c r="R17" i="2"/>
  <c r="R22" i="2"/>
  <c r="R9" i="2"/>
  <c r="R23" i="2"/>
  <c r="R18" i="2"/>
  <c r="AD103" i="1"/>
  <c r="AE57" i="1"/>
  <c r="AE34" i="1"/>
  <c r="AE96" i="1"/>
  <c r="O96" i="1"/>
  <c r="M96" i="1"/>
  <c r="AD96" i="1" s="1"/>
  <c r="AE204" i="1"/>
  <c r="AD204" i="1"/>
  <c r="O204" i="1"/>
  <c r="M204" i="1"/>
  <c r="AE143" i="1"/>
  <c r="AE119" i="1"/>
  <c r="AD58" i="1"/>
  <c r="AE43" i="1"/>
  <c r="AE256" i="1"/>
  <c r="O256" i="1"/>
  <c r="AE88" i="1"/>
  <c r="AD88" i="1"/>
  <c r="O88" i="1"/>
  <c r="O31" i="1"/>
  <c r="AE271" i="1"/>
  <c r="M271" i="1"/>
  <c r="AD271" i="1" s="1"/>
  <c r="AD13" i="1"/>
  <c r="AD38" i="1"/>
  <c r="O86" i="1"/>
  <c r="AE226" i="1"/>
  <c r="M17" i="1"/>
  <c r="AD17" i="1"/>
  <c r="O17" i="1"/>
  <c r="M122" i="1"/>
  <c r="AD122" i="1" s="1"/>
  <c r="AE122" i="1"/>
  <c r="M99" i="1"/>
  <c r="AD99" i="1" s="1"/>
  <c r="AE99" i="1"/>
  <c r="AE488" i="1"/>
  <c r="O488" i="1"/>
  <c r="M488" i="1"/>
  <c r="AD488" i="1" s="1"/>
  <c r="M342" i="1"/>
  <c r="AD342" i="1"/>
  <c r="M375" i="1"/>
  <c r="AD375" i="1" s="1"/>
  <c r="AE375" i="1"/>
  <c r="M477" i="1"/>
  <c r="AD477" i="1" s="1"/>
  <c r="O477" i="1"/>
  <c r="M354" i="1"/>
  <c r="AD354" i="1"/>
  <c r="O480" i="1"/>
  <c r="M480" i="1"/>
  <c r="AD480" i="1" s="1"/>
  <c r="AE480" i="1"/>
  <c r="I12" i="2"/>
  <c r="I15" i="2" a="1"/>
  <c r="I15" i="2" s="1"/>
  <c r="O475" i="1"/>
  <c r="O466" i="1"/>
  <c r="AE466" i="1"/>
  <c r="AE473" i="1"/>
  <c r="AD446" i="1"/>
  <c r="AE354" i="1"/>
  <c r="O431" i="1"/>
  <c r="O239" i="1"/>
  <c r="AD207" i="1"/>
  <c r="AE311" i="1"/>
  <c r="AE121" i="1"/>
  <c r="M15" i="1"/>
  <c r="AD15" i="1" s="1"/>
  <c r="AE15" i="1"/>
  <c r="AE196" i="1"/>
  <c r="AD196" i="1"/>
  <c r="O196" i="1"/>
  <c r="M196" i="1"/>
  <c r="M83" i="1"/>
  <c r="AD83" i="1" s="1"/>
  <c r="AE83" i="1"/>
  <c r="M135" i="1"/>
  <c r="AD135" i="1" s="1"/>
  <c r="AE135" i="1"/>
  <c r="AE264" i="1"/>
  <c r="AD264" i="1"/>
  <c r="O264" i="1"/>
  <c r="M264" i="1"/>
  <c r="M92" i="1"/>
  <c r="AD92" i="1" s="1"/>
  <c r="AE92" i="1"/>
  <c r="O92" i="1"/>
  <c r="M169" i="1"/>
  <c r="AD169" i="1" s="1"/>
  <c r="O169" i="1"/>
  <c r="M69" i="1"/>
  <c r="AD69" i="1" s="1"/>
  <c r="O69" i="1"/>
  <c r="O216" i="1"/>
  <c r="AE216" i="1"/>
  <c r="AD216" i="1"/>
  <c r="AE46" i="1"/>
  <c r="M46" i="1"/>
  <c r="AD46" i="1" s="1"/>
  <c r="O46" i="1"/>
  <c r="AE175" i="1"/>
  <c r="M175" i="1"/>
  <c r="AD175" i="1" s="1"/>
  <c r="I22" i="2" s="1"/>
  <c r="M158" i="1"/>
  <c r="AD158" i="1" s="1"/>
  <c r="O158" i="1"/>
  <c r="M217" i="1"/>
  <c r="AD217" i="1" s="1"/>
  <c r="O217" i="1"/>
  <c r="O281" i="1"/>
  <c r="M281" i="1"/>
  <c r="AD281" i="1" s="1"/>
  <c r="AE349" i="1"/>
  <c r="O349" i="1"/>
  <c r="M349" i="1"/>
  <c r="AD349" i="1" s="1"/>
  <c r="M138" i="1"/>
  <c r="AD138" i="1" s="1"/>
  <c r="AE138" i="1"/>
  <c r="M202" i="1"/>
  <c r="AD202" i="1" s="1"/>
  <c r="AE202" i="1"/>
  <c r="I23" i="2" s="1"/>
  <c r="O202" i="1"/>
  <c r="M266" i="1"/>
  <c r="AD266" i="1" s="1"/>
  <c r="AE266" i="1"/>
  <c r="O345" i="1"/>
  <c r="M345" i="1"/>
  <c r="AD345" i="1" s="1"/>
  <c r="AE345" i="1"/>
  <c r="AE424" i="1"/>
  <c r="O424" i="1"/>
  <c r="M424" i="1"/>
  <c r="AD424" i="1" s="1"/>
  <c r="M259" i="1"/>
  <c r="AD259" i="1" s="1"/>
  <c r="AE259" i="1"/>
  <c r="M485" i="1"/>
  <c r="AD485" i="1" s="1"/>
  <c r="O485" i="1"/>
  <c r="M336" i="1"/>
  <c r="AD336" i="1" s="1"/>
  <c r="AE336" i="1"/>
  <c r="O468" i="1"/>
  <c r="AE468" i="1"/>
  <c r="M468" i="1"/>
  <c r="AD468" i="1" s="1"/>
  <c r="AE352" i="1"/>
  <c r="M352" i="1"/>
  <c r="AD352" i="1" s="1"/>
  <c r="M376" i="1"/>
  <c r="AD376" i="1"/>
  <c r="AE376" i="1"/>
  <c r="M461" i="1"/>
  <c r="AD461" i="1" s="1"/>
  <c r="O461" i="1"/>
  <c r="M409" i="1"/>
  <c r="AD409" i="1" s="1"/>
  <c r="AE409" i="1"/>
  <c r="O464" i="1"/>
  <c r="M464" i="1"/>
  <c r="AD464" i="1" s="1"/>
  <c r="AE464" i="1"/>
  <c r="AE315" i="1"/>
  <c r="O315" i="1"/>
  <c r="M315" i="1"/>
  <c r="AD315" i="1" s="1"/>
  <c r="M459" i="1"/>
  <c r="AD459" i="1" s="1"/>
  <c r="AE459" i="1"/>
  <c r="M430" i="1"/>
  <c r="AD430" i="1" s="1"/>
  <c r="AE430" i="1"/>
  <c r="M494" i="1"/>
  <c r="AD494" i="1" s="1"/>
  <c r="O494" i="1"/>
  <c r="AD182" i="1"/>
  <c r="AD383" i="1"/>
  <c r="AE174" i="1"/>
  <c r="AE53" i="1"/>
  <c r="M17" i="2"/>
  <c r="M18" i="2" s="1"/>
  <c r="M22" i="2"/>
  <c r="M9" i="2"/>
  <c r="M20" i="2"/>
  <c r="S17" i="2"/>
  <c r="S18" i="2" s="1"/>
  <c r="S9" i="2"/>
  <c r="S23" i="2"/>
  <c r="Q11" i="2"/>
  <c r="Q14" i="2" a="1"/>
  <c r="Q14" i="2" s="1"/>
  <c r="Q23" i="2"/>
  <c r="Q20" i="2"/>
  <c r="Q24" i="2"/>
  <c r="Q17" i="2"/>
  <c r="Q18" i="2"/>
  <c r="Q22" i="2"/>
  <c r="Q9" i="2"/>
  <c r="M11" i="2"/>
  <c r="M14" i="2" a="1"/>
  <c r="M14" i="2" s="1"/>
  <c r="AE225" i="1"/>
  <c r="AE125" i="1"/>
  <c r="O55" i="1"/>
  <c r="AD70" i="1"/>
  <c r="O143" i="1"/>
  <c r="O38" i="1"/>
  <c r="AE296" i="1"/>
  <c r="O127" i="1"/>
  <c r="AD85" i="1"/>
  <c r="AD30" i="1"/>
  <c r="AD308" i="1"/>
  <c r="AE65" i="1"/>
  <c r="AE148" i="1"/>
  <c r="O148" i="1"/>
  <c r="M148" i="1"/>
  <c r="AD148" i="1" s="1"/>
  <c r="AE141" i="1"/>
  <c r="AE70" i="1"/>
  <c r="AD71" i="1"/>
  <c r="O24" i="2" l="1"/>
  <c r="K24" i="2"/>
  <c r="N24" i="2"/>
  <c r="P24" i="2"/>
  <c r="D22" i="2"/>
  <c r="D24" i="2" s="1"/>
  <c r="D23" i="2"/>
  <c r="O20" i="2"/>
  <c r="P20" i="2"/>
  <c r="L20" i="2"/>
  <c r="L24" i="2"/>
  <c r="I24" i="2"/>
  <c r="T24" i="2"/>
  <c r="T20" i="2"/>
  <c r="S20" i="2"/>
</calcChain>
</file>

<file path=xl/sharedStrings.xml><?xml version="1.0" encoding="utf-8"?>
<sst xmlns="http://schemas.openxmlformats.org/spreadsheetml/2006/main" count="87" uniqueCount="81">
  <si>
    <t>Trade Log</t>
  </si>
  <si>
    <t>Live</t>
  </si>
  <si>
    <t>Starting Account Balance</t>
  </si>
  <si>
    <t>Closed Positon P/L</t>
  </si>
  <si>
    <t>Account Balance</t>
  </si>
  <si>
    <t>Month P/L</t>
  </si>
  <si>
    <t>Date</t>
  </si>
  <si>
    <t>Time</t>
  </si>
  <si>
    <t>Long/Short</t>
  </si>
  <si>
    <t>Ticker</t>
  </si>
  <si>
    <t>Entry Price</t>
  </si>
  <si>
    <t>Position</t>
  </si>
  <si>
    <t>Stop Loss Price</t>
  </si>
  <si>
    <t>Take Profit Price</t>
  </si>
  <si>
    <t>Average Exit Price</t>
  </si>
  <si>
    <t>P / L</t>
  </si>
  <si>
    <t>Strategy</t>
  </si>
  <si>
    <t>% Of Account Risked</t>
  </si>
  <si>
    <t>Closed Position P/L</t>
  </si>
  <si>
    <t>Account Change %</t>
  </si>
  <si>
    <t>Trade Notes</t>
  </si>
  <si>
    <t>TS ID</t>
  </si>
  <si>
    <t>% Risk</t>
  </si>
  <si>
    <t>% Target Gain</t>
  </si>
  <si>
    <t>Month</t>
  </si>
  <si>
    <t>Year</t>
  </si>
  <si>
    <t>Day</t>
  </si>
  <si>
    <t>EOM Totals</t>
  </si>
  <si>
    <t>`</t>
  </si>
  <si>
    <t>Trade Summary</t>
  </si>
  <si>
    <t>Month On Month Analysis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</si>
  <si>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</si>
  <si>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</si>
  <si>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</si>
  <si>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</si>
  <si>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</si>
  <si>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</si>
  <si>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</si>
  <si>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</si>
  <si>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</si>
  <si>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</si>
  <si>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</si>
  <si>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</si>
  <si>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Number of Trades</t>
  </si>
  <si>
    <t xml:space="preserve">Total Number of Trades        </t>
  </si>
  <si>
    <t>Total Number of Winning Trades</t>
  </si>
  <si>
    <t>Total Number of Losing Trades</t>
  </si>
  <si>
    <t>Total Number of Break Even Trades</t>
  </si>
  <si>
    <t>Trade Win Rate</t>
  </si>
  <si>
    <t xml:space="preserve">Trade Win Rate                    </t>
  </si>
  <si>
    <t xml:space="preserve">Average Winning Trade </t>
  </si>
  <si>
    <t xml:space="preserve">Average Winning Trade      </t>
  </si>
  <si>
    <t>Average Losing Trade</t>
  </si>
  <si>
    <t xml:space="preserve">Average Losing Trade       </t>
  </si>
  <si>
    <t>Largest Winning Trade</t>
  </si>
  <si>
    <t xml:space="preserve">Largest Winning Trade      </t>
  </si>
  <si>
    <t>Largest Losing Trade</t>
  </si>
  <si>
    <t xml:space="preserve">Largest Losing Trade        </t>
  </si>
  <si>
    <t>Total P/L</t>
  </si>
  <si>
    <t xml:space="preserve">Total P/L                         </t>
  </si>
  <si>
    <t>Average P/L Per Trade</t>
  </si>
  <si>
    <t xml:space="preserve">Average P/L Per Trade       </t>
  </si>
  <si>
    <t>Return On Investment</t>
  </si>
  <si>
    <t xml:space="preserve">Return On Investment          </t>
  </si>
  <si>
    <t>Ave Risk Per Trade</t>
  </si>
  <si>
    <t xml:space="preserve">Ave Risk Per Trade              </t>
  </si>
  <si>
    <t>Average Reward Per Trade</t>
  </si>
  <si>
    <t>Average Risk:Reward</t>
  </si>
  <si>
    <t xml:space="preserve">Average Risk:Reward          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</si>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</sst>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[$$-409]#,##0.00"/>
    <numFmt numFmtId="165" formatCode="yyyy\-mm\-dd"/>
    <numFmt numFmtId="166" formatCode="[$-409]h:mm\ AM/PM;@"/>
    <numFmt numFmtId="167" formatCode="0.0"/>
    <numFmt numFmtId="168" formatCode="&quot;£&quot;#,##0.00"/>
    <numFmt numFmtId="169" formatCode="[$-409]d\-mmm;@"/>
    <numFmt numFmtId="170" formatCode="0.0&quot;1 : &quot;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rebuchet MS"/>
      <family val="2"/>
    </font>
    <font>
      <b/>
      <sz val="14"/>
      <color theme="1"/>
      <name val="Trebuchet MS"/>
      <family val="2"/>
    </font>
    <font>
      <sz val="12"/>
      <color theme="1"/>
      <name val="Calibri"/>
      <family val="2"/>
      <scheme val="minor"/>
    </font>
    <font>
      <b/>
      <sz val="12"/>
      <color theme="1"/>
      <name val="Trebuchet MS"/>
      <family val="2"/>
    </font>
    <font>
      <sz val="14"/>
      <color theme="1"/>
      <name val="Calibri"/>
      <family val="2"/>
      <scheme val="minor"/>
    </font>
    <font>
      <sz val="14"/>
      <color theme="1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rgb="FFFF0000"/>
      <name val="Trebuchet MS"/>
      <family val="2"/>
    </font>
    <font>
      <b/>
      <sz val="12"/>
      <color theme="1"/>
      <name val="Calibri"/>
      <family val="2"/>
      <scheme val="minor"/>
    </font>
    <font>
      <b/>
      <sz val="18"/>
      <color theme="0"/>
      <name val="Trebuchet MS"/>
      <family val="2"/>
    </font>
    <font>
      <b/>
      <sz val="12"/>
      <color theme="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10E65"/>
        <bgColor indexed="64"/>
      </patternFill>
    </fill>
    <fill>
      <patternFill patternType="solid">
        <fgColor rgb="FF5F72FD"/>
        <bgColor indexed="64"/>
      </patternFill>
    </fill>
    <fill>
      <patternFill patternType="solid">
        <fgColor theme="1" tint="4.9989318521683403E-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4" borderId="5" xfId="0" applyFill="1" applyBorder="1"/>
    <xf numFmtId="0" fontId="0" fillId="4" borderId="0" xfId="0" applyFill="1"/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164" fontId="4" fillId="4" borderId="7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9" xfId="0" applyFill="1" applyBorder="1"/>
    <xf numFmtId="0" fontId="0" fillId="4" borderId="10" xfId="0" applyFill="1" applyBorder="1"/>
    <xf numFmtId="0" fontId="0" fillId="4" borderId="8" xfId="0" applyFill="1" applyBorder="1"/>
    <xf numFmtId="17" fontId="0" fillId="3" borderId="0" xfId="0" applyNumberFormat="1" applyFill="1"/>
    <xf numFmtId="0" fontId="0" fillId="3" borderId="16" xfId="0" applyFill="1" applyBorder="1" applyAlignment="1" applyProtection="1">
      <alignment horizontal="center" vertical="center"/>
      <protection locked="0"/>
    </xf>
    <xf numFmtId="164" fontId="0" fillId="3" borderId="16" xfId="0" applyNumberFormat="1" applyFill="1" applyBorder="1" applyAlignment="1" applyProtection="1">
      <alignment horizontal="center" vertical="center"/>
      <protection locked="0"/>
    </xf>
    <xf numFmtId="10" fontId="0" fillId="4" borderId="15" xfId="0" applyNumberFormat="1" applyFill="1" applyBorder="1" applyAlignment="1">
      <alignment horizontal="center" vertical="center"/>
    </xf>
    <xf numFmtId="10" fontId="0" fillId="3" borderId="0" xfId="0" applyNumberFormat="1" applyFill="1"/>
    <xf numFmtId="0" fontId="0" fillId="3" borderId="22" xfId="0" applyFill="1" applyBorder="1" applyAlignment="1" applyProtection="1">
      <alignment horizontal="center" vertical="center"/>
      <protection locked="0"/>
    </xf>
    <xf numFmtId="164" fontId="0" fillId="3" borderId="22" xfId="0" applyNumberFormat="1" applyFill="1" applyBorder="1" applyAlignment="1" applyProtection="1">
      <alignment horizontal="center" vertical="center"/>
      <protection locked="0"/>
    </xf>
    <xf numFmtId="10" fontId="0" fillId="4" borderId="24" xfId="0" applyNumberFormat="1" applyFill="1" applyBorder="1" applyAlignment="1">
      <alignment horizontal="center" vertical="center"/>
    </xf>
    <xf numFmtId="0" fontId="0" fillId="3" borderId="25" xfId="0" applyFill="1" applyBorder="1" applyAlignment="1" applyProtection="1">
      <alignment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164" fontId="0" fillId="3" borderId="27" xfId="0" applyNumberFormat="1" applyFill="1" applyBorder="1" applyAlignment="1" applyProtection="1">
      <alignment horizontal="center" vertical="center"/>
      <protection locked="0"/>
    </xf>
    <xf numFmtId="10" fontId="0" fillId="4" borderId="29" xfId="0" applyNumberFormat="1" applyFill="1" applyBorder="1" applyAlignment="1">
      <alignment horizontal="center" vertical="center"/>
    </xf>
    <xf numFmtId="0" fontId="0" fillId="3" borderId="30" xfId="0" applyFill="1" applyBorder="1" applyAlignment="1" applyProtection="1">
      <alignment vertical="center"/>
      <protection locked="0"/>
    </xf>
    <xf numFmtId="0" fontId="0" fillId="2" borderId="1" xfId="0" applyFill="1" applyBorder="1"/>
    <xf numFmtId="0" fontId="2" fillId="2" borderId="2" xfId="0" applyFont="1" applyFill="1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 applyAlignment="1">
      <alignment horizontal="left" vertical="center"/>
    </xf>
    <xf numFmtId="0" fontId="0" fillId="4" borderId="6" xfId="0" applyFill="1" applyBorder="1"/>
    <xf numFmtId="0" fontId="3" fillId="5" borderId="7" xfId="0" applyFont="1" applyFill="1" applyBorder="1" applyAlignment="1">
      <alignment horizontal="center" vertical="center"/>
    </xf>
    <xf numFmtId="0" fontId="6" fillId="3" borderId="3" xfId="0" quotePrefix="1" applyFont="1" applyFill="1" applyBorder="1" applyAlignment="1" applyProtection="1">
      <alignment horizontal="center" vertical="center"/>
      <protection locked="0"/>
    </xf>
    <xf numFmtId="17" fontId="5" fillId="4" borderId="4" xfId="0" applyNumberFormat="1" applyFont="1" applyFill="1" applyBorder="1" applyAlignment="1">
      <alignment horizontal="center"/>
    </xf>
    <xf numFmtId="17" fontId="5" fillId="6" borderId="31" xfId="0" applyNumberFormat="1" applyFont="1" applyFill="1" applyBorder="1" applyAlignment="1">
      <alignment horizontal="center"/>
    </xf>
    <xf numFmtId="17" fontId="5" fillId="4" borderId="5" xfId="0" applyNumberFormat="1" applyFont="1" applyFill="1" applyBorder="1" applyAlignment="1">
      <alignment horizontal="center"/>
    </xf>
    <xf numFmtId="17" fontId="5" fillId="6" borderId="32" xfId="0" applyNumberFormat="1" applyFont="1" applyFill="1" applyBorder="1" applyAlignment="1">
      <alignment horizontal="center"/>
    </xf>
    <xf numFmtId="0" fontId="0" fillId="6" borderId="33" xfId="0" applyFill="1" applyBorder="1"/>
    <xf numFmtId="0" fontId="0" fillId="6" borderId="34" xfId="0" applyFill="1" applyBorder="1"/>
    <xf numFmtId="0" fontId="7" fillId="6" borderId="20" xfId="0" applyFont="1" applyFill="1" applyBorder="1" applyAlignment="1">
      <alignment vertical="center"/>
    </xf>
    <xf numFmtId="0" fontId="8" fillId="7" borderId="20" xfId="0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vertical="center"/>
    </xf>
    <xf numFmtId="0" fontId="7" fillId="6" borderId="18" xfId="0" applyFont="1" applyFill="1" applyBorder="1" applyAlignment="1">
      <alignment vertical="center"/>
    </xf>
    <xf numFmtId="0" fontId="8" fillId="4" borderId="35" xfId="0" applyFont="1" applyFill="1" applyBorder="1" applyAlignment="1">
      <alignment horizontal="center" vertical="center"/>
    </xf>
    <xf numFmtId="0" fontId="8" fillId="6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vertical="center"/>
    </xf>
    <xf numFmtId="0" fontId="8" fillId="7" borderId="25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3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7" fillId="6" borderId="38" xfId="0" applyFont="1" applyFill="1" applyBorder="1" applyAlignment="1">
      <alignment vertical="center"/>
    </xf>
    <xf numFmtId="0" fontId="8" fillId="7" borderId="38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vertical="center"/>
    </xf>
    <xf numFmtId="9" fontId="8" fillId="7" borderId="30" xfId="0" applyNumberFormat="1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9" fontId="8" fillId="4" borderId="26" xfId="0" applyNumberFormat="1" applyFont="1" applyFill="1" applyBorder="1" applyAlignment="1">
      <alignment horizontal="center" vertical="center"/>
    </xf>
    <xf numFmtId="9" fontId="8" fillId="6" borderId="27" xfId="0" applyNumberFormat="1" applyFont="1" applyFill="1" applyBorder="1" applyAlignment="1">
      <alignment horizontal="center" vertical="center"/>
    </xf>
    <xf numFmtId="9" fontId="8" fillId="4" borderId="27" xfId="0" applyNumberFormat="1" applyFont="1" applyFill="1" applyBorder="1" applyAlignment="1">
      <alignment horizontal="center" vertical="center"/>
    </xf>
    <xf numFmtId="9" fontId="8" fillId="6" borderId="39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9" fillId="7" borderId="20" xfId="0" applyNumberFormat="1" applyFont="1" applyFill="1" applyBorder="1" applyAlignment="1">
      <alignment horizontal="center" vertical="center"/>
    </xf>
    <xf numFmtId="0" fontId="7" fillId="6" borderId="40" xfId="0" applyFont="1" applyFill="1" applyBorder="1" applyAlignment="1">
      <alignment vertical="center"/>
    </xf>
    <xf numFmtId="164" fontId="8" fillId="4" borderId="35" xfId="0" applyNumberFormat="1" applyFont="1" applyFill="1" applyBorder="1" applyAlignment="1">
      <alignment horizontal="center" vertical="center"/>
    </xf>
    <xf numFmtId="164" fontId="8" fillId="6" borderId="36" xfId="0" applyNumberFormat="1" applyFont="1" applyFill="1" applyBorder="1" applyAlignment="1">
      <alignment horizontal="center" vertical="center"/>
    </xf>
    <xf numFmtId="164" fontId="8" fillId="4" borderId="36" xfId="0" applyNumberFormat="1" applyFont="1" applyFill="1" applyBorder="1" applyAlignment="1">
      <alignment horizontal="center" vertical="center"/>
    </xf>
    <xf numFmtId="164" fontId="8" fillId="6" borderId="19" xfId="0" applyNumberFormat="1" applyFont="1" applyFill="1" applyBorder="1" applyAlignment="1">
      <alignment horizontal="center" vertical="center"/>
    </xf>
    <xf numFmtId="164" fontId="10" fillId="7" borderId="30" xfId="0" applyNumberFormat="1" applyFont="1" applyFill="1" applyBorder="1" applyAlignment="1">
      <alignment horizontal="center" vertical="center"/>
    </xf>
    <xf numFmtId="0" fontId="7" fillId="6" borderId="41" xfId="0" applyFont="1" applyFill="1" applyBorder="1" applyAlignment="1">
      <alignment vertical="center"/>
    </xf>
    <xf numFmtId="164" fontId="8" fillId="4" borderId="26" xfId="0" applyNumberFormat="1" applyFont="1" applyFill="1" applyBorder="1" applyAlignment="1">
      <alignment horizontal="center" vertical="center"/>
    </xf>
    <xf numFmtId="164" fontId="8" fillId="6" borderId="27" xfId="0" applyNumberFormat="1" applyFont="1" applyFill="1" applyBorder="1" applyAlignment="1">
      <alignment horizontal="center" vertical="center"/>
    </xf>
    <xf numFmtId="164" fontId="8" fillId="4" borderId="27" xfId="0" applyNumberFormat="1" applyFont="1" applyFill="1" applyBorder="1" applyAlignment="1">
      <alignment horizontal="center" vertical="center"/>
    </xf>
    <xf numFmtId="164" fontId="8" fillId="6" borderId="39" xfId="0" applyNumberFormat="1" applyFont="1" applyFill="1" applyBorder="1" applyAlignment="1">
      <alignment horizontal="center" vertical="center"/>
    </xf>
    <xf numFmtId="164" fontId="8" fillId="7" borderId="20" xfId="0" applyNumberFormat="1" applyFont="1" applyFill="1" applyBorder="1" applyAlignment="1">
      <alignment horizontal="center" vertical="center"/>
    </xf>
    <xf numFmtId="164" fontId="8" fillId="7" borderId="30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/>
    </xf>
    <xf numFmtId="0" fontId="0" fillId="4" borderId="2" xfId="0" applyFill="1" applyBorder="1"/>
    <xf numFmtId="10" fontId="8" fillId="7" borderId="7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10" fontId="8" fillId="4" borderId="12" xfId="0" applyNumberFormat="1" applyFont="1" applyFill="1" applyBorder="1" applyAlignment="1">
      <alignment horizontal="center" vertical="center"/>
    </xf>
    <xf numFmtId="10" fontId="8" fillId="7" borderId="20" xfId="0" applyNumberFormat="1" applyFont="1" applyFill="1" applyBorder="1" applyAlignment="1">
      <alignment horizontal="center" vertical="center"/>
    </xf>
    <xf numFmtId="10" fontId="8" fillId="4" borderId="35" xfId="0" applyNumberFormat="1" applyFont="1" applyFill="1" applyBorder="1" applyAlignment="1">
      <alignment horizontal="center" vertical="center"/>
    </xf>
    <xf numFmtId="10" fontId="8" fillId="6" borderId="36" xfId="0" applyNumberFormat="1" applyFont="1" applyFill="1" applyBorder="1" applyAlignment="1">
      <alignment horizontal="center" vertical="center"/>
    </xf>
    <xf numFmtId="10" fontId="8" fillId="4" borderId="36" xfId="0" applyNumberFormat="1" applyFont="1" applyFill="1" applyBorder="1" applyAlignment="1">
      <alignment horizontal="center" vertical="center"/>
    </xf>
    <xf numFmtId="10" fontId="8" fillId="6" borderId="19" xfId="0" applyNumberFormat="1" applyFont="1" applyFill="1" applyBorder="1" applyAlignment="1">
      <alignment horizontal="center" vertical="center"/>
    </xf>
    <xf numFmtId="10" fontId="8" fillId="7" borderId="25" xfId="0" applyNumberFormat="1" applyFont="1" applyFill="1" applyBorder="1" applyAlignment="1">
      <alignment horizontal="center" vertical="center"/>
    </xf>
    <xf numFmtId="0" fontId="7" fillId="6" borderId="42" xfId="0" applyFont="1" applyFill="1" applyBorder="1" applyAlignment="1">
      <alignment vertical="center"/>
    </xf>
    <xf numFmtId="10" fontId="8" fillId="4" borderId="21" xfId="0" applyNumberFormat="1" applyFont="1" applyFill="1" applyBorder="1" applyAlignment="1">
      <alignment horizontal="center" vertical="center"/>
    </xf>
    <xf numFmtId="10" fontId="8" fillId="6" borderId="22" xfId="0" applyNumberFormat="1" applyFont="1" applyFill="1" applyBorder="1" applyAlignment="1">
      <alignment horizontal="center" vertical="center"/>
    </xf>
    <xf numFmtId="10" fontId="8" fillId="4" borderId="22" xfId="0" applyNumberFormat="1" applyFont="1" applyFill="1" applyBorder="1" applyAlignment="1">
      <alignment horizontal="center" vertical="center"/>
    </xf>
    <xf numFmtId="10" fontId="8" fillId="6" borderId="37" xfId="0" applyNumberFormat="1" applyFont="1" applyFill="1" applyBorder="1" applyAlignment="1">
      <alignment horizontal="center" vertical="center"/>
    </xf>
    <xf numFmtId="0" fontId="0" fillId="4" borderId="43" xfId="0" applyFill="1" applyBorder="1"/>
    <xf numFmtId="17" fontId="11" fillId="4" borderId="1" xfId="0" applyNumberFormat="1" applyFont="1" applyFill="1" applyBorder="1" applyAlignment="1">
      <alignment horizontal="center" vertical="center"/>
    </xf>
    <xf numFmtId="17" fontId="11" fillId="6" borderId="12" xfId="0" applyNumberFormat="1" applyFont="1" applyFill="1" applyBorder="1" applyAlignment="1">
      <alignment horizontal="center" vertical="center"/>
    </xf>
    <xf numFmtId="17" fontId="11" fillId="4" borderId="2" xfId="0" applyNumberFormat="1" applyFont="1" applyFill="1" applyBorder="1" applyAlignment="1">
      <alignment horizontal="center" vertical="center"/>
    </xf>
    <xf numFmtId="17" fontId="11" fillId="6" borderId="4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8" borderId="0" xfId="0" applyFill="1"/>
    <xf numFmtId="0" fontId="13" fillId="8" borderId="11" xfId="0" applyFont="1" applyFill="1" applyBorder="1" applyAlignment="1" applyProtection="1">
      <alignment horizontal="center" vertical="center"/>
      <protection locked="0"/>
    </xf>
    <xf numFmtId="0" fontId="13" fillId="8" borderId="12" xfId="0" applyFont="1" applyFill="1" applyBorder="1" applyAlignment="1" applyProtection="1">
      <alignment horizontal="center" vertical="center"/>
      <protection locked="0"/>
    </xf>
    <xf numFmtId="0" fontId="13" fillId="8" borderId="13" xfId="0" applyFont="1" applyFill="1" applyBorder="1" applyAlignment="1" applyProtection="1">
      <alignment horizontal="center" vertical="center"/>
      <protection locked="0"/>
    </xf>
    <xf numFmtId="0" fontId="13" fillId="8" borderId="7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  <protection locked="0"/>
    </xf>
    <xf numFmtId="0" fontId="3" fillId="9" borderId="6" xfId="0" applyFont="1" applyFill="1" applyBorder="1" applyAlignment="1">
      <alignment horizontal="left" indent="2"/>
    </xf>
    <xf numFmtId="0" fontId="3" fillId="9" borderId="0" xfId="0" applyFont="1" applyFill="1" applyAlignment="1">
      <alignment horizontal="left" indent="2"/>
    </xf>
    <xf numFmtId="0" fontId="12" fillId="8" borderId="5" xfId="0" applyFont="1" applyFill="1" applyBorder="1" applyAlignment="1" applyProtection="1">
      <alignment vertical="center"/>
      <protection locked="0"/>
    </xf>
    <xf numFmtId="0" fontId="3" fillId="9" borderId="9" xfId="0" applyFont="1" applyFill="1" applyBorder="1" applyAlignment="1">
      <alignment horizontal="left" indent="2"/>
    </xf>
    <xf numFmtId="40" fontId="0" fillId="8" borderId="0" xfId="0" applyNumberFormat="1" applyFill="1"/>
    <xf numFmtId="40" fontId="3" fillId="9" borderId="6" xfId="0" applyNumberFormat="1" applyFont="1" applyFill="1" applyBorder="1" applyAlignment="1">
      <alignment horizontal="left" indent="2"/>
    </xf>
    <xf numFmtId="40" fontId="13" fillId="8" borderId="13" xfId="0" applyNumberFormat="1" applyFont="1" applyFill="1" applyBorder="1" applyAlignment="1" applyProtection="1">
      <alignment horizontal="center" vertical="center"/>
      <protection locked="0"/>
    </xf>
    <xf numFmtId="40" fontId="0" fillId="3" borderId="23" xfId="0" applyNumberFormat="1" applyFill="1" applyBorder="1" applyAlignment="1" applyProtection="1">
      <alignment horizontal="center" vertical="center"/>
      <protection locked="0"/>
    </xf>
    <xf numFmtId="40" fontId="0" fillId="3" borderId="0" xfId="0" applyNumberFormat="1" applyFill="1"/>
    <xf numFmtId="40" fontId="3" fillId="9" borderId="10" xfId="0" applyNumberFormat="1" applyFont="1" applyFill="1" applyBorder="1" applyAlignment="1">
      <alignment horizontal="left" indent="2"/>
    </xf>
    <xf numFmtId="0" fontId="3" fillId="9" borderId="10" xfId="0" applyFont="1" applyFill="1" applyBorder="1" applyAlignment="1">
      <alignment horizontal="left" indent="2"/>
    </xf>
    <xf numFmtId="1" fontId="0" fillId="8" borderId="0" xfId="0" applyNumberFormat="1" applyFill="1"/>
    <xf numFmtId="1" fontId="13" fillId="8" borderId="12" xfId="0" applyNumberFormat="1" applyFont="1" applyFill="1" applyBorder="1" applyAlignment="1" applyProtection="1">
      <alignment horizontal="center" vertical="center"/>
      <protection locked="0"/>
    </xf>
    <xf numFmtId="1" fontId="0" fillId="3" borderId="16" xfId="0" applyNumberFormat="1" applyFill="1" applyBorder="1" applyAlignment="1" applyProtection="1">
      <alignment horizontal="center" vertical="center"/>
      <protection locked="0"/>
    </xf>
    <xf numFmtId="1" fontId="0" fillId="3" borderId="22" xfId="0" applyNumberFormat="1" applyFill="1" applyBorder="1" applyAlignment="1" applyProtection="1">
      <alignment horizontal="center" vertical="center"/>
      <protection locked="0"/>
    </xf>
    <xf numFmtId="1" fontId="0" fillId="3" borderId="27" xfId="0" applyNumberFormat="1" applyFill="1" applyBorder="1" applyAlignment="1" applyProtection="1">
      <alignment horizontal="center" vertical="center"/>
      <protection locked="0"/>
    </xf>
    <xf numFmtId="1" fontId="0" fillId="3" borderId="0" xfId="0" applyNumberFormat="1" applyFill="1"/>
    <xf numFmtId="40" fontId="3" fillId="9" borderId="0" xfId="0" applyNumberFormat="1" applyFont="1" applyFill="1" applyAlignment="1">
      <alignment horizontal="left" indent="2"/>
    </xf>
    <xf numFmtId="40" fontId="13" fillId="8" borderId="2" xfId="0" applyNumberFormat="1" applyFont="1" applyFill="1" applyBorder="1" applyAlignment="1" applyProtection="1">
      <alignment horizontal="center" vertical="center"/>
      <protection locked="0"/>
    </xf>
    <xf numFmtId="165" fontId="0" fillId="3" borderId="15" xfId="0" applyNumberFormat="1" applyFill="1" applyBorder="1" applyAlignment="1" applyProtection="1">
      <alignment horizontal="center" vertical="center"/>
      <protection locked="0"/>
    </xf>
    <xf numFmtId="166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6" xfId="0" applyNumberFormat="1" applyFill="1" applyBorder="1" applyAlignment="1" applyProtection="1">
      <alignment horizontal="center" vertical="center"/>
      <protection locked="0"/>
    </xf>
    <xf numFmtId="167" fontId="0" fillId="3" borderId="17" xfId="0" applyNumberFormat="1" applyFill="1" applyBorder="1" applyAlignment="1" applyProtection="1">
      <alignment horizontal="center" vertical="center"/>
      <protection locked="0"/>
    </xf>
    <xf numFmtId="166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22" xfId="0" applyNumberFormat="1" applyFill="1" applyBorder="1" applyAlignment="1" applyProtection="1">
      <alignment horizontal="center" vertical="center"/>
      <protection locked="0"/>
    </xf>
    <xf numFmtId="167" fontId="0" fillId="3" borderId="0" xfId="0" applyNumberFormat="1" applyFill="1" applyAlignment="1" applyProtection="1">
      <alignment horizontal="center" vertical="center"/>
      <protection locked="0"/>
    </xf>
    <xf numFmtId="167" fontId="0" fillId="3" borderId="23" xfId="0" applyNumberFormat="1" applyFill="1" applyBorder="1" applyAlignment="1" applyProtection="1">
      <alignment horizontal="center" vertical="center"/>
      <protection locked="0"/>
    </xf>
    <xf numFmtId="165" fontId="0" fillId="3" borderId="21" xfId="0" applyNumberFormat="1" applyFill="1" applyBorder="1" applyAlignment="1" applyProtection="1">
      <alignment horizontal="center" vertical="center"/>
      <protection locked="0"/>
    </xf>
    <xf numFmtId="166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7" xfId="0" applyNumberFormat="1" applyFill="1" applyBorder="1" applyAlignment="1" applyProtection="1">
      <alignment horizontal="center" vertical="center"/>
      <protection locked="0"/>
    </xf>
    <xf numFmtId="167" fontId="0" fillId="3" borderId="28" xfId="0" applyNumberFormat="1" applyFill="1" applyBorder="1" applyAlignment="1" applyProtection="1">
      <alignment horizontal="center" vertical="center"/>
      <protection locked="0"/>
    </xf>
    <xf numFmtId="0" fontId="3" fillId="9" borderId="8" xfId="0" applyFont="1" applyFill="1" applyBorder="1" applyAlignment="1">
      <alignment horizontal="left" indent="2"/>
    </xf>
    <xf numFmtId="0" fontId="13" fillId="8" borderId="4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12" fillId="10" borderId="5" xfId="0" applyFont="1" applyFill="1" applyBorder="1" applyAlignment="1" applyProtection="1">
      <alignment vertical="center"/>
      <protection locked="0"/>
    </xf>
    <xf numFmtId="8" fontId="0" fillId="4" borderId="22" xfId="0" applyNumberFormat="1" applyFill="1" applyBorder="1" applyAlignment="1">
      <alignment horizontal="center" vertical="center"/>
    </xf>
    <xf numFmtId="168" fontId="0" fillId="3" borderId="0" xfId="0" applyNumberFormat="1" applyFill="1"/>
    <xf numFmtId="169" fontId="0" fillId="3" borderId="21" xfId="0" applyNumberFormat="1" applyFill="1" applyBorder="1" applyAlignment="1" applyProtection="1">
      <alignment horizontal="center" vertical="center"/>
      <protection locked="0"/>
    </xf>
    <xf numFmtId="169" fontId="0" fillId="3" borderId="26" xfId="0" applyNumberFormat="1" applyFill="1" applyBorder="1" applyAlignment="1" applyProtection="1">
      <alignment horizontal="center" vertical="center"/>
      <protection locked="0"/>
    </xf>
    <xf numFmtId="170" fontId="8" fillId="7" borderId="30" xfId="0" applyNumberFormat="1" applyFont="1" applyFill="1" applyBorder="1" applyAlignment="1">
      <alignment horizontal="center" vertical="center"/>
    </xf>
    <xf numFmtId="170" fontId="8" fillId="4" borderId="26" xfId="0" applyNumberFormat="1" applyFont="1" applyFill="1" applyBorder="1" applyAlignment="1">
      <alignment horizontal="center" vertical="center"/>
    </xf>
    <xf numFmtId="170" fontId="8" fillId="6" borderId="27" xfId="0" applyNumberFormat="1" applyFont="1" applyFill="1" applyBorder="1" applyAlignment="1">
      <alignment horizontal="center" vertical="center"/>
    </xf>
    <xf numFmtId="170" fontId="8" fillId="4" borderId="27" xfId="0" applyNumberFormat="1" applyFont="1" applyFill="1" applyBorder="1" applyAlignment="1">
      <alignment horizontal="center" vertical="center"/>
    </xf>
    <xf numFmtId="170" fontId="8" fillId="6" borderId="3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color theme="9"/>
      </font>
    </dxf>
    <dxf>
      <font>
        <b/>
        <color rgb="FFFF0000"/>
      </font>
    </dxf>
    <dxf>
      <font>
        <b/>
        <color auto="1"/>
      </font>
    </dxf>
    <dxf>
      <font>
        <b/>
        <color theme="9"/>
      </font>
    </dxf>
    <dxf>
      <font>
        <b/>
        <color rgb="FFFF0000"/>
      </font>
    </dxf>
    <dxf>
      <font>
        <b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002"/>
  <sheetViews>
    <sheetView tabSelected="1" topLeftCell="H4470" workbookViewId="0">
      <selection activeCell="Z4500" sqref="Z4500:Z4502"/>
    </sheetView>
  </sheetViews>
  <sheetFormatPr defaultColWidth="9.109375" defaultRowHeight="14.4" x14ac:dyDescent="0.3"/>
  <cols>
    <col min="1" max="1" width="11.109375" style="145" customWidth="1"/>
    <col min="2" max="2" width="9.88671875" style="145" customWidth="1"/>
    <col min="3" max="3" width="14.33203125" style="145" bestFit="1" customWidth="1"/>
    <col min="4" max="4" width="14.33203125" style="145" customWidth="1"/>
    <col min="5" max="5" width="14" style="145" bestFit="1" customWidth="1"/>
    <col min="6" max="6" width="19.6640625" style="145" bestFit="1" customWidth="1"/>
    <col min="7" max="7" width="21.109375" style="128" bestFit="1" customWidth="1"/>
    <col min="8" max="8" width="19.88671875" style="145" customWidth="1"/>
    <col min="9" max="9" width="21" style="145" bestFit="1" customWidth="1"/>
    <col min="10" max="10" width="21" style="145" customWidth="1"/>
    <col min="11" max="11" width="20.44140625" style="120" bestFit="1" customWidth="1"/>
    <col min="12" max="12" width="20.44140625" style="120" customWidth="1"/>
    <col min="13" max="13" width="24.88671875" style="145" bestFit="1" customWidth="1"/>
    <col min="14" max="14" width="24" style="145" bestFit="1" customWidth="1"/>
    <col min="15" max="15" width="24" style="145" customWidth="1"/>
    <col min="16" max="16" width="87.109375" style="145" customWidth="1"/>
    <col min="17" max="28" width="9.109375" style="145" customWidth="1"/>
    <col min="29" max="29" width="11.88671875" style="145" customWidth="1"/>
    <col min="30" max="30" width="8" style="145" bestFit="1" customWidth="1"/>
    <col min="31" max="31" width="12.21875" style="145" bestFit="1" customWidth="1"/>
    <col min="32" max="32" width="6.44140625" style="145" bestFit="1" customWidth="1"/>
    <col min="33" max="33" width="5" style="145" bestFit="1" customWidth="1"/>
    <col min="34" max="34" width="4.109375" style="145" bestFit="1" customWidth="1"/>
    <col min="35" max="35" width="10.5546875" style="145" bestFit="1" customWidth="1"/>
    <col min="36" max="94" width="10" style="145" bestFit="1" customWidth="1"/>
    <col min="95" max="109" width="9.109375" style="145" customWidth="1"/>
    <col min="110" max="16384" width="9.109375" style="145"/>
  </cols>
  <sheetData>
    <row r="1" spans="1:106" ht="27" customHeight="1" x14ac:dyDescent="0.3">
      <c r="A1" s="106"/>
      <c r="B1" s="106"/>
      <c r="C1" s="106"/>
      <c r="D1" s="106"/>
      <c r="E1" s="106"/>
      <c r="F1" s="106"/>
      <c r="G1" s="123"/>
      <c r="H1" s="114" t="s">
        <v>0</v>
      </c>
      <c r="I1" s="146" t="s">
        <v>1</v>
      </c>
      <c r="J1" s="106"/>
      <c r="K1" s="116"/>
      <c r="L1" s="116"/>
      <c r="M1" s="106"/>
      <c r="N1" s="106"/>
      <c r="O1" s="106"/>
      <c r="P1" s="106"/>
      <c r="Q1" s="106"/>
    </row>
    <row r="2" spans="1:106" ht="6.75" customHeight="1" thickBot="1" x14ac:dyDescent="0.4">
      <c r="A2" s="106"/>
      <c r="B2" s="106"/>
      <c r="C2" s="106"/>
      <c r="D2" s="106"/>
      <c r="E2" s="106"/>
      <c r="F2" s="106"/>
      <c r="G2" s="123"/>
      <c r="H2" s="112"/>
      <c r="I2" s="113"/>
      <c r="J2" s="113"/>
      <c r="K2" s="129"/>
      <c r="L2" s="129"/>
      <c r="M2" s="113"/>
      <c r="N2" s="113"/>
      <c r="O2" s="113"/>
      <c r="P2" s="113"/>
      <c r="Q2" s="143"/>
    </row>
    <row r="3" spans="1:106" ht="18.600000000000001" customHeight="1" thickBot="1" x14ac:dyDescent="0.4">
      <c r="A3" s="106"/>
      <c r="B3" s="106"/>
      <c r="C3" s="106"/>
      <c r="D3" s="106"/>
      <c r="E3" s="106"/>
      <c r="F3" s="106"/>
      <c r="G3" s="123"/>
      <c r="H3" s="112" t="s">
        <v>2</v>
      </c>
      <c r="I3" s="112"/>
      <c r="J3" s="112"/>
      <c r="K3" s="117"/>
      <c r="L3" s="117"/>
      <c r="M3" s="3">
        <v>68229.53</v>
      </c>
      <c r="N3" s="112"/>
      <c r="O3" s="112"/>
      <c r="P3" s="112"/>
      <c r="Q3" s="143"/>
    </row>
    <row r="4" spans="1:106" ht="18.600000000000001" customHeight="1" thickBot="1" x14ac:dyDescent="0.4">
      <c r="A4" s="106"/>
      <c r="B4" s="106"/>
      <c r="C4" s="106"/>
      <c r="D4" s="106"/>
      <c r="E4" s="106"/>
      <c r="F4" s="106"/>
      <c r="G4" s="123"/>
      <c r="H4" s="112" t="s">
        <v>3</v>
      </c>
      <c r="I4" s="112"/>
      <c r="J4" s="112"/>
      <c r="K4" s="117"/>
      <c r="L4" s="117"/>
      <c r="M4" s="4">
        <f>SUM(N8:N5000)</f>
        <v>0</v>
      </c>
      <c r="N4" s="112"/>
      <c r="O4" s="112"/>
      <c r="P4" s="112"/>
      <c r="Q4" s="143"/>
    </row>
    <row r="5" spans="1:106" ht="18.600000000000001" customHeight="1" thickBot="1" x14ac:dyDescent="0.4">
      <c r="A5" s="106"/>
      <c r="B5" s="106"/>
      <c r="C5" s="106"/>
      <c r="D5" s="106"/>
      <c r="E5" s="106"/>
      <c r="F5" s="106"/>
      <c r="G5" s="123"/>
      <c r="H5" s="112" t="s">
        <v>4</v>
      </c>
      <c r="I5" s="112"/>
      <c r="J5" s="112"/>
      <c r="K5" s="117"/>
      <c r="L5" s="117"/>
      <c r="M5" s="4">
        <f>SUM(M3+M4)</f>
        <v>68229.53</v>
      </c>
      <c r="N5" s="112"/>
      <c r="O5" s="112"/>
      <c r="P5" s="112"/>
      <c r="Q5" s="143"/>
      <c r="AI5" s="5" t="s">
        <v>5</v>
      </c>
    </row>
    <row r="6" spans="1:106" ht="6" customHeight="1" thickBot="1" x14ac:dyDescent="0.4">
      <c r="A6" s="106"/>
      <c r="B6" s="106"/>
      <c r="C6" s="106"/>
      <c r="D6" s="106"/>
      <c r="E6" s="106"/>
      <c r="F6" s="106"/>
      <c r="G6" s="123"/>
      <c r="H6" s="115"/>
      <c r="I6" s="113"/>
      <c r="J6" s="113"/>
      <c r="K6" s="121"/>
      <c r="L6" s="129"/>
      <c r="M6" s="113"/>
      <c r="N6" s="122"/>
      <c r="O6" s="122"/>
      <c r="P6" s="113"/>
      <c r="Q6" s="143"/>
      <c r="AI6" s="5"/>
    </row>
    <row r="7" spans="1:106" ht="24" customHeight="1" thickBot="1" x14ac:dyDescent="0.35">
      <c r="A7" s="107" t="s">
        <v>6</v>
      </c>
      <c r="B7" s="108" t="s">
        <v>7</v>
      </c>
      <c r="C7" s="108" t="s">
        <v>8</v>
      </c>
      <c r="D7" s="108" t="s">
        <v>9</v>
      </c>
      <c r="E7" s="108" t="s">
        <v>10</v>
      </c>
      <c r="F7" s="108" t="s">
        <v>4</v>
      </c>
      <c r="G7" s="124" t="s">
        <v>11</v>
      </c>
      <c r="H7" s="108" t="s">
        <v>12</v>
      </c>
      <c r="I7" s="108" t="s">
        <v>13</v>
      </c>
      <c r="J7" s="109" t="s">
        <v>14</v>
      </c>
      <c r="K7" s="118" t="s">
        <v>15</v>
      </c>
      <c r="L7" s="130" t="s">
        <v>16</v>
      </c>
      <c r="M7" s="107" t="s">
        <v>17</v>
      </c>
      <c r="N7" s="109" t="s">
        <v>18</v>
      </c>
      <c r="O7" s="110" t="s">
        <v>19</v>
      </c>
      <c r="P7" s="144" t="s">
        <v>20</v>
      </c>
      <c r="Q7" s="111" t="s">
        <v>21</v>
      </c>
      <c r="AD7" s="145" t="s">
        <v>22</v>
      </c>
      <c r="AE7" s="145" t="s">
        <v>23</v>
      </c>
      <c r="AF7" s="145" t="s">
        <v>24</v>
      </c>
      <c r="AG7" s="145" t="s">
        <v>25</v>
      </c>
      <c r="AH7" s="145" t="s">
        <v>26</v>
      </c>
      <c r="AI7" s="9">
        <v>42370</v>
      </c>
      <c r="AJ7" s="9">
        <v>42401</v>
      </c>
      <c r="AK7" s="9">
        <v>42430</v>
      </c>
      <c r="AL7" s="9">
        <v>42461</v>
      </c>
      <c r="AM7" s="9">
        <v>42491</v>
      </c>
      <c r="AN7" s="9">
        <v>42522</v>
      </c>
      <c r="AO7" s="9">
        <v>42552</v>
      </c>
      <c r="AP7" s="9">
        <v>42583</v>
      </c>
      <c r="AQ7" s="9">
        <v>42614</v>
      </c>
      <c r="AR7" s="9">
        <v>42644</v>
      </c>
      <c r="AS7" s="9">
        <v>42675</v>
      </c>
      <c r="AT7" s="9">
        <v>42705</v>
      </c>
      <c r="AU7" s="9">
        <v>42736</v>
      </c>
      <c r="AV7" s="9">
        <v>42767</v>
      </c>
      <c r="AW7" s="9">
        <v>42795</v>
      </c>
      <c r="AX7" s="9">
        <v>42826</v>
      </c>
      <c r="AY7" s="9">
        <v>42856</v>
      </c>
      <c r="AZ7" s="9">
        <v>42887</v>
      </c>
      <c r="BA7" s="9">
        <v>42917</v>
      </c>
      <c r="BB7" s="9">
        <v>42948</v>
      </c>
      <c r="BC7" s="9">
        <v>42979</v>
      </c>
      <c r="BD7" s="9">
        <v>43009</v>
      </c>
      <c r="BE7" s="9">
        <v>43040</v>
      </c>
      <c r="BF7" s="9">
        <v>43070</v>
      </c>
      <c r="BG7" s="9">
        <v>43101</v>
      </c>
      <c r="BH7" s="9">
        <v>43132</v>
      </c>
      <c r="BI7" s="9">
        <v>43160</v>
      </c>
      <c r="BJ7" s="9">
        <v>43191</v>
      </c>
      <c r="BK7" s="9">
        <v>43221</v>
      </c>
      <c r="BL7" s="9">
        <v>43252</v>
      </c>
      <c r="BM7" s="9">
        <v>43282</v>
      </c>
      <c r="BN7" s="9">
        <v>43313</v>
      </c>
      <c r="BO7" s="9">
        <v>43344</v>
      </c>
      <c r="BP7" s="9">
        <v>43374</v>
      </c>
      <c r="BQ7" s="9">
        <v>43405</v>
      </c>
      <c r="BR7" s="9">
        <v>43435</v>
      </c>
      <c r="BS7" s="9">
        <v>43466</v>
      </c>
      <c r="BT7" s="9">
        <v>43497</v>
      </c>
      <c r="BU7" s="9">
        <v>43525</v>
      </c>
      <c r="BV7" s="9">
        <v>43556</v>
      </c>
      <c r="BW7" s="9">
        <v>43586</v>
      </c>
      <c r="BX7" s="9">
        <v>43617</v>
      </c>
      <c r="BY7" s="9">
        <v>43647</v>
      </c>
      <c r="BZ7" s="9">
        <v>43678</v>
      </c>
      <c r="CA7" s="9">
        <v>43709</v>
      </c>
      <c r="CB7" s="9">
        <v>43739</v>
      </c>
      <c r="CC7" s="9">
        <v>43770</v>
      </c>
      <c r="CD7" s="9">
        <v>43800</v>
      </c>
      <c r="CE7" s="9">
        <v>43831</v>
      </c>
      <c r="CF7" s="9">
        <v>43862</v>
      </c>
      <c r="CG7" s="9">
        <v>43891</v>
      </c>
      <c r="CH7" s="9">
        <v>43922</v>
      </c>
      <c r="CI7" s="9">
        <v>43952</v>
      </c>
      <c r="CJ7" s="9">
        <v>43983</v>
      </c>
      <c r="CK7" s="9">
        <v>44013</v>
      </c>
      <c r="CL7" s="9">
        <v>44044</v>
      </c>
      <c r="CM7" s="9">
        <v>44075</v>
      </c>
      <c r="CN7" s="9">
        <v>44105</v>
      </c>
      <c r="CO7" s="9">
        <v>44136</v>
      </c>
      <c r="CP7" s="9">
        <v>44166</v>
      </c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</row>
    <row r="8" spans="1:106" ht="17.25" customHeight="1" x14ac:dyDescent="0.3">
      <c r="A8" s="131"/>
      <c r="B8" s="132"/>
      <c r="C8" s="10"/>
      <c r="D8" s="10"/>
      <c r="E8" s="133"/>
      <c r="F8" s="15"/>
      <c r="G8" s="125"/>
      <c r="H8" s="133"/>
      <c r="I8" s="133"/>
      <c r="J8" s="134"/>
      <c r="K8" s="119"/>
      <c r="L8" s="134"/>
      <c r="M8" s="12" t="str">
        <f t="shared" ref="M8:M71" si="0">IF(E8="","", IF(C8="Long", (((E8-H8)*G8)/F8), (((H8-E8)*G8)/F8)))</f>
        <v/>
      </c>
      <c r="N8" s="147" t="str">
        <f t="shared" ref="N8:N71" si="1">IF(J8="", "", K8)</f>
        <v/>
      </c>
      <c r="O8" s="16" t="str">
        <f t="shared" ref="O8:O71" si="2">IF(K8="", "", SUM(N8/F8))</f>
        <v/>
      </c>
      <c r="P8" s="17"/>
      <c r="Q8" s="17"/>
      <c r="AD8" s="13" t="str">
        <f t="shared" ref="AD8:AD71" si="3">IF(N8&lt;0, N8/-F8, M8)</f>
        <v/>
      </c>
      <c r="AE8" s="13" t="str">
        <f t="shared" ref="AE8:AE71" si="4">IF(N8="", "", IF(C8="Long", IF(N8&gt;0, N8/F8, ((G8*(I8-E8))/F8)), IF(N8&gt;0, N8/F8, ((G8*(E8-I8))/F8))))</f>
        <v/>
      </c>
      <c r="AF8" s="145" t="str">
        <f t="shared" ref="AF8:AF71" si="5">IF(A8="", "", MONTH(A8))</f>
        <v/>
      </c>
      <c r="AG8" s="145" t="str">
        <f t="shared" ref="AG8:AG71" si="6">IF(A8="", "", YEAR(A8))</f>
        <v/>
      </c>
      <c r="AH8" s="145" t="str">
        <f t="shared" ref="AH8:AH71" si="7">IF(A8="", "", DAY(A8))</f>
        <v/>
      </c>
      <c r="AI8" s="145">
        <f>SUMIFS($N$8:$N$5000,  $AF$8:$AF$5000, 1, $AG$8:$AG$5000, 2016)</f>
        <v>0</v>
      </c>
      <c r="AJ8" s="145">
        <f>SUMIFS($N$8:$N$5000,  $AF$8:$AF$5000, 2, $AG$8:$AG$5000, 2016)</f>
        <v>0</v>
      </c>
      <c r="AK8" s="145">
        <f>SUMIFS($N$8:$N$5000,  $AF$8:$AF$5000, 3, $AG$8:$AG$5000, 2016)</f>
        <v>0</v>
      </c>
      <c r="AL8" s="145">
        <f>SUMIFS($N$8:$N$5000,  $AF$8:$AF$5000, 4, $AG$8:$AG$5000, 2016)</f>
        <v>0</v>
      </c>
      <c r="AM8" s="145">
        <f>SUMIFS($N$8:$N$5000,  $AF$8:$AF$5000, 5, $AG$8:$AG$5000, 2016)</f>
        <v>0</v>
      </c>
      <c r="AN8" s="145">
        <f>SUMIFS($N$8:$N$5000,  $AF$8:$AF$5000, 6, $AG$8:$AG$5000, 2016)</f>
        <v>0</v>
      </c>
      <c r="AO8" s="145">
        <f>SUMIFS($N$8:$N$5000,  $AF$8:$AF$5000, 7, $AG$8:$AG$5000, 2016)</f>
        <v>0</v>
      </c>
      <c r="AP8" s="145">
        <f>SUMIFS($N$8:$N$5000,  $AF$8:$AF$5000, 8, $AG$8:$AG$5000, 2016)</f>
        <v>0</v>
      </c>
      <c r="AQ8" s="145">
        <f>SUMIFS($N$8:$N$5000,  $AF$8:$AF$5000, 9, $AG$8:$AG$5000, 2016)</f>
        <v>0</v>
      </c>
      <c r="AR8" s="145">
        <f>SUMIFS($N$8:$N$5000,  $AF$8:$AF$5000, 10, $AG$8:$AG$5000, 2016)</f>
        <v>0</v>
      </c>
      <c r="AS8" s="145">
        <f>SUMIFS($N$8:$N$5000,  $AF$8:$AF$5000, 11, $AG$8:$AG$5000, 2016)</f>
        <v>0</v>
      </c>
      <c r="AT8" s="145">
        <f>SUMIFS($N$8:$N$5000,  $AF$8:$AF$5000, 12, $AG$8:$AG$5000, 2016)</f>
        <v>0</v>
      </c>
      <c r="AU8" s="145">
        <f>SUMIFS($N$8:$N$5000,  $AF$8:$AF$5000, 1, $AG$8:$AG$5000, 2017)</f>
        <v>0</v>
      </c>
      <c r="AV8" s="145">
        <f>SUMIFS($N$8:$N$5000,  $AF$8:$AF$5000, 2, $AG$8:$AG$5000, 2017)</f>
        <v>0</v>
      </c>
      <c r="AW8" s="145">
        <f>SUMIFS($N$8:$N$5000,  $AF$8:$AF$5000, 3, $AG$8:$AG$5000, 2017)</f>
        <v>0</v>
      </c>
      <c r="AX8" s="145">
        <f>SUMIFS($N$8:$N$5000,  $AF$8:$AF$5000, 4, $AG$8:$AG$5000, 2017)</f>
        <v>0</v>
      </c>
      <c r="AY8" s="145">
        <f>SUMIFS($N$8:$N$5000,  $AF$8:$AF$5000, 5, $AG$8:$AG$5000, 2017)</f>
        <v>0</v>
      </c>
      <c r="AZ8" s="145">
        <f>SUMIFS($N$8:$N$5000,  $AF$8:$AF$5000, 6, $AG$8:$AG$5000, 2017)</f>
        <v>0</v>
      </c>
      <c r="BA8" s="145">
        <f>SUMIFS($N$8:$N$5000,  $AF$8:$AF$5000, 7, $AG$8:$AG$5000, 2017)</f>
        <v>0</v>
      </c>
      <c r="BB8" s="145">
        <f>SUMIFS($N$8:$N$5000,  $AF$8:$AF$5000, 8, $AG$8:$AG$5000, 2017)</f>
        <v>0</v>
      </c>
      <c r="BC8" s="145">
        <f>SUMIFS($N$8:$N$5000,  $AF$8:$AF$5000, 9, $AG$8:$AG$5000, 2017)</f>
        <v>0</v>
      </c>
      <c r="BD8" s="145">
        <f>SUMIFS($N$8:$N$5000,  $AF$8:$AF$5000, 10, $AG$8:$AG$5000, 2017)</f>
        <v>0</v>
      </c>
      <c r="BE8" s="145">
        <f>SUMIFS($N$8:$N$5000,  $AF$8:$AF$5000, 11, $AG$8:$AG$5000, 2017)</f>
        <v>0</v>
      </c>
      <c r="BF8" s="145">
        <f>SUMIFS($N$8:$N$5000,  $AF$8:$AF$5000, 12, $AG$8:$AG$5000, 2017)</f>
        <v>0</v>
      </c>
      <c r="BG8" s="145">
        <f>SUMIFS($N$8:$N$5000,  $AF$8:$AF$5000, 1, $AG$8:$AG$5000, 2018)</f>
        <v>0</v>
      </c>
      <c r="BH8" s="145">
        <f>SUMIFS($N$8:$N$5000,  $AF$8:$AF$5000, 2, $AG$8:$AG$5000, 2018)</f>
        <v>0</v>
      </c>
      <c r="BI8" s="145">
        <f>SUMIFS($N$8:$N$5000,  $AF$8:$AF$5000, 3, $AG$8:$AG$5000, 2018)</f>
        <v>0</v>
      </c>
      <c r="BJ8" s="145">
        <f>SUMIFS($N$8:$N$5000,  $AF$8:$AF$5000, 4, $AG$8:$AG$5000, 2018)</f>
        <v>0</v>
      </c>
      <c r="BK8" s="145">
        <f>SUMIFS($N$8:$N$5000,  $AF$8:$AF$5000, 5, $AG$8:$AG$5000, 2018)</f>
        <v>0</v>
      </c>
      <c r="BL8" s="145">
        <f>SUMIFS($N$8:$N$5000,  $AF$8:$AF$5000, 6, $AG$8:$AG$5000, 2018)</f>
        <v>0</v>
      </c>
      <c r="BM8" s="145">
        <f>SUMIFS($N$8:$N$5000,  $AF$8:$AF$5000, 7, $AG$8:$AG$5000, 2018)</f>
        <v>0</v>
      </c>
      <c r="BN8" s="145">
        <f>SUMIFS($N$8:$N$5000,  $AF$8:$AF$5000, 8, $AG$8:$AG$5000, 2018)</f>
        <v>0</v>
      </c>
      <c r="BO8" s="145">
        <f>SUMIFS($N$8:$N$5000,  $AF$8:$AF$5000, 9, $AG$8:$AG$5000, 2018)</f>
        <v>0</v>
      </c>
      <c r="BP8" s="145">
        <f>SUMIFS($N$8:$N$5000,  $AF$8:$AF$5000, 10, $AG$8:$AG$5000, 2018)</f>
        <v>0</v>
      </c>
      <c r="BQ8" s="145">
        <f>SUMIFS($N$8:$N$5000,  $AF$8:$AF$5000, 11, $AG$8:$AG$5000, 2018)</f>
        <v>0</v>
      </c>
      <c r="BR8" s="145">
        <f>SUMIFS($N$8:$N$5000,  $AF$8:$AF$5000, 12, $AG$8:$AG$5000, 2018)</f>
        <v>0</v>
      </c>
      <c r="BS8" s="145">
        <f>SUMIFS($N$8:$N$5000,  $AF$8:$AF$5000, 1, $AG$8:$AG$5000, 2019)</f>
        <v>0</v>
      </c>
      <c r="BT8" s="145">
        <f>SUMIFS($N$8:$N$5000,  $AF$8:$AF$5000, 2, $AG$8:$AG$5000, 2019)</f>
        <v>0</v>
      </c>
      <c r="BU8" s="145">
        <f>SUMIFS($N$8:$N$5000,  $AF$8:$AF$5000, 3, $AG$8:$AG$5000, 2019)</f>
        <v>0</v>
      </c>
      <c r="BV8" s="145">
        <f>SUMIFS($N$8:$N$5000,  $AF$8:$AF$5000, 4, $AG$8:$AG$5000, 2019)</f>
        <v>0</v>
      </c>
      <c r="BW8" s="145">
        <f>SUMIFS($N$8:$N$5000,  $AF$8:$AF$5000, 5, $AG$8:$AG$5000, 2019)</f>
        <v>0</v>
      </c>
      <c r="BX8" s="145">
        <f>SUMIFS($N$8:$N$5000,  $AF$8:$AF$5000, 6, $AG$8:$AG$5000, 2019)</f>
        <v>0</v>
      </c>
      <c r="BY8" s="145">
        <f>SUMIFS($N$8:$N$5000,  $AF$8:$AF$5000, 7, $AG$8:$AG$5000, 2019)</f>
        <v>0</v>
      </c>
      <c r="BZ8" s="145">
        <f>SUMIFS($N$8:$N$5000,  $AF$8:$AF$5000, 8, $AG$8:$AG$5000, 2019)</f>
        <v>0</v>
      </c>
      <c r="CA8" s="145">
        <f>SUMIFS($N$8:$N$5000,  $AF$8:$AF$5000, 9, $AG$8:$AG$5000, 2019)</f>
        <v>0</v>
      </c>
      <c r="CB8" s="145">
        <f>SUMIFS($N$8:$N$5000,  $AF$8:$AF$5000, 10, $AG$8:$AG$5000, 2019)</f>
        <v>0</v>
      </c>
      <c r="CC8" s="145">
        <f>SUMIFS($N$8:$N$5000,  $AF$8:$AF$5000, 11, $AG$8:$AG$5000, 2019)</f>
        <v>0</v>
      </c>
      <c r="CD8" s="145">
        <f>SUMIFS($N$8:$N$5000,  $AF$8:$AF$5000, 12, $AG$8:$AG$5000, 2019)</f>
        <v>0</v>
      </c>
      <c r="CE8" s="145">
        <f>SUMIFS($N$8:$N$5000,  $AF$8:$AF$5000, 1, $AG$8:$AG$5000, 2020)</f>
        <v>0</v>
      </c>
      <c r="CF8" s="145">
        <f>SUMIFS($N$8:$N$5000,  $AF$8:$AF$5000, 2, $AG$8:$AG$5000, 2020)</f>
        <v>0</v>
      </c>
      <c r="CG8" s="145">
        <f>SUMIFS($N$8:$N$5000,  $AF$8:$AF$5000, 3, $AG$8:$AG$5000, 2020)</f>
        <v>0</v>
      </c>
      <c r="CH8" s="145">
        <f>SUMIFS($N$8:$N$5000,  $AF$8:$AF$5000, 4, $AG$8:$AG$5000, 2020)</f>
        <v>0</v>
      </c>
      <c r="CI8" s="145">
        <f>SUMIFS($N$8:$N$5000,  $AF$8:$AF$5000, 5, $AG$8:$AG$5000, 2020)</f>
        <v>0</v>
      </c>
      <c r="CJ8" s="145">
        <f>SUMIFS($N$8:$N$5000,  $AF$8:$AF$5000, 6, $AG$8:$AG$5000, 2020)</f>
        <v>0</v>
      </c>
      <c r="CK8" s="145">
        <f>SUMIFS($N$8:$N$5000,  $AF$8:$AF$5000, 7, $AG$8:$AG$5000, 2020)</f>
        <v>0</v>
      </c>
      <c r="CL8" s="145">
        <f>SUMIFS($N$8:$N$5000,  $AF$8:$AF$5000, 8, $AG$8:$AG$5000, 2020)</f>
        <v>0</v>
      </c>
      <c r="CM8" s="145">
        <f>SUMIFS($N$8:$N$5000,  $AF$8:$AF$5000, 9, $AG$8:$AG$5000, 2020)</f>
        <v>0</v>
      </c>
      <c r="CN8" s="145">
        <f>SUMIFS($N$8:$N$5000,  $AF$8:$AF$5000, 10, $AG$8:$AG$5000, 2020)</f>
        <v>0</v>
      </c>
      <c r="CO8" s="145">
        <f>SUMIFS($N$8:$N$5000,  $AF$8:$AF$5000, 11, $AG$8:$AG$5000, 2020)</f>
        <v>0</v>
      </c>
      <c r="CP8" s="145">
        <f>SUMIFS($N$8:$N$5000,  $AF$8:$AF$5000, 12, $AG$8:$AG$5000, 2020)</f>
        <v>0</v>
      </c>
    </row>
    <row r="9" spans="1:106" ht="17.25" customHeight="1" x14ac:dyDescent="0.3">
      <c r="A9" s="139"/>
      <c r="B9" s="135"/>
      <c r="C9" s="14"/>
      <c r="D9" s="14"/>
      <c r="E9" s="136"/>
      <c r="F9" s="15"/>
      <c r="G9" s="126"/>
      <c r="H9" s="137"/>
      <c r="I9" s="136"/>
      <c r="J9" s="138"/>
      <c r="K9" s="119"/>
      <c r="L9" s="138"/>
      <c r="M9" s="12" t="str">
        <f t="shared" si="0"/>
        <v/>
      </c>
      <c r="N9" s="147" t="str">
        <f t="shared" si="1"/>
        <v/>
      </c>
      <c r="O9" s="16" t="str">
        <f t="shared" si="2"/>
        <v/>
      </c>
      <c r="P9" s="17"/>
      <c r="Q9" s="17"/>
      <c r="AD9" s="13" t="str">
        <f t="shared" si="3"/>
        <v/>
      </c>
      <c r="AE9" s="13" t="str">
        <f t="shared" si="4"/>
        <v/>
      </c>
      <c r="AF9" s="145" t="str">
        <f t="shared" si="5"/>
        <v/>
      </c>
      <c r="AG9" s="145" t="str">
        <f t="shared" si="6"/>
        <v/>
      </c>
      <c r="AH9" s="145" t="str">
        <f t="shared" si="7"/>
        <v/>
      </c>
      <c r="AI9" s="5" t="s">
        <v>27</v>
      </c>
    </row>
    <row r="10" spans="1:106" ht="17.25" customHeight="1" x14ac:dyDescent="0.3">
      <c r="A10" s="139"/>
      <c r="B10" s="135"/>
      <c r="C10" s="14"/>
      <c r="D10" s="14"/>
      <c r="E10" s="136"/>
      <c r="F10" s="15"/>
      <c r="G10" s="126"/>
      <c r="H10" s="136"/>
      <c r="I10" s="136"/>
      <c r="J10" s="138"/>
      <c r="K10" s="119"/>
      <c r="L10" s="138"/>
      <c r="M10" s="12" t="str">
        <f t="shared" si="0"/>
        <v/>
      </c>
      <c r="N10" s="147" t="str">
        <f t="shared" si="1"/>
        <v/>
      </c>
      <c r="O10" s="16" t="str">
        <f t="shared" si="2"/>
        <v/>
      </c>
      <c r="P10" s="17"/>
      <c r="Q10" s="17"/>
      <c r="AD10" s="13" t="str">
        <f t="shared" si="3"/>
        <v/>
      </c>
      <c r="AE10" s="13" t="str">
        <f t="shared" si="4"/>
        <v/>
      </c>
      <c r="AF10" s="145" t="str">
        <f t="shared" si="5"/>
        <v/>
      </c>
      <c r="AG10" s="145" t="str">
        <f t="shared" si="6"/>
        <v/>
      </c>
      <c r="AH10" s="145" t="str">
        <f t="shared" si="7"/>
        <v/>
      </c>
      <c r="AI10" s="9">
        <v>42370</v>
      </c>
      <c r="AJ10" s="9">
        <v>42401</v>
      </c>
      <c r="AK10" s="9">
        <v>42430</v>
      </c>
      <c r="AL10" s="9">
        <v>42461</v>
      </c>
      <c r="AM10" s="9">
        <v>42491</v>
      </c>
      <c r="AN10" s="9">
        <v>42522</v>
      </c>
      <c r="AO10" s="9">
        <v>42552</v>
      </c>
      <c r="AP10" s="9">
        <v>42583</v>
      </c>
      <c r="AQ10" s="9">
        <v>42614</v>
      </c>
      <c r="AR10" s="9">
        <v>42644</v>
      </c>
      <c r="AS10" s="9">
        <v>42675</v>
      </c>
      <c r="AT10" s="9">
        <v>42705</v>
      </c>
      <c r="AU10" s="9">
        <v>42736</v>
      </c>
      <c r="AV10" s="9">
        <v>42767</v>
      </c>
      <c r="AW10" s="9">
        <v>42795</v>
      </c>
      <c r="AX10" s="9">
        <v>42826</v>
      </c>
      <c r="AY10" s="9">
        <v>42856</v>
      </c>
      <c r="AZ10" s="9">
        <v>42887</v>
      </c>
      <c r="BA10" s="9">
        <v>42917</v>
      </c>
      <c r="BB10" s="9">
        <v>42948</v>
      </c>
      <c r="BC10" s="9">
        <v>42979</v>
      </c>
      <c r="BD10" s="9">
        <v>43009</v>
      </c>
      <c r="BE10" s="9">
        <v>43040</v>
      </c>
      <c r="BF10" s="9">
        <v>43070</v>
      </c>
      <c r="BG10" s="9">
        <v>43101</v>
      </c>
      <c r="BH10" s="9">
        <v>43132</v>
      </c>
      <c r="BI10" s="9">
        <v>43160</v>
      </c>
      <c r="BJ10" s="9">
        <v>43191</v>
      </c>
      <c r="BK10" s="9">
        <v>43221</v>
      </c>
      <c r="BL10" s="9">
        <v>43252</v>
      </c>
      <c r="BM10" s="9">
        <v>43282</v>
      </c>
      <c r="BN10" s="9">
        <v>43313</v>
      </c>
      <c r="BO10" s="9">
        <v>43344</v>
      </c>
      <c r="BP10" s="9">
        <v>43374</v>
      </c>
      <c r="BQ10" s="9">
        <v>43405</v>
      </c>
      <c r="BR10" s="9">
        <v>43435</v>
      </c>
      <c r="BS10" s="9">
        <v>43466</v>
      </c>
      <c r="BT10" s="9">
        <v>43497</v>
      </c>
      <c r="BU10" s="9">
        <v>43525</v>
      </c>
      <c r="BV10" s="9">
        <v>43556</v>
      </c>
      <c r="BW10" s="9">
        <v>43586</v>
      </c>
      <c r="BX10" s="9">
        <v>43617</v>
      </c>
      <c r="BY10" s="9">
        <v>43647</v>
      </c>
      <c r="BZ10" s="9">
        <v>43678</v>
      </c>
      <c r="CA10" s="9">
        <v>43709</v>
      </c>
      <c r="CB10" s="9">
        <v>43739</v>
      </c>
      <c r="CC10" s="9">
        <v>43770</v>
      </c>
      <c r="CD10" s="9">
        <v>43800</v>
      </c>
      <c r="CE10" s="9">
        <v>43831</v>
      </c>
      <c r="CF10" s="9">
        <v>43862</v>
      </c>
      <c r="CG10" s="9">
        <v>43891</v>
      </c>
      <c r="CH10" s="9">
        <v>43922</v>
      </c>
      <c r="CI10" s="9">
        <v>43952</v>
      </c>
      <c r="CJ10" s="9">
        <v>43983</v>
      </c>
      <c r="CK10" s="9">
        <v>44013</v>
      </c>
      <c r="CL10" s="9">
        <v>44044</v>
      </c>
      <c r="CM10" s="9">
        <v>44075</v>
      </c>
      <c r="CN10" s="9">
        <v>44105</v>
      </c>
      <c r="CO10" s="9">
        <v>44136</v>
      </c>
      <c r="CP10" s="9">
        <v>44166</v>
      </c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</row>
    <row r="11" spans="1:106" ht="17.25" customHeight="1" x14ac:dyDescent="0.3">
      <c r="A11" s="139"/>
      <c r="B11" s="135"/>
      <c r="C11" s="14"/>
      <c r="D11" s="14"/>
      <c r="E11" s="136"/>
      <c r="F11" s="15"/>
      <c r="G11" s="126"/>
      <c r="H11" s="136"/>
      <c r="I11" s="136"/>
      <c r="J11" s="138"/>
      <c r="K11" s="119"/>
      <c r="L11" s="138"/>
      <c r="M11" s="12" t="str">
        <f t="shared" si="0"/>
        <v/>
      </c>
      <c r="N11" s="147" t="str">
        <f t="shared" si="1"/>
        <v/>
      </c>
      <c r="O11" s="16" t="str">
        <f t="shared" si="2"/>
        <v/>
      </c>
      <c r="P11" s="17"/>
      <c r="Q11" s="17"/>
      <c r="AD11" s="13" t="str">
        <f t="shared" si="3"/>
        <v/>
      </c>
      <c r="AE11" s="13" t="str">
        <f t="shared" si="4"/>
        <v/>
      </c>
      <c r="AF11" s="145" t="str">
        <f t="shared" si="5"/>
        <v/>
      </c>
      <c r="AG11" s="145" t="str">
        <f t="shared" si="6"/>
        <v/>
      </c>
      <c r="AH11" s="145" t="str">
        <f t="shared" si="7"/>
        <v/>
      </c>
      <c r="AI11" s="148">
        <f>SUM(M3+AI8)</f>
        <v>68229.53</v>
      </c>
      <c r="AJ11" s="148">
        <f t="shared" ref="AJ11:BO11" si="8">SUM(AI11+AJ8)</f>
        <v>68229.53</v>
      </c>
      <c r="AK11" s="148">
        <f t="shared" si="8"/>
        <v>68229.53</v>
      </c>
      <c r="AL11" s="148">
        <f t="shared" si="8"/>
        <v>68229.53</v>
      </c>
      <c r="AM11" s="148">
        <f t="shared" si="8"/>
        <v>68229.53</v>
      </c>
      <c r="AN11" s="148">
        <f t="shared" si="8"/>
        <v>68229.53</v>
      </c>
      <c r="AO11" s="148">
        <f t="shared" si="8"/>
        <v>68229.53</v>
      </c>
      <c r="AP11" s="148">
        <f t="shared" si="8"/>
        <v>68229.53</v>
      </c>
      <c r="AQ11" s="148">
        <f t="shared" si="8"/>
        <v>68229.53</v>
      </c>
      <c r="AR11" s="148">
        <f t="shared" si="8"/>
        <v>68229.53</v>
      </c>
      <c r="AS11" s="148">
        <f t="shared" si="8"/>
        <v>68229.53</v>
      </c>
      <c r="AT11" s="148">
        <f t="shared" si="8"/>
        <v>68229.53</v>
      </c>
      <c r="AU11" s="148">
        <f t="shared" si="8"/>
        <v>68229.53</v>
      </c>
      <c r="AV11" s="148">
        <f t="shared" si="8"/>
        <v>68229.53</v>
      </c>
      <c r="AW11" s="148">
        <f t="shared" si="8"/>
        <v>68229.53</v>
      </c>
      <c r="AX11" s="148">
        <f t="shared" si="8"/>
        <v>68229.53</v>
      </c>
      <c r="AY11" s="148">
        <f t="shared" si="8"/>
        <v>68229.53</v>
      </c>
      <c r="AZ11" s="148">
        <f t="shared" si="8"/>
        <v>68229.53</v>
      </c>
      <c r="BA11" s="148">
        <f t="shared" si="8"/>
        <v>68229.53</v>
      </c>
      <c r="BB11" s="148">
        <f t="shared" si="8"/>
        <v>68229.53</v>
      </c>
      <c r="BC11" s="148">
        <f t="shared" si="8"/>
        <v>68229.53</v>
      </c>
      <c r="BD11" s="148">
        <f t="shared" si="8"/>
        <v>68229.53</v>
      </c>
      <c r="BE11" s="148">
        <f t="shared" si="8"/>
        <v>68229.53</v>
      </c>
      <c r="BF11" s="148">
        <f t="shared" si="8"/>
        <v>68229.53</v>
      </c>
      <c r="BG11" s="148">
        <f t="shared" si="8"/>
        <v>68229.53</v>
      </c>
      <c r="BH11" s="148">
        <f t="shared" si="8"/>
        <v>68229.53</v>
      </c>
      <c r="BI11" s="148">
        <f t="shared" si="8"/>
        <v>68229.53</v>
      </c>
      <c r="BJ11" s="148">
        <f t="shared" si="8"/>
        <v>68229.53</v>
      </c>
      <c r="BK11" s="148">
        <f t="shared" si="8"/>
        <v>68229.53</v>
      </c>
      <c r="BL11" s="148">
        <f t="shared" si="8"/>
        <v>68229.53</v>
      </c>
      <c r="BM11" s="148">
        <f t="shared" si="8"/>
        <v>68229.53</v>
      </c>
      <c r="BN11" s="148">
        <f t="shared" si="8"/>
        <v>68229.53</v>
      </c>
      <c r="BO11" s="148">
        <f t="shared" si="8"/>
        <v>68229.53</v>
      </c>
      <c r="BP11" s="148">
        <f t="shared" ref="BP11:CP11" si="9">SUM(BO11+BP8)</f>
        <v>68229.53</v>
      </c>
      <c r="BQ11" s="148">
        <f t="shared" si="9"/>
        <v>68229.53</v>
      </c>
      <c r="BR11" s="148">
        <f t="shared" si="9"/>
        <v>68229.53</v>
      </c>
      <c r="BS11" s="148">
        <f t="shared" si="9"/>
        <v>68229.53</v>
      </c>
      <c r="BT11" s="148">
        <f t="shared" si="9"/>
        <v>68229.53</v>
      </c>
      <c r="BU11" s="148">
        <f t="shared" si="9"/>
        <v>68229.53</v>
      </c>
      <c r="BV11" s="148">
        <f t="shared" si="9"/>
        <v>68229.53</v>
      </c>
      <c r="BW11" s="148">
        <f t="shared" si="9"/>
        <v>68229.53</v>
      </c>
      <c r="BX11" s="148">
        <f t="shared" si="9"/>
        <v>68229.53</v>
      </c>
      <c r="BY11" s="148">
        <f t="shared" si="9"/>
        <v>68229.53</v>
      </c>
      <c r="BZ11" s="148">
        <f t="shared" si="9"/>
        <v>68229.53</v>
      </c>
      <c r="CA11" s="148">
        <f t="shared" si="9"/>
        <v>68229.53</v>
      </c>
      <c r="CB11" s="148">
        <f t="shared" si="9"/>
        <v>68229.53</v>
      </c>
      <c r="CC11" s="148">
        <f t="shared" si="9"/>
        <v>68229.53</v>
      </c>
      <c r="CD11" s="148">
        <f t="shared" si="9"/>
        <v>68229.53</v>
      </c>
      <c r="CE11" s="148">
        <f t="shared" si="9"/>
        <v>68229.53</v>
      </c>
      <c r="CF11" s="148">
        <f t="shared" si="9"/>
        <v>68229.53</v>
      </c>
      <c r="CG11" s="148">
        <f t="shared" si="9"/>
        <v>68229.53</v>
      </c>
      <c r="CH11" s="148">
        <f t="shared" si="9"/>
        <v>68229.53</v>
      </c>
      <c r="CI11" s="148">
        <f t="shared" si="9"/>
        <v>68229.53</v>
      </c>
      <c r="CJ11" s="148">
        <f t="shared" si="9"/>
        <v>68229.53</v>
      </c>
      <c r="CK11" s="148">
        <f t="shared" si="9"/>
        <v>68229.53</v>
      </c>
      <c r="CL11" s="148">
        <f t="shared" si="9"/>
        <v>68229.53</v>
      </c>
      <c r="CM11" s="148">
        <f t="shared" si="9"/>
        <v>68229.53</v>
      </c>
      <c r="CN11" s="148">
        <f t="shared" si="9"/>
        <v>68229.53</v>
      </c>
      <c r="CO11" s="148">
        <f t="shared" si="9"/>
        <v>68229.53</v>
      </c>
      <c r="CP11" s="148">
        <f t="shared" si="9"/>
        <v>68229.53</v>
      </c>
    </row>
    <row r="12" spans="1:106" ht="17.25" customHeight="1" x14ac:dyDescent="0.3">
      <c r="A12" s="139"/>
      <c r="B12" s="135"/>
      <c r="C12" s="10"/>
      <c r="D12" s="10"/>
      <c r="E12" s="133"/>
      <c r="F12" s="11"/>
      <c r="G12" s="125"/>
      <c r="H12" s="133"/>
      <c r="I12" s="133"/>
      <c r="J12" s="134"/>
      <c r="K12" s="119"/>
      <c r="L12" s="138"/>
      <c r="M12" s="12" t="str">
        <f t="shared" si="0"/>
        <v/>
      </c>
      <c r="N12" s="147" t="str">
        <f t="shared" si="1"/>
        <v/>
      </c>
      <c r="O12" s="16" t="str">
        <f t="shared" si="2"/>
        <v/>
      </c>
      <c r="P12" s="17"/>
      <c r="Q12" s="17"/>
      <c r="AD12" s="13" t="str">
        <f t="shared" si="3"/>
        <v/>
      </c>
      <c r="AE12" s="13" t="str">
        <f t="shared" si="4"/>
        <v/>
      </c>
      <c r="AF12" s="145" t="str">
        <f t="shared" si="5"/>
        <v/>
      </c>
      <c r="AG12" s="145" t="str">
        <f t="shared" si="6"/>
        <v/>
      </c>
      <c r="AH12" s="145" t="str">
        <f t="shared" si="7"/>
        <v/>
      </c>
    </row>
    <row r="13" spans="1:106" ht="17.25" customHeight="1" x14ac:dyDescent="0.3">
      <c r="A13" s="139"/>
      <c r="B13" s="135"/>
      <c r="C13" s="14"/>
      <c r="D13" s="14"/>
      <c r="E13" s="136"/>
      <c r="F13" s="15"/>
      <c r="G13" s="126"/>
      <c r="H13" s="137"/>
      <c r="I13" s="136"/>
      <c r="J13" s="138"/>
      <c r="K13" s="119"/>
      <c r="L13" s="138"/>
      <c r="M13" s="12" t="str">
        <f t="shared" si="0"/>
        <v/>
      </c>
      <c r="N13" s="147" t="str">
        <f t="shared" si="1"/>
        <v/>
      </c>
      <c r="O13" s="16" t="str">
        <f t="shared" si="2"/>
        <v/>
      </c>
      <c r="P13" s="17"/>
      <c r="Q13" s="17"/>
      <c r="AD13" s="13" t="str">
        <f t="shared" si="3"/>
        <v/>
      </c>
      <c r="AE13" s="13" t="str">
        <f t="shared" si="4"/>
        <v/>
      </c>
      <c r="AF13" s="145" t="str">
        <f t="shared" si="5"/>
        <v/>
      </c>
      <c r="AG13" s="145" t="str">
        <f t="shared" si="6"/>
        <v/>
      </c>
      <c r="AH13" s="145" t="str">
        <f t="shared" si="7"/>
        <v/>
      </c>
    </row>
    <row r="14" spans="1:106" ht="17.25" customHeight="1" x14ac:dyDescent="0.3">
      <c r="A14" s="139"/>
      <c r="B14" s="135"/>
      <c r="C14" s="14"/>
      <c r="D14" s="14"/>
      <c r="E14" s="136"/>
      <c r="F14" s="15"/>
      <c r="G14" s="126"/>
      <c r="H14" s="136"/>
      <c r="I14" s="136"/>
      <c r="J14" s="138"/>
      <c r="K14" s="119"/>
      <c r="L14" s="138"/>
      <c r="M14" s="12" t="str">
        <f t="shared" si="0"/>
        <v/>
      </c>
      <c r="N14" s="147" t="str">
        <f t="shared" si="1"/>
        <v/>
      </c>
      <c r="O14" s="16" t="str">
        <f t="shared" si="2"/>
        <v/>
      </c>
      <c r="P14" s="17"/>
      <c r="Q14" s="17"/>
      <c r="AD14" s="13" t="str">
        <f t="shared" si="3"/>
        <v/>
      </c>
      <c r="AE14" s="13" t="str">
        <f t="shared" si="4"/>
        <v/>
      </c>
      <c r="AF14" s="145" t="str">
        <f t="shared" si="5"/>
        <v/>
      </c>
      <c r="AG14" s="145" t="str">
        <f t="shared" si="6"/>
        <v/>
      </c>
      <c r="AH14" s="145" t="str">
        <f t="shared" si="7"/>
        <v/>
      </c>
    </row>
    <row r="15" spans="1:106" ht="17.25" customHeight="1" x14ac:dyDescent="0.3">
      <c r="A15" s="139"/>
      <c r="B15" s="135"/>
      <c r="C15" s="14"/>
      <c r="D15" s="14"/>
      <c r="E15" s="136"/>
      <c r="F15" s="15"/>
      <c r="G15" s="126"/>
      <c r="H15" s="136"/>
      <c r="I15" s="136"/>
      <c r="J15" s="138"/>
      <c r="K15" s="119"/>
      <c r="L15" s="138"/>
      <c r="M15" s="12" t="str">
        <f t="shared" si="0"/>
        <v/>
      </c>
      <c r="N15" s="147" t="str">
        <f t="shared" si="1"/>
        <v/>
      </c>
      <c r="O15" s="16" t="str">
        <f t="shared" si="2"/>
        <v/>
      </c>
      <c r="P15" s="17"/>
      <c r="Q15" s="17"/>
      <c r="AD15" s="13" t="str">
        <f t="shared" si="3"/>
        <v/>
      </c>
      <c r="AE15" s="13" t="str">
        <f t="shared" si="4"/>
        <v/>
      </c>
      <c r="AF15" s="145" t="str">
        <f t="shared" si="5"/>
        <v/>
      </c>
      <c r="AG15" s="145" t="str">
        <f t="shared" si="6"/>
        <v/>
      </c>
      <c r="AH15" s="145" t="str">
        <f t="shared" si="7"/>
        <v/>
      </c>
    </row>
    <row r="16" spans="1:106" ht="17.25" customHeight="1" x14ac:dyDescent="0.3">
      <c r="A16" s="139"/>
      <c r="B16" s="135"/>
      <c r="C16" s="10"/>
      <c r="D16" s="10"/>
      <c r="E16" s="133"/>
      <c r="F16" s="11"/>
      <c r="G16" s="125"/>
      <c r="H16" s="133"/>
      <c r="I16" s="133"/>
      <c r="J16" s="134"/>
      <c r="K16" s="119"/>
      <c r="L16" s="138"/>
      <c r="M16" s="12" t="str">
        <f t="shared" si="0"/>
        <v/>
      </c>
      <c r="N16" s="147" t="str">
        <f t="shared" si="1"/>
        <v/>
      </c>
      <c r="O16" s="16" t="str">
        <f t="shared" si="2"/>
        <v/>
      </c>
      <c r="P16" s="17"/>
      <c r="Q16" s="17"/>
      <c r="AD16" s="13" t="str">
        <f t="shared" si="3"/>
        <v/>
      </c>
      <c r="AE16" s="13" t="str">
        <f t="shared" si="4"/>
        <v/>
      </c>
      <c r="AF16" s="145" t="str">
        <f t="shared" si="5"/>
        <v/>
      </c>
      <c r="AG16" s="145" t="str">
        <f t="shared" si="6"/>
        <v/>
      </c>
      <c r="AH16" s="145" t="str">
        <f t="shared" si="7"/>
        <v/>
      </c>
    </row>
    <row r="17" spans="1:34" ht="17.25" customHeight="1" x14ac:dyDescent="0.3">
      <c r="A17" s="139"/>
      <c r="B17" s="135"/>
      <c r="C17" s="14"/>
      <c r="D17" s="14"/>
      <c r="E17" s="136"/>
      <c r="F17" s="15"/>
      <c r="G17" s="126"/>
      <c r="H17" s="137"/>
      <c r="I17" s="136"/>
      <c r="J17" s="138"/>
      <c r="K17" s="119"/>
      <c r="L17" s="138"/>
      <c r="M17" s="12" t="str">
        <f t="shared" si="0"/>
        <v/>
      </c>
      <c r="N17" s="147" t="str">
        <f t="shared" si="1"/>
        <v/>
      </c>
      <c r="O17" s="16" t="str">
        <f t="shared" si="2"/>
        <v/>
      </c>
      <c r="P17" s="17"/>
      <c r="Q17" s="17"/>
      <c r="AD17" s="13" t="str">
        <f t="shared" si="3"/>
        <v/>
      </c>
      <c r="AE17" s="13" t="str">
        <f t="shared" si="4"/>
        <v/>
      </c>
      <c r="AF17" s="145" t="str">
        <f t="shared" si="5"/>
        <v/>
      </c>
      <c r="AG17" s="145" t="str">
        <f t="shared" si="6"/>
        <v/>
      </c>
      <c r="AH17" s="145" t="str">
        <f t="shared" si="7"/>
        <v/>
      </c>
    </row>
    <row r="18" spans="1:34" ht="17.25" customHeight="1" x14ac:dyDescent="0.3">
      <c r="A18" s="139"/>
      <c r="B18" s="135"/>
      <c r="C18" s="14"/>
      <c r="D18" s="14"/>
      <c r="E18" s="136"/>
      <c r="F18" s="15"/>
      <c r="G18" s="126"/>
      <c r="H18" s="136"/>
      <c r="I18" s="136"/>
      <c r="J18" s="138"/>
      <c r="K18" s="119"/>
      <c r="L18" s="138"/>
      <c r="M18" s="12" t="str">
        <f t="shared" si="0"/>
        <v/>
      </c>
      <c r="N18" s="147" t="str">
        <f t="shared" si="1"/>
        <v/>
      </c>
      <c r="O18" s="16" t="str">
        <f t="shared" si="2"/>
        <v/>
      </c>
      <c r="P18" s="17"/>
      <c r="Q18" s="17"/>
      <c r="AD18" s="13" t="str">
        <f t="shared" si="3"/>
        <v/>
      </c>
      <c r="AE18" s="13" t="str">
        <f t="shared" si="4"/>
        <v/>
      </c>
      <c r="AF18" s="145" t="str">
        <f t="shared" si="5"/>
        <v/>
      </c>
      <c r="AG18" s="145" t="str">
        <f t="shared" si="6"/>
        <v/>
      </c>
      <c r="AH18" s="145" t="str">
        <f t="shared" si="7"/>
        <v/>
      </c>
    </row>
    <row r="19" spans="1:34" ht="17.25" customHeight="1" x14ac:dyDescent="0.3">
      <c r="A19" s="139"/>
      <c r="B19" s="135"/>
      <c r="C19" s="14"/>
      <c r="D19" s="14"/>
      <c r="E19" s="136"/>
      <c r="F19" s="15"/>
      <c r="G19" s="126"/>
      <c r="H19" s="136"/>
      <c r="I19" s="136"/>
      <c r="J19" s="138"/>
      <c r="K19" s="119"/>
      <c r="L19" s="138"/>
      <c r="M19" s="12" t="str">
        <f t="shared" si="0"/>
        <v/>
      </c>
      <c r="N19" s="147" t="str">
        <f t="shared" si="1"/>
        <v/>
      </c>
      <c r="O19" s="16" t="str">
        <f t="shared" si="2"/>
        <v/>
      </c>
      <c r="P19" s="17"/>
      <c r="Q19" s="17"/>
      <c r="AD19" s="13" t="str">
        <f t="shared" si="3"/>
        <v/>
      </c>
      <c r="AE19" s="13" t="str">
        <f t="shared" si="4"/>
        <v/>
      </c>
      <c r="AF19" s="145" t="str">
        <f t="shared" si="5"/>
        <v/>
      </c>
      <c r="AG19" s="145" t="str">
        <f t="shared" si="6"/>
        <v/>
      </c>
      <c r="AH19" s="145" t="str">
        <f t="shared" si="7"/>
        <v/>
      </c>
    </row>
    <row r="20" spans="1:34" ht="17.25" customHeight="1" x14ac:dyDescent="0.3">
      <c r="A20" s="139"/>
      <c r="B20" s="135"/>
      <c r="C20" s="10"/>
      <c r="D20" s="10"/>
      <c r="E20" s="133"/>
      <c r="F20" s="11"/>
      <c r="G20" s="125"/>
      <c r="H20" s="133"/>
      <c r="I20" s="133"/>
      <c r="J20" s="134"/>
      <c r="K20" s="119"/>
      <c r="L20" s="138"/>
      <c r="M20" s="12" t="str">
        <f t="shared" si="0"/>
        <v/>
      </c>
      <c r="N20" s="147" t="str">
        <f t="shared" si="1"/>
        <v/>
      </c>
      <c r="O20" s="16" t="str">
        <f t="shared" si="2"/>
        <v/>
      </c>
      <c r="P20" s="17"/>
      <c r="Q20" s="17"/>
      <c r="AD20" s="13" t="str">
        <f t="shared" si="3"/>
        <v/>
      </c>
      <c r="AE20" s="13" t="str">
        <f t="shared" si="4"/>
        <v/>
      </c>
      <c r="AF20" s="145" t="str">
        <f t="shared" si="5"/>
        <v/>
      </c>
      <c r="AG20" s="145" t="str">
        <f t="shared" si="6"/>
        <v/>
      </c>
      <c r="AH20" s="145" t="str">
        <f t="shared" si="7"/>
        <v/>
      </c>
    </row>
    <row r="21" spans="1:34" ht="17.25" customHeight="1" x14ac:dyDescent="0.3">
      <c r="A21" s="139"/>
      <c r="B21" s="135"/>
      <c r="C21" s="14"/>
      <c r="D21" s="14"/>
      <c r="E21" s="136"/>
      <c r="F21" s="15"/>
      <c r="G21" s="126"/>
      <c r="H21" s="137"/>
      <c r="I21" s="136"/>
      <c r="J21" s="138"/>
      <c r="K21" s="119"/>
      <c r="L21" s="138"/>
      <c r="M21" s="12" t="str">
        <f t="shared" si="0"/>
        <v/>
      </c>
      <c r="N21" s="147" t="str">
        <f t="shared" si="1"/>
        <v/>
      </c>
      <c r="O21" s="16" t="str">
        <f t="shared" si="2"/>
        <v/>
      </c>
      <c r="P21" s="17"/>
      <c r="Q21" s="17"/>
      <c r="AD21" s="13" t="str">
        <f t="shared" si="3"/>
        <v/>
      </c>
      <c r="AE21" s="13" t="str">
        <f t="shared" si="4"/>
        <v/>
      </c>
      <c r="AF21" s="145" t="str">
        <f t="shared" si="5"/>
        <v/>
      </c>
      <c r="AG21" s="145" t="str">
        <f t="shared" si="6"/>
        <v/>
      </c>
      <c r="AH21" s="145" t="str">
        <f t="shared" si="7"/>
        <v/>
      </c>
    </row>
    <row r="22" spans="1:34" ht="17.25" customHeight="1" x14ac:dyDescent="0.3">
      <c r="A22" s="139"/>
      <c r="B22" s="135"/>
      <c r="C22" s="14"/>
      <c r="D22" s="14"/>
      <c r="E22" s="136"/>
      <c r="F22" s="15"/>
      <c r="G22" s="126"/>
      <c r="H22" s="136"/>
      <c r="I22" s="136"/>
      <c r="J22" s="138"/>
      <c r="K22" s="119"/>
      <c r="L22" s="138"/>
      <c r="M22" s="12" t="str">
        <f t="shared" si="0"/>
        <v/>
      </c>
      <c r="N22" s="147" t="str">
        <f t="shared" si="1"/>
        <v/>
      </c>
      <c r="O22" s="16" t="str">
        <f t="shared" si="2"/>
        <v/>
      </c>
      <c r="P22" s="17"/>
      <c r="Q22" s="17"/>
      <c r="AD22" s="13" t="str">
        <f t="shared" si="3"/>
        <v/>
      </c>
      <c r="AE22" s="13" t="str">
        <f t="shared" si="4"/>
        <v/>
      </c>
      <c r="AF22" s="145" t="str">
        <f t="shared" si="5"/>
        <v/>
      </c>
      <c r="AG22" s="145" t="str">
        <f t="shared" si="6"/>
        <v/>
      </c>
      <c r="AH22" s="145" t="str">
        <f t="shared" si="7"/>
        <v/>
      </c>
    </row>
    <row r="23" spans="1:34" ht="17.25" customHeight="1" x14ac:dyDescent="0.3">
      <c r="A23" s="139"/>
      <c r="B23" s="135"/>
      <c r="C23" s="14"/>
      <c r="D23" s="14"/>
      <c r="E23" s="136"/>
      <c r="F23" s="15"/>
      <c r="G23" s="126"/>
      <c r="H23" s="136"/>
      <c r="I23" s="136"/>
      <c r="J23" s="138"/>
      <c r="K23" s="119"/>
      <c r="L23" s="138"/>
      <c r="M23" s="12" t="str">
        <f t="shared" si="0"/>
        <v/>
      </c>
      <c r="N23" s="147" t="str">
        <f t="shared" si="1"/>
        <v/>
      </c>
      <c r="O23" s="16" t="str">
        <f t="shared" si="2"/>
        <v/>
      </c>
      <c r="P23" s="17"/>
      <c r="Q23" s="17"/>
      <c r="AD23" s="13" t="str">
        <f t="shared" si="3"/>
        <v/>
      </c>
      <c r="AE23" s="13" t="str">
        <f t="shared" si="4"/>
        <v/>
      </c>
      <c r="AF23" s="145" t="str">
        <f t="shared" si="5"/>
        <v/>
      </c>
      <c r="AG23" s="145" t="str">
        <f t="shared" si="6"/>
        <v/>
      </c>
      <c r="AH23" s="145" t="str">
        <f t="shared" si="7"/>
        <v/>
      </c>
    </row>
    <row r="24" spans="1:34" ht="17.25" customHeight="1" x14ac:dyDescent="0.3">
      <c r="A24" s="139"/>
      <c r="B24" s="135"/>
      <c r="C24" s="10"/>
      <c r="D24" s="10"/>
      <c r="E24" s="133"/>
      <c r="F24" s="11"/>
      <c r="G24" s="125"/>
      <c r="H24" s="133"/>
      <c r="I24" s="133"/>
      <c r="J24" s="134"/>
      <c r="K24" s="119"/>
      <c r="L24" s="138"/>
      <c r="M24" s="12" t="str">
        <f t="shared" si="0"/>
        <v/>
      </c>
      <c r="N24" s="147" t="str">
        <f t="shared" si="1"/>
        <v/>
      </c>
      <c r="O24" s="16" t="str">
        <f t="shared" si="2"/>
        <v/>
      </c>
      <c r="P24" s="17"/>
      <c r="Q24" s="17"/>
      <c r="AD24" s="13" t="str">
        <f t="shared" si="3"/>
        <v/>
      </c>
      <c r="AE24" s="13" t="str">
        <f t="shared" si="4"/>
        <v/>
      </c>
      <c r="AF24" s="145" t="str">
        <f t="shared" si="5"/>
        <v/>
      </c>
      <c r="AG24" s="145" t="str">
        <f t="shared" si="6"/>
        <v/>
      </c>
      <c r="AH24" s="145" t="str">
        <f t="shared" si="7"/>
        <v/>
      </c>
    </row>
    <row r="25" spans="1:34" ht="17.25" customHeight="1" x14ac:dyDescent="0.3">
      <c r="A25" s="139"/>
      <c r="B25" s="135"/>
      <c r="C25" s="14"/>
      <c r="D25" s="14"/>
      <c r="E25" s="136"/>
      <c r="F25" s="15"/>
      <c r="G25" s="126"/>
      <c r="H25" s="137"/>
      <c r="I25" s="136"/>
      <c r="J25" s="138"/>
      <c r="K25" s="119"/>
      <c r="L25" s="138"/>
      <c r="M25" s="12" t="str">
        <f t="shared" si="0"/>
        <v/>
      </c>
      <c r="N25" s="147" t="str">
        <f t="shared" si="1"/>
        <v/>
      </c>
      <c r="O25" s="16" t="str">
        <f t="shared" si="2"/>
        <v/>
      </c>
      <c r="P25" s="17"/>
      <c r="Q25" s="17"/>
      <c r="AD25" s="13" t="str">
        <f t="shared" si="3"/>
        <v/>
      </c>
      <c r="AE25" s="13" t="str">
        <f t="shared" si="4"/>
        <v/>
      </c>
      <c r="AF25" s="145" t="str">
        <f t="shared" si="5"/>
        <v/>
      </c>
      <c r="AG25" s="145" t="str">
        <f t="shared" si="6"/>
        <v/>
      </c>
      <c r="AH25" s="145" t="str">
        <f t="shared" si="7"/>
        <v/>
      </c>
    </row>
    <row r="26" spans="1:34" ht="17.25" customHeight="1" x14ac:dyDescent="0.3">
      <c r="A26" s="139"/>
      <c r="B26" s="135"/>
      <c r="C26" s="14"/>
      <c r="D26" s="14"/>
      <c r="E26" s="136"/>
      <c r="F26" s="15"/>
      <c r="G26" s="126"/>
      <c r="H26" s="136"/>
      <c r="I26" s="136"/>
      <c r="J26" s="138"/>
      <c r="K26" s="119"/>
      <c r="L26" s="138"/>
      <c r="M26" s="12" t="str">
        <f t="shared" si="0"/>
        <v/>
      </c>
      <c r="N26" s="147" t="str">
        <f t="shared" si="1"/>
        <v/>
      </c>
      <c r="O26" s="16" t="str">
        <f t="shared" si="2"/>
        <v/>
      </c>
      <c r="P26" s="17"/>
      <c r="Q26" s="17"/>
      <c r="AD26" s="13" t="str">
        <f t="shared" si="3"/>
        <v/>
      </c>
      <c r="AE26" s="13" t="str">
        <f t="shared" si="4"/>
        <v/>
      </c>
      <c r="AF26" s="145" t="str">
        <f t="shared" si="5"/>
        <v/>
      </c>
      <c r="AG26" s="145" t="str">
        <f t="shared" si="6"/>
        <v/>
      </c>
      <c r="AH26" s="145" t="str">
        <f t="shared" si="7"/>
        <v/>
      </c>
    </row>
    <row r="27" spans="1:34" ht="17.25" customHeight="1" x14ac:dyDescent="0.3">
      <c r="A27" s="139"/>
      <c r="B27" s="135"/>
      <c r="C27" s="14"/>
      <c r="D27" s="14"/>
      <c r="E27" s="136"/>
      <c r="F27" s="15"/>
      <c r="G27" s="126"/>
      <c r="H27" s="136"/>
      <c r="I27" s="136"/>
      <c r="J27" s="138"/>
      <c r="K27" s="119"/>
      <c r="L27" s="138"/>
      <c r="M27" s="12" t="str">
        <f t="shared" si="0"/>
        <v/>
      </c>
      <c r="N27" s="147" t="str">
        <f t="shared" si="1"/>
        <v/>
      </c>
      <c r="O27" s="16" t="str">
        <f t="shared" si="2"/>
        <v/>
      </c>
      <c r="P27" s="17"/>
      <c r="Q27" s="17"/>
      <c r="AD27" s="13" t="str">
        <f t="shared" si="3"/>
        <v/>
      </c>
      <c r="AE27" s="13" t="str">
        <f t="shared" si="4"/>
        <v/>
      </c>
      <c r="AF27" s="145" t="str">
        <f t="shared" si="5"/>
        <v/>
      </c>
      <c r="AG27" s="145" t="str">
        <f t="shared" si="6"/>
        <v/>
      </c>
      <c r="AH27" s="145" t="str">
        <f t="shared" si="7"/>
        <v/>
      </c>
    </row>
    <row r="28" spans="1:34" ht="17.25" customHeight="1" x14ac:dyDescent="0.3">
      <c r="A28" s="139"/>
      <c r="B28" s="135"/>
      <c r="C28" s="10"/>
      <c r="D28" s="10"/>
      <c r="E28" s="133"/>
      <c r="F28" s="11"/>
      <c r="G28" s="125"/>
      <c r="H28" s="133"/>
      <c r="I28" s="133"/>
      <c r="J28" s="134"/>
      <c r="K28" s="119"/>
      <c r="L28" s="138"/>
      <c r="M28" s="12" t="str">
        <f t="shared" si="0"/>
        <v/>
      </c>
      <c r="N28" s="147" t="str">
        <f t="shared" si="1"/>
        <v/>
      </c>
      <c r="O28" s="16" t="str">
        <f t="shared" si="2"/>
        <v/>
      </c>
      <c r="P28" s="17"/>
      <c r="Q28" s="17"/>
      <c r="AD28" s="13" t="str">
        <f t="shared" si="3"/>
        <v/>
      </c>
      <c r="AE28" s="13" t="str">
        <f t="shared" si="4"/>
        <v/>
      </c>
      <c r="AF28" s="145" t="str">
        <f t="shared" si="5"/>
        <v/>
      </c>
      <c r="AG28" s="145" t="str">
        <f t="shared" si="6"/>
        <v/>
      </c>
      <c r="AH28" s="145" t="str">
        <f t="shared" si="7"/>
        <v/>
      </c>
    </row>
    <row r="29" spans="1:34" ht="17.25" customHeight="1" x14ac:dyDescent="0.3">
      <c r="A29" s="139"/>
      <c r="B29" s="135"/>
      <c r="C29" s="14"/>
      <c r="D29" s="14"/>
      <c r="E29" s="136"/>
      <c r="F29" s="15"/>
      <c r="G29" s="126"/>
      <c r="H29" s="137"/>
      <c r="I29" s="136"/>
      <c r="J29" s="138"/>
      <c r="K29" s="119"/>
      <c r="L29" s="138"/>
      <c r="M29" s="12" t="str">
        <f t="shared" si="0"/>
        <v/>
      </c>
      <c r="N29" s="147" t="str">
        <f t="shared" si="1"/>
        <v/>
      </c>
      <c r="O29" s="16" t="str">
        <f t="shared" si="2"/>
        <v/>
      </c>
      <c r="P29" s="17"/>
      <c r="Q29" s="17"/>
      <c r="AD29" s="13" t="str">
        <f t="shared" si="3"/>
        <v/>
      </c>
      <c r="AE29" s="13" t="str">
        <f t="shared" si="4"/>
        <v/>
      </c>
      <c r="AF29" s="145" t="str">
        <f t="shared" si="5"/>
        <v/>
      </c>
      <c r="AG29" s="145" t="str">
        <f t="shared" si="6"/>
        <v/>
      </c>
      <c r="AH29" s="145" t="str">
        <f t="shared" si="7"/>
        <v/>
      </c>
    </row>
    <row r="30" spans="1:34" ht="17.25" customHeight="1" x14ac:dyDescent="0.3">
      <c r="A30" s="139"/>
      <c r="B30" s="135"/>
      <c r="C30" s="14"/>
      <c r="D30" s="14"/>
      <c r="E30" s="136"/>
      <c r="F30" s="15"/>
      <c r="G30" s="126"/>
      <c r="H30" s="136"/>
      <c r="I30" s="136"/>
      <c r="J30" s="138"/>
      <c r="K30" s="119"/>
      <c r="L30" s="138"/>
      <c r="M30" s="12" t="str">
        <f t="shared" si="0"/>
        <v/>
      </c>
      <c r="N30" s="147" t="str">
        <f t="shared" si="1"/>
        <v/>
      </c>
      <c r="O30" s="16" t="str">
        <f t="shared" si="2"/>
        <v/>
      </c>
      <c r="P30" s="17"/>
      <c r="Q30" s="17"/>
      <c r="AD30" s="13" t="str">
        <f t="shared" si="3"/>
        <v/>
      </c>
      <c r="AE30" s="13" t="str">
        <f t="shared" si="4"/>
        <v/>
      </c>
      <c r="AF30" s="145" t="str">
        <f t="shared" si="5"/>
        <v/>
      </c>
      <c r="AG30" s="145" t="str">
        <f t="shared" si="6"/>
        <v/>
      </c>
      <c r="AH30" s="145" t="str">
        <f t="shared" si="7"/>
        <v/>
      </c>
    </row>
    <row r="31" spans="1:34" ht="17.25" customHeight="1" x14ac:dyDescent="0.3">
      <c r="A31" s="139"/>
      <c r="B31" s="135"/>
      <c r="C31" s="14"/>
      <c r="D31" s="14"/>
      <c r="E31" s="136"/>
      <c r="F31" s="15"/>
      <c r="G31" s="126"/>
      <c r="H31" s="136"/>
      <c r="I31" s="136"/>
      <c r="J31" s="138"/>
      <c r="K31" s="119"/>
      <c r="L31" s="138"/>
      <c r="M31" s="12" t="str">
        <f t="shared" si="0"/>
        <v/>
      </c>
      <c r="N31" s="147" t="str">
        <f t="shared" si="1"/>
        <v/>
      </c>
      <c r="O31" s="16" t="str">
        <f t="shared" si="2"/>
        <v/>
      </c>
      <c r="P31" s="17"/>
      <c r="Q31" s="17"/>
      <c r="AD31" s="13" t="str">
        <f t="shared" si="3"/>
        <v/>
      </c>
      <c r="AE31" s="13" t="str">
        <f t="shared" si="4"/>
        <v/>
      </c>
      <c r="AF31" s="145" t="str">
        <f t="shared" si="5"/>
        <v/>
      </c>
      <c r="AG31" s="145" t="str">
        <f t="shared" si="6"/>
        <v/>
      </c>
      <c r="AH31" s="145" t="str">
        <f t="shared" si="7"/>
        <v/>
      </c>
    </row>
    <row r="32" spans="1:34" ht="17.25" customHeight="1" x14ac:dyDescent="0.3">
      <c r="A32" s="139"/>
      <c r="B32" s="135"/>
      <c r="C32" s="10"/>
      <c r="D32" s="10"/>
      <c r="E32" s="133"/>
      <c r="F32" s="11"/>
      <c r="G32" s="125"/>
      <c r="H32" s="133"/>
      <c r="I32" s="133"/>
      <c r="J32" s="134"/>
      <c r="K32" s="119"/>
      <c r="L32" s="138"/>
      <c r="M32" s="12" t="str">
        <f t="shared" si="0"/>
        <v/>
      </c>
      <c r="N32" s="147" t="str">
        <f t="shared" si="1"/>
        <v/>
      </c>
      <c r="O32" s="16" t="str">
        <f t="shared" si="2"/>
        <v/>
      </c>
      <c r="P32" s="17"/>
      <c r="Q32" s="17"/>
      <c r="AD32" s="13" t="str">
        <f t="shared" si="3"/>
        <v/>
      </c>
      <c r="AE32" s="13" t="str">
        <f t="shared" si="4"/>
        <v/>
      </c>
      <c r="AF32" s="145" t="str">
        <f t="shared" si="5"/>
        <v/>
      </c>
      <c r="AG32" s="145" t="str">
        <f t="shared" si="6"/>
        <v/>
      </c>
      <c r="AH32" s="145" t="str">
        <f t="shared" si="7"/>
        <v/>
      </c>
    </row>
    <row r="33" spans="1:34" ht="17.25" customHeight="1" x14ac:dyDescent="0.3">
      <c r="A33" s="139"/>
      <c r="B33" s="135"/>
      <c r="C33" s="14"/>
      <c r="D33" s="14"/>
      <c r="E33" s="136"/>
      <c r="F33" s="15"/>
      <c r="G33" s="126"/>
      <c r="H33" s="137"/>
      <c r="I33" s="136"/>
      <c r="J33" s="138"/>
      <c r="K33" s="119"/>
      <c r="L33" s="138"/>
      <c r="M33" s="12" t="str">
        <f t="shared" si="0"/>
        <v/>
      </c>
      <c r="N33" s="147" t="str">
        <f t="shared" si="1"/>
        <v/>
      </c>
      <c r="O33" s="16" t="str">
        <f t="shared" si="2"/>
        <v/>
      </c>
      <c r="P33" s="17"/>
      <c r="Q33" s="17"/>
      <c r="AD33" s="13" t="str">
        <f t="shared" si="3"/>
        <v/>
      </c>
      <c r="AE33" s="13" t="str">
        <f t="shared" si="4"/>
        <v/>
      </c>
      <c r="AF33" s="145" t="str">
        <f t="shared" si="5"/>
        <v/>
      </c>
      <c r="AG33" s="145" t="str">
        <f t="shared" si="6"/>
        <v/>
      </c>
      <c r="AH33" s="145" t="str">
        <f t="shared" si="7"/>
        <v/>
      </c>
    </row>
    <row r="34" spans="1:34" ht="17.25" customHeight="1" x14ac:dyDescent="0.3">
      <c r="A34" s="139"/>
      <c r="B34" s="135"/>
      <c r="C34" s="14"/>
      <c r="D34" s="14"/>
      <c r="E34" s="136"/>
      <c r="F34" s="15"/>
      <c r="G34" s="126"/>
      <c r="H34" s="136"/>
      <c r="I34" s="136"/>
      <c r="J34" s="138"/>
      <c r="K34" s="119"/>
      <c r="L34" s="138"/>
      <c r="M34" s="12" t="str">
        <f t="shared" si="0"/>
        <v/>
      </c>
      <c r="N34" s="147" t="str">
        <f t="shared" si="1"/>
        <v/>
      </c>
      <c r="O34" s="16" t="str">
        <f t="shared" si="2"/>
        <v/>
      </c>
      <c r="P34" s="17"/>
      <c r="Q34" s="17"/>
      <c r="AD34" s="13" t="str">
        <f t="shared" si="3"/>
        <v/>
      </c>
      <c r="AE34" s="13" t="str">
        <f t="shared" si="4"/>
        <v/>
      </c>
      <c r="AF34" s="145" t="str">
        <f t="shared" si="5"/>
        <v/>
      </c>
      <c r="AG34" s="145" t="str">
        <f t="shared" si="6"/>
        <v/>
      </c>
      <c r="AH34" s="145" t="str">
        <f t="shared" si="7"/>
        <v/>
      </c>
    </row>
    <row r="35" spans="1:34" ht="17.25" customHeight="1" x14ac:dyDescent="0.3">
      <c r="A35" s="139"/>
      <c r="B35" s="135"/>
      <c r="C35" s="14"/>
      <c r="D35" s="14"/>
      <c r="E35" s="136"/>
      <c r="F35" s="15"/>
      <c r="G35" s="126"/>
      <c r="H35" s="136"/>
      <c r="I35" s="136"/>
      <c r="J35" s="138"/>
      <c r="K35" s="119"/>
      <c r="L35" s="138"/>
      <c r="M35" s="12" t="str">
        <f t="shared" si="0"/>
        <v/>
      </c>
      <c r="N35" s="147" t="str">
        <f t="shared" si="1"/>
        <v/>
      </c>
      <c r="O35" s="16" t="str">
        <f t="shared" si="2"/>
        <v/>
      </c>
      <c r="P35" s="17"/>
      <c r="Q35" s="17"/>
      <c r="AD35" s="13" t="str">
        <f t="shared" si="3"/>
        <v/>
      </c>
      <c r="AE35" s="13" t="str">
        <f t="shared" si="4"/>
        <v/>
      </c>
      <c r="AF35" s="145" t="str">
        <f t="shared" si="5"/>
        <v/>
      </c>
      <c r="AG35" s="145" t="str">
        <f t="shared" si="6"/>
        <v/>
      </c>
      <c r="AH35" s="145" t="str">
        <f t="shared" si="7"/>
        <v/>
      </c>
    </row>
    <row r="36" spans="1:34" ht="17.25" customHeight="1" x14ac:dyDescent="0.3">
      <c r="A36" s="139"/>
      <c r="B36" s="135"/>
      <c r="C36" s="10"/>
      <c r="D36" s="10"/>
      <c r="E36" s="133"/>
      <c r="F36" s="11"/>
      <c r="G36" s="125"/>
      <c r="H36" s="133"/>
      <c r="I36" s="133"/>
      <c r="J36" s="134"/>
      <c r="K36" s="119"/>
      <c r="L36" s="138"/>
      <c r="M36" s="12" t="str">
        <f t="shared" si="0"/>
        <v/>
      </c>
      <c r="N36" s="147" t="str">
        <f t="shared" si="1"/>
        <v/>
      </c>
      <c r="O36" s="16" t="str">
        <f t="shared" si="2"/>
        <v/>
      </c>
      <c r="P36" s="17"/>
      <c r="Q36" s="17"/>
      <c r="AD36" s="13" t="str">
        <f t="shared" si="3"/>
        <v/>
      </c>
      <c r="AE36" s="13" t="str">
        <f t="shared" si="4"/>
        <v/>
      </c>
      <c r="AF36" s="145" t="str">
        <f t="shared" si="5"/>
        <v/>
      </c>
      <c r="AG36" s="145" t="str">
        <f t="shared" si="6"/>
        <v/>
      </c>
      <c r="AH36" s="145" t="str">
        <f t="shared" si="7"/>
        <v/>
      </c>
    </row>
    <row r="37" spans="1:34" ht="17.25" customHeight="1" x14ac:dyDescent="0.3">
      <c r="A37" s="139"/>
      <c r="B37" s="135"/>
      <c r="C37" s="14"/>
      <c r="D37" s="14"/>
      <c r="E37" s="136"/>
      <c r="F37" s="15"/>
      <c r="G37" s="126"/>
      <c r="H37" s="137"/>
      <c r="I37" s="136"/>
      <c r="J37" s="138"/>
      <c r="K37" s="119"/>
      <c r="L37" s="138"/>
      <c r="M37" s="12" t="str">
        <f t="shared" si="0"/>
        <v/>
      </c>
      <c r="N37" s="147" t="str">
        <f t="shared" si="1"/>
        <v/>
      </c>
      <c r="O37" s="16" t="str">
        <f t="shared" si="2"/>
        <v/>
      </c>
      <c r="P37" s="17"/>
      <c r="Q37" s="17"/>
      <c r="AD37" s="13" t="str">
        <f t="shared" si="3"/>
        <v/>
      </c>
      <c r="AE37" s="13" t="str">
        <f t="shared" si="4"/>
        <v/>
      </c>
      <c r="AF37" s="145" t="str">
        <f t="shared" si="5"/>
        <v/>
      </c>
      <c r="AG37" s="145" t="str">
        <f t="shared" si="6"/>
        <v/>
      </c>
      <c r="AH37" s="145" t="str">
        <f t="shared" si="7"/>
        <v/>
      </c>
    </row>
    <row r="38" spans="1:34" ht="17.25" customHeight="1" x14ac:dyDescent="0.3">
      <c r="A38" s="139"/>
      <c r="B38" s="135"/>
      <c r="C38" s="14"/>
      <c r="D38" s="14"/>
      <c r="E38" s="136"/>
      <c r="F38" s="15"/>
      <c r="G38" s="126"/>
      <c r="H38" s="136"/>
      <c r="I38" s="136"/>
      <c r="J38" s="138"/>
      <c r="K38" s="119"/>
      <c r="L38" s="138"/>
      <c r="M38" s="12" t="str">
        <f t="shared" si="0"/>
        <v/>
      </c>
      <c r="N38" s="147" t="str">
        <f t="shared" si="1"/>
        <v/>
      </c>
      <c r="O38" s="16" t="str">
        <f t="shared" si="2"/>
        <v/>
      </c>
      <c r="P38" s="17"/>
      <c r="Q38" s="17"/>
      <c r="AD38" s="13" t="str">
        <f t="shared" si="3"/>
        <v/>
      </c>
      <c r="AE38" s="13" t="str">
        <f t="shared" si="4"/>
        <v/>
      </c>
      <c r="AF38" s="145" t="str">
        <f t="shared" si="5"/>
        <v/>
      </c>
      <c r="AG38" s="145" t="str">
        <f t="shared" si="6"/>
        <v/>
      </c>
      <c r="AH38" s="145" t="str">
        <f t="shared" si="7"/>
        <v/>
      </c>
    </row>
    <row r="39" spans="1:34" ht="17.25" customHeight="1" x14ac:dyDescent="0.3">
      <c r="A39" s="139"/>
      <c r="B39" s="135"/>
      <c r="C39" s="14"/>
      <c r="D39" s="14"/>
      <c r="E39" s="136"/>
      <c r="F39" s="15"/>
      <c r="G39" s="126"/>
      <c r="H39" s="136"/>
      <c r="I39" s="136"/>
      <c r="J39" s="138"/>
      <c r="K39" s="119"/>
      <c r="L39" s="138"/>
      <c r="M39" s="12" t="str">
        <f t="shared" si="0"/>
        <v/>
      </c>
      <c r="N39" s="147" t="str">
        <f t="shared" si="1"/>
        <v/>
      </c>
      <c r="O39" s="16" t="str">
        <f t="shared" si="2"/>
        <v/>
      </c>
      <c r="P39" s="17"/>
      <c r="Q39" s="17"/>
      <c r="AD39" s="13" t="str">
        <f t="shared" si="3"/>
        <v/>
      </c>
      <c r="AE39" s="13" t="str">
        <f t="shared" si="4"/>
        <v/>
      </c>
      <c r="AF39" s="145" t="str">
        <f t="shared" si="5"/>
        <v/>
      </c>
      <c r="AG39" s="145" t="str">
        <f t="shared" si="6"/>
        <v/>
      </c>
      <c r="AH39" s="145" t="str">
        <f t="shared" si="7"/>
        <v/>
      </c>
    </row>
    <row r="40" spans="1:34" ht="17.25" customHeight="1" x14ac:dyDescent="0.3">
      <c r="A40" s="139"/>
      <c r="B40" s="135"/>
      <c r="C40" s="10"/>
      <c r="D40" s="10"/>
      <c r="E40" s="133"/>
      <c r="F40" s="11"/>
      <c r="G40" s="125"/>
      <c r="H40" s="133"/>
      <c r="I40" s="133"/>
      <c r="J40" s="134"/>
      <c r="K40" s="119"/>
      <c r="L40" s="138"/>
      <c r="M40" s="12" t="str">
        <f t="shared" si="0"/>
        <v/>
      </c>
      <c r="N40" s="147" t="str">
        <f t="shared" si="1"/>
        <v/>
      </c>
      <c r="O40" s="16" t="str">
        <f t="shared" si="2"/>
        <v/>
      </c>
      <c r="P40" s="17"/>
      <c r="Q40" s="17"/>
      <c r="AD40" s="13" t="str">
        <f t="shared" si="3"/>
        <v/>
      </c>
      <c r="AE40" s="13" t="str">
        <f t="shared" si="4"/>
        <v/>
      </c>
      <c r="AF40" s="145" t="str">
        <f t="shared" si="5"/>
        <v/>
      </c>
      <c r="AG40" s="145" t="str">
        <f t="shared" si="6"/>
        <v/>
      </c>
      <c r="AH40" s="145" t="str">
        <f t="shared" si="7"/>
        <v/>
      </c>
    </row>
    <row r="41" spans="1:34" ht="17.25" customHeight="1" x14ac:dyDescent="0.3">
      <c r="A41" s="139"/>
      <c r="B41" s="135"/>
      <c r="C41" s="14"/>
      <c r="D41" s="14"/>
      <c r="E41" s="136"/>
      <c r="F41" s="15"/>
      <c r="G41" s="126"/>
      <c r="H41" s="137"/>
      <c r="I41" s="136"/>
      <c r="J41" s="138"/>
      <c r="K41" s="119"/>
      <c r="L41" s="138"/>
      <c r="M41" s="12" t="str">
        <f t="shared" si="0"/>
        <v/>
      </c>
      <c r="N41" s="147" t="str">
        <f t="shared" si="1"/>
        <v/>
      </c>
      <c r="O41" s="16" t="str">
        <f t="shared" si="2"/>
        <v/>
      </c>
      <c r="P41" s="17"/>
      <c r="Q41" s="17"/>
      <c r="AD41" s="13" t="str">
        <f t="shared" si="3"/>
        <v/>
      </c>
      <c r="AE41" s="13" t="str">
        <f t="shared" si="4"/>
        <v/>
      </c>
      <c r="AF41" s="145" t="str">
        <f t="shared" si="5"/>
        <v/>
      </c>
      <c r="AG41" s="145" t="str">
        <f t="shared" si="6"/>
        <v/>
      </c>
      <c r="AH41" s="145" t="str">
        <f t="shared" si="7"/>
        <v/>
      </c>
    </row>
    <row r="42" spans="1:34" ht="17.25" customHeight="1" x14ac:dyDescent="0.3">
      <c r="A42" s="139"/>
      <c r="B42" s="135"/>
      <c r="C42" s="14"/>
      <c r="D42" s="14"/>
      <c r="E42" s="136"/>
      <c r="F42" s="15"/>
      <c r="G42" s="126"/>
      <c r="H42" s="136"/>
      <c r="I42" s="136"/>
      <c r="J42" s="138"/>
      <c r="K42" s="119"/>
      <c r="L42" s="138"/>
      <c r="M42" s="12" t="str">
        <f t="shared" si="0"/>
        <v/>
      </c>
      <c r="N42" s="147" t="str">
        <f t="shared" si="1"/>
        <v/>
      </c>
      <c r="O42" s="16" t="str">
        <f t="shared" si="2"/>
        <v/>
      </c>
      <c r="P42" s="17"/>
      <c r="Q42" s="17"/>
      <c r="AD42" s="13" t="str">
        <f t="shared" si="3"/>
        <v/>
      </c>
      <c r="AE42" s="13" t="str">
        <f t="shared" si="4"/>
        <v/>
      </c>
      <c r="AF42" s="145" t="str">
        <f t="shared" si="5"/>
        <v/>
      </c>
      <c r="AG42" s="145" t="str">
        <f t="shared" si="6"/>
        <v/>
      </c>
      <c r="AH42" s="145" t="str">
        <f t="shared" si="7"/>
        <v/>
      </c>
    </row>
    <row r="43" spans="1:34" ht="17.25" customHeight="1" x14ac:dyDescent="0.3">
      <c r="A43" s="139"/>
      <c r="B43" s="135"/>
      <c r="C43" s="14"/>
      <c r="D43" s="14"/>
      <c r="E43" s="136"/>
      <c r="F43" s="15"/>
      <c r="G43" s="126"/>
      <c r="H43" s="136"/>
      <c r="I43" s="136"/>
      <c r="J43" s="138"/>
      <c r="K43" s="119"/>
      <c r="L43" s="138"/>
      <c r="M43" s="12" t="str">
        <f t="shared" si="0"/>
        <v/>
      </c>
      <c r="N43" s="147" t="str">
        <f t="shared" si="1"/>
        <v/>
      </c>
      <c r="O43" s="16" t="str">
        <f t="shared" si="2"/>
        <v/>
      </c>
      <c r="P43" s="17"/>
      <c r="Q43" s="17"/>
      <c r="AD43" s="13" t="str">
        <f t="shared" si="3"/>
        <v/>
      </c>
      <c r="AE43" s="13" t="str">
        <f t="shared" si="4"/>
        <v/>
      </c>
      <c r="AF43" s="145" t="str">
        <f t="shared" si="5"/>
        <v/>
      </c>
      <c r="AG43" s="145" t="str">
        <f t="shared" si="6"/>
        <v/>
      </c>
      <c r="AH43" s="145" t="str">
        <f t="shared" si="7"/>
        <v/>
      </c>
    </row>
    <row r="44" spans="1:34" ht="17.25" customHeight="1" x14ac:dyDescent="0.3">
      <c r="A44" s="139"/>
      <c r="B44" s="135"/>
      <c r="C44" s="10"/>
      <c r="D44" s="10"/>
      <c r="E44" s="133"/>
      <c r="F44" s="11"/>
      <c r="G44" s="125"/>
      <c r="H44" s="133"/>
      <c r="I44" s="133"/>
      <c r="J44" s="134"/>
      <c r="K44" s="119"/>
      <c r="L44" s="138"/>
      <c r="M44" s="12" t="str">
        <f t="shared" si="0"/>
        <v/>
      </c>
      <c r="N44" s="147" t="str">
        <f t="shared" si="1"/>
        <v/>
      </c>
      <c r="O44" s="16" t="str">
        <f t="shared" si="2"/>
        <v/>
      </c>
      <c r="P44" s="17"/>
      <c r="Q44" s="17"/>
      <c r="AD44" s="13" t="str">
        <f t="shared" si="3"/>
        <v/>
      </c>
      <c r="AE44" s="13" t="str">
        <f t="shared" si="4"/>
        <v/>
      </c>
      <c r="AF44" s="145" t="str">
        <f t="shared" si="5"/>
        <v/>
      </c>
      <c r="AG44" s="145" t="str">
        <f t="shared" si="6"/>
        <v/>
      </c>
      <c r="AH44" s="145" t="str">
        <f t="shared" si="7"/>
        <v/>
      </c>
    </row>
    <row r="45" spans="1:34" ht="17.25" customHeight="1" x14ac:dyDescent="0.3">
      <c r="A45" s="139"/>
      <c r="B45" s="135"/>
      <c r="C45" s="14"/>
      <c r="D45" s="14"/>
      <c r="E45" s="136"/>
      <c r="F45" s="15"/>
      <c r="G45" s="126"/>
      <c r="H45" s="137"/>
      <c r="I45" s="136"/>
      <c r="J45" s="138"/>
      <c r="K45" s="119"/>
      <c r="L45" s="138"/>
      <c r="M45" s="12" t="str">
        <f t="shared" si="0"/>
        <v/>
      </c>
      <c r="N45" s="147" t="str">
        <f t="shared" si="1"/>
        <v/>
      </c>
      <c r="O45" s="16" t="str">
        <f t="shared" si="2"/>
        <v/>
      </c>
      <c r="P45" s="17"/>
      <c r="Q45" s="17"/>
      <c r="AD45" s="13" t="str">
        <f t="shared" si="3"/>
        <v/>
      </c>
      <c r="AE45" s="13" t="str">
        <f t="shared" si="4"/>
        <v/>
      </c>
      <c r="AF45" s="145" t="str">
        <f t="shared" si="5"/>
        <v/>
      </c>
      <c r="AG45" s="145" t="str">
        <f t="shared" si="6"/>
        <v/>
      </c>
      <c r="AH45" s="145" t="str">
        <f t="shared" si="7"/>
        <v/>
      </c>
    </row>
    <row r="46" spans="1:34" ht="17.25" customHeight="1" x14ac:dyDescent="0.3">
      <c r="A46" s="139"/>
      <c r="B46" s="135"/>
      <c r="C46" s="14"/>
      <c r="D46" s="14"/>
      <c r="E46" s="136"/>
      <c r="F46" s="15"/>
      <c r="G46" s="126"/>
      <c r="H46" s="136"/>
      <c r="I46" s="136"/>
      <c r="J46" s="138"/>
      <c r="K46" s="119"/>
      <c r="L46" s="138"/>
      <c r="M46" s="12" t="str">
        <f t="shared" si="0"/>
        <v/>
      </c>
      <c r="N46" s="147" t="str">
        <f t="shared" si="1"/>
        <v/>
      </c>
      <c r="O46" s="16" t="str">
        <f t="shared" si="2"/>
        <v/>
      </c>
      <c r="P46" s="17"/>
      <c r="Q46" s="17"/>
      <c r="AD46" s="13" t="str">
        <f t="shared" si="3"/>
        <v/>
      </c>
      <c r="AE46" s="13" t="str">
        <f t="shared" si="4"/>
        <v/>
      </c>
      <c r="AF46" s="145" t="str">
        <f t="shared" si="5"/>
        <v/>
      </c>
      <c r="AG46" s="145" t="str">
        <f t="shared" si="6"/>
        <v/>
      </c>
      <c r="AH46" s="145" t="str">
        <f t="shared" si="7"/>
        <v/>
      </c>
    </row>
    <row r="47" spans="1:34" ht="17.25" customHeight="1" x14ac:dyDescent="0.3">
      <c r="A47" s="139"/>
      <c r="B47" s="135"/>
      <c r="C47" s="14"/>
      <c r="D47" s="14"/>
      <c r="E47" s="136"/>
      <c r="F47" s="15"/>
      <c r="G47" s="126"/>
      <c r="H47" s="136"/>
      <c r="I47" s="136"/>
      <c r="J47" s="138"/>
      <c r="K47" s="119"/>
      <c r="L47" s="138"/>
      <c r="M47" s="12" t="str">
        <f t="shared" si="0"/>
        <v/>
      </c>
      <c r="N47" s="147" t="str">
        <f t="shared" si="1"/>
        <v/>
      </c>
      <c r="O47" s="16" t="str">
        <f t="shared" si="2"/>
        <v/>
      </c>
      <c r="P47" s="17"/>
      <c r="Q47" s="17"/>
      <c r="AD47" s="13" t="str">
        <f t="shared" si="3"/>
        <v/>
      </c>
      <c r="AE47" s="13" t="str">
        <f t="shared" si="4"/>
        <v/>
      </c>
      <c r="AF47" s="145" t="str">
        <f t="shared" si="5"/>
        <v/>
      </c>
      <c r="AG47" s="145" t="str">
        <f t="shared" si="6"/>
        <v/>
      </c>
      <c r="AH47" s="145" t="str">
        <f t="shared" si="7"/>
        <v/>
      </c>
    </row>
    <row r="48" spans="1:34" ht="17.25" customHeight="1" x14ac:dyDescent="0.3">
      <c r="A48" s="139"/>
      <c r="B48" s="135"/>
      <c r="C48" s="10"/>
      <c r="D48" s="10"/>
      <c r="E48" s="133"/>
      <c r="F48" s="11"/>
      <c r="G48" s="125"/>
      <c r="H48" s="133"/>
      <c r="I48" s="133"/>
      <c r="J48" s="134"/>
      <c r="K48" s="119"/>
      <c r="L48" s="138"/>
      <c r="M48" s="12" t="str">
        <f t="shared" si="0"/>
        <v/>
      </c>
      <c r="N48" s="147" t="str">
        <f t="shared" si="1"/>
        <v/>
      </c>
      <c r="O48" s="16" t="str">
        <f t="shared" si="2"/>
        <v/>
      </c>
      <c r="P48" s="17"/>
      <c r="Q48" s="17"/>
      <c r="AD48" s="13" t="str">
        <f t="shared" si="3"/>
        <v/>
      </c>
      <c r="AE48" s="13" t="str">
        <f t="shared" si="4"/>
        <v/>
      </c>
      <c r="AF48" s="145" t="str">
        <f t="shared" si="5"/>
        <v/>
      </c>
      <c r="AG48" s="145" t="str">
        <f t="shared" si="6"/>
        <v/>
      </c>
      <c r="AH48" s="145" t="str">
        <f t="shared" si="7"/>
        <v/>
      </c>
    </row>
    <row r="49" spans="1:34" ht="17.25" customHeight="1" x14ac:dyDescent="0.3">
      <c r="A49" s="139"/>
      <c r="B49" s="135"/>
      <c r="C49" s="14"/>
      <c r="D49" s="14"/>
      <c r="E49" s="136"/>
      <c r="F49" s="15"/>
      <c r="G49" s="126"/>
      <c r="H49" s="137"/>
      <c r="I49" s="136"/>
      <c r="J49" s="138"/>
      <c r="K49" s="119"/>
      <c r="L49" s="138"/>
      <c r="M49" s="12" t="str">
        <f t="shared" si="0"/>
        <v/>
      </c>
      <c r="N49" s="147" t="str">
        <f t="shared" si="1"/>
        <v/>
      </c>
      <c r="O49" s="16" t="str">
        <f t="shared" si="2"/>
        <v/>
      </c>
      <c r="P49" s="17"/>
      <c r="Q49" s="17"/>
      <c r="AD49" s="13" t="str">
        <f t="shared" si="3"/>
        <v/>
      </c>
      <c r="AE49" s="13" t="str">
        <f t="shared" si="4"/>
        <v/>
      </c>
      <c r="AF49" s="145" t="str">
        <f t="shared" si="5"/>
        <v/>
      </c>
      <c r="AG49" s="145" t="str">
        <f t="shared" si="6"/>
        <v/>
      </c>
      <c r="AH49" s="145" t="str">
        <f t="shared" si="7"/>
        <v/>
      </c>
    </row>
    <row r="50" spans="1:34" ht="17.25" customHeight="1" x14ac:dyDescent="0.3">
      <c r="A50" s="139"/>
      <c r="B50" s="135"/>
      <c r="C50" s="14"/>
      <c r="D50" s="14"/>
      <c r="E50" s="136"/>
      <c r="F50" s="15"/>
      <c r="G50" s="126"/>
      <c r="H50" s="136"/>
      <c r="I50" s="136"/>
      <c r="J50" s="138"/>
      <c r="K50" s="119"/>
      <c r="L50" s="138"/>
      <c r="M50" s="12" t="str">
        <f t="shared" si="0"/>
        <v/>
      </c>
      <c r="N50" s="147" t="str">
        <f t="shared" si="1"/>
        <v/>
      </c>
      <c r="O50" s="16" t="str">
        <f t="shared" si="2"/>
        <v/>
      </c>
      <c r="P50" s="17"/>
      <c r="Q50" s="17"/>
      <c r="AD50" s="13" t="str">
        <f t="shared" si="3"/>
        <v/>
      </c>
      <c r="AE50" s="13" t="str">
        <f t="shared" si="4"/>
        <v/>
      </c>
      <c r="AF50" s="145" t="str">
        <f t="shared" si="5"/>
        <v/>
      </c>
      <c r="AG50" s="145" t="str">
        <f t="shared" si="6"/>
        <v/>
      </c>
      <c r="AH50" s="145" t="str">
        <f t="shared" si="7"/>
        <v/>
      </c>
    </row>
    <row r="51" spans="1:34" ht="17.25" customHeight="1" x14ac:dyDescent="0.3">
      <c r="A51" s="139"/>
      <c r="B51" s="135"/>
      <c r="C51" s="14"/>
      <c r="D51" s="14"/>
      <c r="E51" s="136"/>
      <c r="F51" s="15"/>
      <c r="G51" s="126"/>
      <c r="H51" s="136"/>
      <c r="I51" s="136"/>
      <c r="J51" s="138"/>
      <c r="K51" s="119"/>
      <c r="L51" s="138"/>
      <c r="M51" s="12" t="str">
        <f t="shared" si="0"/>
        <v/>
      </c>
      <c r="N51" s="147" t="str">
        <f t="shared" si="1"/>
        <v/>
      </c>
      <c r="O51" s="16" t="str">
        <f t="shared" si="2"/>
        <v/>
      </c>
      <c r="P51" s="17"/>
      <c r="Q51" s="17"/>
      <c r="AD51" s="13" t="str">
        <f t="shared" si="3"/>
        <v/>
      </c>
      <c r="AE51" s="13" t="str">
        <f t="shared" si="4"/>
        <v/>
      </c>
      <c r="AF51" s="145" t="str">
        <f t="shared" si="5"/>
        <v/>
      </c>
      <c r="AG51" s="145" t="str">
        <f t="shared" si="6"/>
        <v/>
      </c>
      <c r="AH51" s="145" t="str">
        <f t="shared" si="7"/>
        <v/>
      </c>
    </row>
    <row r="52" spans="1:34" ht="17.25" customHeight="1" x14ac:dyDescent="0.3">
      <c r="A52" s="139"/>
      <c r="B52" s="135"/>
      <c r="C52" s="10"/>
      <c r="D52" s="10"/>
      <c r="E52" s="133"/>
      <c r="F52" s="11"/>
      <c r="G52" s="125"/>
      <c r="H52" s="133"/>
      <c r="I52" s="133"/>
      <c r="J52" s="134"/>
      <c r="K52" s="119"/>
      <c r="L52" s="138"/>
      <c r="M52" s="12" t="str">
        <f t="shared" si="0"/>
        <v/>
      </c>
      <c r="N52" s="147" t="str">
        <f t="shared" si="1"/>
        <v/>
      </c>
      <c r="O52" s="16" t="str">
        <f t="shared" si="2"/>
        <v/>
      </c>
      <c r="P52" s="17"/>
      <c r="Q52" s="17"/>
      <c r="AD52" s="13" t="str">
        <f t="shared" si="3"/>
        <v/>
      </c>
      <c r="AE52" s="13" t="str">
        <f t="shared" si="4"/>
        <v/>
      </c>
      <c r="AF52" s="145" t="str">
        <f t="shared" si="5"/>
        <v/>
      </c>
      <c r="AG52" s="145" t="str">
        <f t="shared" si="6"/>
        <v/>
      </c>
      <c r="AH52" s="145" t="str">
        <f t="shared" si="7"/>
        <v/>
      </c>
    </row>
    <row r="53" spans="1:34" ht="17.25" customHeight="1" x14ac:dyDescent="0.3">
      <c r="A53" s="139"/>
      <c r="B53" s="135"/>
      <c r="C53" s="14"/>
      <c r="D53" s="14"/>
      <c r="E53" s="136"/>
      <c r="F53" s="15"/>
      <c r="G53" s="126"/>
      <c r="H53" s="137"/>
      <c r="I53" s="136"/>
      <c r="J53" s="138"/>
      <c r="K53" s="119"/>
      <c r="L53" s="138"/>
      <c r="M53" s="12" t="str">
        <f t="shared" si="0"/>
        <v/>
      </c>
      <c r="N53" s="147" t="str">
        <f t="shared" si="1"/>
        <v/>
      </c>
      <c r="O53" s="16" t="str">
        <f t="shared" si="2"/>
        <v/>
      </c>
      <c r="P53" s="17"/>
      <c r="Q53" s="17"/>
      <c r="AD53" s="13" t="str">
        <f t="shared" si="3"/>
        <v/>
      </c>
      <c r="AE53" s="13" t="str">
        <f t="shared" si="4"/>
        <v/>
      </c>
      <c r="AF53" s="145" t="str">
        <f t="shared" si="5"/>
        <v/>
      </c>
      <c r="AG53" s="145" t="str">
        <f t="shared" si="6"/>
        <v/>
      </c>
      <c r="AH53" s="145" t="str">
        <f t="shared" si="7"/>
        <v/>
      </c>
    </row>
    <row r="54" spans="1:34" ht="17.25" customHeight="1" x14ac:dyDescent="0.3">
      <c r="A54" s="139"/>
      <c r="B54" s="135"/>
      <c r="C54" s="14"/>
      <c r="D54" s="14"/>
      <c r="E54" s="136"/>
      <c r="F54" s="15"/>
      <c r="G54" s="126"/>
      <c r="H54" s="136"/>
      <c r="I54" s="136"/>
      <c r="J54" s="138"/>
      <c r="K54" s="119"/>
      <c r="L54" s="138"/>
      <c r="M54" s="12" t="str">
        <f t="shared" si="0"/>
        <v/>
      </c>
      <c r="N54" s="147" t="str">
        <f t="shared" si="1"/>
        <v/>
      </c>
      <c r="O54" s="16" t="str">
        <f t="shared" si="2"/>
        <v/>
      </c>
      <c r="P54" s="17"/>
      <c r="Q54" s="17"/>
      <c r="AD54" s="13" t="str">
        <f t="shared" si="3"/>
        <v/>
      </c>
      <c r="AE54" s="13" t="str">
        <f t="shared" si="4"/>
        <v/>
      </c>
      <c r="AF54" s="145" t="str">
        <f t="shared" si="5"/>
        <v/>
      </c>
      <c r="AG54" s="145" t="str">
        <f t="shared" si="6"/>
        <v/>
      </c>
      <c r="AH54" s="145" t="str">
        <f t="shared" si="7"/>
        <v/>
      </c>
    </row>
    <row r="55" spans="1:34" ht="17.25" customHeight="1" x14ac:dyDescent="0.3">
      <c r="A55" s="139"/>
      <c r="B55" s="135"/>
      <c r="C55" s="14"/>
      <c r="D55" s="14"/>
      <c r="E55" s="136"/>
      <c r="F55" s="15"/>
      <c r="G55" s="126"/>
      <c r="H55" s="136"/>
      <c r="I55" s="136"/>
      <c r="J55" s="138"/>
      <c r="K55" s="119"/>
      <c r="L55" s="138"/>
      <c r="M55" s="12" t="str">
        <f t="shared" si="0"/>
        <v/>
      </c>
      <c r="N55" s="147" t="str">
        <f t="shared" si="1"/>
        <v/>
      </c>
      <c r="O55" s="16" t="str">
        <f t="shared" si="2"/>
        <v/>
      </c>
      <c r="P55" s="17"/>
      <c r="Q55" s="17"/>
      <c r="AD55" s="13" t="str">
        <f t="shared" si="3"/>
        <v/>
      </c>
      <c r="AE55" s="13" t="str">
        <f t="shared" si="4"/>
        <v/>
      </c>
      <c r="AF55" s="145" t="str">
        <f t="shared" si="5"/>
        <v/>
      </c>
      <c r="AG55" s="145" t="str">
        <f t="shared" si="6"/>
        <v/>
      </c>
      <c r="AH55" s="145" t="str">
        <f t="shared" si="7"/>
        <v/>
      </c>
    </row>
    <row r="56" spans="1:34" ht="17.25" customHeight="1" x14ac:dyDescent="0.3">
      <c r="A56" s="139"/>
      <c r="B56" s="135"/>
      <c r="C56" s="10"/>
      <c r="D56" s="10"/>
      <c r="E56" s="133"/>
      <c r="F56" s="11"/>
      <c r="G56" s="125"/>
      <c r="H56" s="133"/>
      <c r="I56" s="133"/>
      <c r="J56" s="134"/>
      <c r="K56" s="119"/>
      <c r="L56" s="138"/>
      <c r="M56" s="12" t="str">
        <f t="shared" si="0"/>
        <v/>
      </c>
      <c r="N56" s="147" t="str">
        <f t="shared" si="1"/>
        <v/>
      </c>
      <c r="O56" s="16" t="str">
        <f t="shared" si="2"/>
        <v/>
      </c>
      <c r="P56" s="17"/>
      <c r="Q56" s="17"/>
      <c r="AD56" s="13" t="str">
        <f t="shared" si="3"/>
        <v/>
      </c>
      <c r="AE56" s="13" t="str">
        <f t="shared" si="4"/>
        <v/>
      </c>
      <c r="AF56" s="145" t="str">
        <f t="shared" si="5"/>
        <v/>
      </c>
      <c r="AG56" s="145" t="str">
        <f t="shared" si="6"/>
        <v/>
      </c>
      <c r="AH56" s="145" t="str">
        <f t="shared" si="7"/>
        <v/>
      </c>
    </row>
    <row r="57" spans="1:34" ht="17.25" customHeight="1" x14ac:dyDescent="0.3">
      <c r="A57" s="139"/>
      <c r="B57" s="135"/>
      <c r="C57" s="14"/>
      <c r="D57" s="14"/>
      <c r="E57" s="136"/>
      <c r="F57" s="15"/>
      <c r="G57" s="126"/>
      <c r="H57" s="137"/>
      <c r="I57" s="136"/>
      <c r="J57" s="138"/>
      <c r="K57" s="119"/>
      <c r="L57" s="138"/>
      <c r="M57" s="12" t="str">
        <f t="shared" si="0"/>
        <v/>
      </c>
      <c r="N57" s="147" t="str">
        <f t="shared" si="1"/>
        <v/>
      </c>
      <c r="O57" s="16" t="str">
        <f t="shared" si="2"/>
        <v/>
      </c>
      <c r="P57" s="17"/>
      <c r="Q57" s="17"/>
      <c r="AD57" s="13" t="str">
        <f t="shared" si="3"/>
        <v/>
      </c>
      <c r="AE57" s="13" t="str">
        <f t="shared" si="4"/>
        <v/>
      </c>
      <c r="AF57" s="145" t="str">
        <f t="shared" si="5"/>
        <v/>
      </c>
      <c r="AG57" s="145" t="str">
        <f t="shared" si="6"/>
        <v/>
      </c>
      <c r="AH57" s="145" t="str">
        <f t="shared" si="7"/>
        <v/>
      </c>
    </row>
    <row r="58" spans="1:34" ht="17.25" customHeight="1" x14ac:dyDescent="0.3">
      <c r="A58" s="139"/>
      <c r="B58" s="135"/>
      <c r="C58" s="14"/>
      <c r="D58" s="14"/>
      <c r="E58" s="136"/>
      <c r="F58" s="15"/>
      <c r="G58" s="126"/>
      <c r="H58" s="136"/>
      <c r="I58" s="136"/>
      <c r="J58" s="138"/>
      <c r="K58" s="119"/>
      <c r="L58" s="138"/>
      <c r="M58" s="12" t="str">
        <f t="shared" si="0"/>
        <v/>
      </c>
      <c r="N58" s="147" t="str">
        <f t="shared" si="1"/>
        <v/>
      </c>
      <c r="O58" s="16" t="str">
        <f t="shared" si="2"/>
        <v/>
      </c>
      <c r="P58" s="17"/>
      <c r="Q58" s="17"/>
      <c r="AD58" s="13" t="str">
        <f t="shared" si="3"/>
        <v/>
      </c>
      <c r="AE58" s="13" t="str">
        <f t="shared" si="4"/>
        <v/>
      </c>
      <c r="AF58" s="145" t="str">
        <f t="shared" si="5"/>
        <v/>
      </c>
      <c r="AG58" s="145" t="str">
        <f t="shared" si="6"/>
        <v/>
      </c>
      <c r="AH58" s="145" t="str">
        <f t="shared" si="7"/>
        <v/>
      </c>
    </row>
    <row r="59" spans="1:34" ht="17.25" customHeight="1" x14ac:dyDescent="0.3">
      <c r="A59" s="139"/>
      <c r="B59" s="135"/>
      <c r="C59" s="14"/>
      <c r="D59" s="14"/>
      <c r="E59" s="136"/>
      <c r="F59" s="15"/>
      <c r="G59" s="126"/>
      <c r="H59" s="136"/>
      <c r="I59" s="136"/>
      <c r="J59" s="138"/>
      <c r="K59" s="119"/>
      <c r="L59" s="138"/>
      <c r="M59" s="12" t="str">
        <f t="shared" si="0"/>
        <v/>
      </c>
      <c r="N59" s="147" t="str">
        <f t="shared" si="1"/>
        <v/>
      </c>
      <c r="O59" s="16" t="str">
        <f t="shared" si="2"/>
        <v/>
      </c>
      <c r="P59" s="17"/>
      <c r="Q59" s="17"/>
      <c r="AD59" s="13" t="str">
        <f t="shared" si="3"/>
        <v/>
      </c>
      <c r="AE59" s="13" t="str">
        <f t="shared" si="4"/>
        <v/>
      </c>
      <c r="AF59" s="145" t="str">
        <f t="shared" si="5"/>
        <v/>
      </c>
      <c r="AG59" s="145" t="str">
        <f t="shared" si="6"/>
        <v/>
      </c>
      <c r="AH59" s="145" t="str">
        <f t="shared" si="7"/>
        <v/>
      </c>
    </row>
    <row r="60" spans="1:34" ht="17.25" customHeight="1" x14ac:dyDescent="0.3">
      <c r="A60" s="139"/>
      <c r="B60" s="135"/>
      <c r="C60" s="10"/>
      <c r="D60" s="10"/>
      <c r="E60" s="133"/>
      <c r="F60" s="11"/>
      <c r="G60" s="125"/>
      <c r="H60" s="133"/>
      <c r="I60" s="133"/>
      <c r="J60" s="134"/>
      <c r="K60" s="119"/>
      <c r="L60" s="138"/>
      <c r="M60" s="12" t="str">
        <f t="shared" si="0"/>
        <v/>
      </c>
      <c r="N60" s="147" t="str">
        <f t="shared" si="1"/>
        <v/>
      </c>
      <c r="O60" s="16" t="str">
        <f t="shared" si="2"/>
        <v/>
      </c>
      <c r="P60" s="17"/>
      <c r="Q60" s="17"/>
      <c r="AD60" s="13" t="str">
        <f t="shared" si="3"/>
        <v/>
      </c>
      <c r="AE60" s="13" t="str">
        <f t="shared" si="4"/>
        <v/>
      </c>
      <c r="AF60" s="145" t="str">
        <f t="shared" si="5"/>
        <v/>
      </c>
      <c r="AG60" s="145" t="str">
        <f t="shared" si="6"/>
        <v/>
      </c>
      <c r="AH60" s="145" t="str">
        <f t="shared" si="7"/>
        <v/>
      </c>
    </row>
    <row r="61" spans="1:34" ht="17.25" customHeight="1" x14ac:dyDescent="0.3">
      <c r="A61" s="139"/>
      <c r="B61" s="135"/>
      <c r="C61" s="14"/>
      <c r="D61" s="14"/>
      <c r="E61" s="136"/>
      <c r="F61" s="15"/>
      <c r="G61" s="126"/>
      <c r="H61" s="137"/>
      <c r="I61" s="136"/>
      <c r="J61" s="138"/>
      <c r="K61" s="119"/>
      <c r="L61" s="138"/>
      <c r="M61" s="12" t="str">
        <f t="shared" si="0"/>
        <v/>
      </c>
      <c r="N61" s="147" t="str">
        <f t="shared" si="1"/>
        <v/>
      </c>
      <c r="O61" s="16" t="str">
        <f t="shared" si="2"/>
        <v/>
      </c>
      <c r="P61" s="17"/>
      <c r="Q61" s="17"/>
      <c r="AD61" s="13" t="str">
        <f t="shared" si="3"/>
        <v/>
      </c>
      <c r="AE61" s="13" t="str">
        <f t="shared" si="4"/>
        <v/>
      </c>
      <c r="AF61" s="145" t="str">
        <f t="shared" si="5"/>
        <v/>
      </c>
      <c r="AG61" s="145" t="str">
        <f t="shared" si="6"/>
        <v/>
      </c>
      <c r="AH61" s="145" t="str">
        <f t="shared" si="7"/>
        <v/>
      </c>
    </row>
    <row r="62" spans="1:34" ht="17.25" customHeight="1" x14ac:dyDescent="0.3">
      <c r="A62" s="139"/>
      <c r="B62" s="135"/>
      <c r="C62" s="14"/>
      <c r="D62" s="14"/>
      <c r="E62" s="136"/>
      <c r="F62" s="15"/>
      <c r="G62" s="126"/>
      <c r="H62" s="136"/>
      <c r="I62" s="136"/>
      <c r="J62" s="138"/>
      <c r="K62" s="119"/>
      <c r="L62" s="138"/>
      <c r="M62" s="12" t="str">
        <f t="shared" si="0"/>
        <v/>
      </c>
      <c r="N62" s="147" t="str">
        <f t="shared" si="1"/>
        <v/>
      </c>
      <c r="O62" s="16" t="str">
        <f t="shared" si="2"/>
        <v/>
      </c>
      <c r="P62" s="17"/>
      <c r="Q62" s="17"/>
      <c r="AD62" s="13" t="str">
        <f t="shared" si="3"/>
        <v/>
      </c>
      <c r="AE62" s="13" t="str">
        <f t="shared" si="4"/>
        <v/>
      </c>
      <c r="AF62" s="145" t="str">
        <f t="shared" si="5"/>
        <v/>
      </c>
      <c r="AG62" s="145" t="str">
        <f t="shared" si="6"/>
        <v/>
      </c>
      <c r="AH62" s="145" t="str">
        <f t="shared" si="7"/>
        <v/>
      </c>
    </row>
    <row r="63" spans="1:34" ht="17.25" customHeight="1" x14ac:dyDescent="0.3">
      <c r="A63" s="139"/>
      <c r="B63" s="135"/>
      <c r="C63" s="14"/>
      <c r="D63" s="14"/>
      <c r="E63" s="136"/>
      <c r="F63" s="15"/>
      <c r="G63" s="126"/>
      <c r="H63" s="136"/>
      <c r="I63" s="136"/>
      <c r="J63" s="138"/>
      <c r="K63" s="119"/>
      <c r="L63" s="138"/>
      <c r="M63" s="12" t="str">
        <f t="shared" si="0"/>
        <v/>
      </c>
      <c r="N63" s="147" t="str">
        <f t="shared" si="1"/>
        <v/>
      </c>
      <c r="O63" s="16" t="str">
        <f t="shared" si="2"/>
        <v/>
      </c>
      <c r="P63" s="17"/>
      <c r="Q63" s="17"/>
      <c r="AD63" s="13" t="str">
        <f t="shared" si="3"/>
        <v/>
      </c>
      <c r="AE63" s="13" t="str">
        <f t="shared" si="4"/>
        <v/>
      </c>
      <c r="AF63" s="145" t="str">
        <f t="shared" si="5"/>
        <v/>
      </c>
      <c r="AG63" s="145" t="str">
        <f t="shared" si="6"/>
        <v/>
      </c>
      <c r="AH63" s="145" t="str">
        <f t="shared" si="7"/>
        <v/>
      </c>
    </row>
    <row r="64" spans="1:34" ht="17.25" customHeight="1" x14ac:dyDescent="0.3">
      <c r="A64" s="139"/>
      <c r="B64" s="135"/>
      <c r="C64" s="10"/>
      <c r="D64" s="10"/>
      <c r="E64" s="133"/>
      <c r="F64" s="11"/>
      <c r="G64" s="125"/>
      <c r="H64" s="133"/>
      <c r="I64" s="133"/>
      <c r="J64" s="134"/>
      <c r="K64" s="119"/>
      <c r="L64" s="138"/>
      <c r="M64" s="12" t="str">
        <f t="shared" si="0"/>
        <v/>
      </c>
      <c r="N64" s="147" t="str">
        <f t="shared" si="1"/>
        <v/>
      </c>
      <c r="O64" s="16" t="str">
        <f t="shared" si="2"/>
        <v/>
      </c>
      <c r="P64" s="17"/>
      <c r="Q64" s="17"/>
      <c r="AD64" s="13" t="str">
        <f t="shared" si="3"/>
        <v/>
      </c>
      <c r="AE64" s="13" t="str">
        <f t="shared" si="4"/>
        <v/>
      </c>
      <c r="AF64" s="145" t="str">
        <f t="shared" si="5"/>
        <v/>
      </c>
      <c r="AG64" s="145" t="str">
        <f t="shared" si="6"/>
        <v/>
      </c>
      <c r="AH64" s="145" t="str">
        <f t="shared" si="7"/>
        <v/>
      </c>
    </row>
    <row r="65" spans="1:34" ht="17.25" customHeight="1" x14ac:dyDescent="0.3">
      <c r="A65" s="139"/>
      <c r="B65" s="135"/>
      <c r="C65" s="14"/>
      <c r="D65" s="14"/>
      <c r="E65" s="136"/>
      <c r="F65" s="15"/>
      <c r="G65" s="126"/>
      <c r="H65" s="137"/>
      <c r="I65" s="136"/>
      <c r="J65" s="138"/>
      <c r="K65" s="119"/>
      <c r="L65" s="138"/>
      <c r="M65" s="12" t="str">
        <f t="shared" si="0"/>
        <v/>
      </c>
      <c r="N65" s="147" t="str">
        <f t="shared" si="1"/>
        <v/>
      </c>
      <c r="O65" s="16" t="str">
        <f t="shared" si="2"/>
        <v/>
      </c>
      <c r="P65" s="17"/>
      <c r="Q65" s="17"/>
      <c r="AD65" s="13" t="str">
        <f t="shared" si="3"/>
        <v/>
      </c>
      <c r="AE65" s="13" t="str">
        <f t="shared" si="4"/>
        <v/>
      </c>
      <c r="AF65" s="145" t="str">
        <f t="shared" si="5"/>
        <v/>
      </c>
      <c r="AG65" s="145" t="str">
        <f t="shared" si="6"/>
        <v/>
      </c>
      <c r="AH65" s="145" t="str">
        <f t="shared" si="7"/>
        <v/>
      </c>
    </row>
    <row r="66" spans="1:34" ht="17.25" customHeight="1" x14ac:dyDescent="0.3">
      <c r="A66" s="139"/>
      <c r="B66" s="135"/>
      <c r="C66" s="14"/>
      <c r="D66" s="14"/>
      <c r="E66" s="136"/>
      <c r="F66" s="15"/>
      <c r="G66" s="126"/>
      <c r="H66" s="136"/>
      <c r="I66" s="136"/>
      <c r="J66" s="138"/>
      <c r="K66" s="119"/>
      <c r="L66" s="138"/>
      <c r="M66" s="12" t="str">
        <f t="shared" si="0"/>
        <v/>
      </c>
      <c r="N66" s="147" t="str">
        <f t="shared" si="1"/>
        <v/>
      </c>
      <c r="O66" s="16" t="str">
        <f t="shared" si="2"/>
        <v/>
      </c>
      <c r="P66" s="17"/>
      <c r="Q66" s="17"/>
      <c r="AD66" s="13" t="str">
        <f t="shared" si="3"/>
        <v/>
      </c>
      <c r="AE66" s="13" t="str">
        <f t="shared" si="4"/>
        <v/>
      </c>
      <c r="AF66" s="145" t="str">
        <f t="shared" si="5"/>
        <v/>
      </c>
      <c r="AG66" s="145" t="str">
        <f t="shared" si="6"/>
        <v/>
      </c>
      <c r="AH66" s="145" t="str">
        <f t="shared" si="7"/>
        <v/>
      </c>
    </row>
    <row r="67" spans="1:34" ht="17.25" customHeight="1" x14ac:dyDescent="0.3">
      <c r="A67" s="139"/>
      <c r="B67" s="135"/>
      <c r="C67" s="14"/>
      <c r="D67" s="14"/>
      <c r="E67" s="136"/>
      <c r="F67" s="15"/>
      <c r="G67" s="126"/>
      <c r="H67" s="136"/>
      <c r="I67" s="136"/>
      <c r="J67" s="138"/>
      <c r="K67" s="119"/>
      <c r="L67" s="138"/>
      <c r="M67" s="12" t="str">
        <f t="shared" si="0"/>
        <v/>
      </c>
      <c r="N67" s="147" t="str">
        <f t="shared" si="1"/>
        <v/>
      </c>
      <c r="O67" s="16" t="str">
        <f t="shared" si="2"/>
        <v/>
      </c>
      <c r="P67" s="17"/>
      <c r="Q67" s="17"/>
      <c r="AD67" s="13" t="str">
        <f t="shared" si="3"/>
        <v/>
      </c>
      <c r="AE67" s="13" t="str">
        <f t="shared" si="4"/>
        <v/>
      </c>
      <c r="AF67" s="145" t="str">
        <f t="shared" si="5"/>
        <v/>
      </c>
      <c r="AG67" s="145" t="str">
        <f t="shared" si="6"/>
        <v/>
      </c>
      <c r="AH67" s="145" t="str">
        <f t="shared" si="7"/>
        <v/>
      </c>
    </row>
    <row r="68" spans="1:34" ht="17.25" customHeight="1" x14ac:dyDescent="0.3">
      <c r="A68" s="139"/>
      <c r="B68" s="135"/>
      <c r="C68" s="10"/>
      <c r="D68" s="10"/>
      <c r="E68" s="133"/>
      <c r="F68" s="11"/>
      <c r="G68" s="125"/>
      <c r="H68" s="133"/>
      <c r="I68" s="133"/>
      <c r="J68" s="134"/>
      <c r="K68" s="119"/>
      <c r="L68" s="138"/>
      <c r="M68" s="12" t="str">
        <f t="shared" si="0"/>
        <v/>
      </c>
      <c r="N68" s="147" t="str">
        <f t="shared" si="1"/>
        <v/>
      </c>
      <c r="O68" s="16" t="str">
        <f t="shared" si="2"/>
        <v/>
      </c>
      <c r="P68" s="17"/>
      <c r="Q68" s="17"/>
      <c r="AD68" s="13" t="str">
        <f t="shared" si="3"/>
        <v/>
      </c>
      <c r="AE68" s="13" t="str">
        <f t="shared" si="4"/>
        <v/>
      </c>
      <c r="AF68" s="145" t="str">
        <f t="shared" si="5"/>
        <v/>
      </c>
      <c r="AG68" s="145" t="str">
        <f t="shared" si="6"/>
        <v/>
      </c>
      <c r="AH68" s="145" t="str">
        <f t="shared" si="7"/>
        <v/>
      </c>
    </row>
    <row r="69" spans="1:34" ht="17.25" customHeight="1" x14ac:dyDescent="0.3">
      <c r="A69" s="139"/>
      <c r="B69" s="135"/>
      <c r="C69" s="14"/>
      <c r="D69" s="14"/>
      <c r="E69" s="136"/>
      <c r="F69" s="15"/>
      <c r="G69" s="126"/>
      <c r="H69" s="137"/>
      <c r="I69" s="136"/>
      <c r="J69" s="138"/>
      <c r="K69" s="119"/>
      <c r="L69" s="138"/>
      <c r="M69" s="12" t="str">
        <f t="shared" si="0"/>
        <v/>
      </c>
      <c r="N69" s="147" t="str">
        <f t="shared" si="1"/>
        <v/>
      </c>
      <c r="O69" s="16" t="str">
        <f t="shared" si="2"/>
        <v/>
      </c>
      <c r="P69" s="17"/>
      <c r="Q69" s="17"/>
      <c r="AD69" s="13" t="str">
        <f t="shared" si="3"/>
        <v/>
      </c>
      <c r="AE69" s="13" t="str">
        <f t="shared" si="4"/>
        <v/>
      </c>
      <c r="AF69" s="145" t="str">
        <f t="shared" si="5"/>
        <v/>
      </c>
      <c r="AG69" s="145" t="str">
        <f t="shared" si="6"/>
        <v/>
      </c>
      <c r="AH69" s="145" t="str">
        <f t="shared" si="7"/>
        <v/>
      </c>
    </row>
    <row r="70" spans="1:34" ht="17.25" customHeight="1" x14ac:dyDescent="0.3">
      <c r="A70" s="139"/>
      <c r="B70" s="135"/>
      <c r="C70" s="14"/>
      <c r="D70" s="14"/>
      <c r="E70" s="136"/>
      <c r="F70" s="15"/>
      <c r="G70" s="126"/>
      <c r="H70" s="136"/>
      <c r="I70" s="136"/>
      <c r="J70" s="138"/>
      <c r="K70" s="119"/>
      <c r="L70" s="138"/>
      <c r="M70" s="12" t="str">
        <f t="shared" si="0"/>
        <v/>
      </c>
      <c r="N70" s="147" t="str">
        <f t="shared" si="1"/>
        <v/>
      </c>
      <c r="O70" s="16" t="str">
        <f t="shared" si="2"/>
        <v/>
      </c>
      <c r="P70" s="17"/>
      <c r="Q70" s="17"/>
      <c r="AD70" s="13" t="str">
        <f t="shared" si="3"/>
        <v/>
      </c>
      <c r="AE70" s="13" t="str">
        <f t="shared" si="4"/>
        <v/>
      </c>
      <c r="AF70" s="145" t="str">
        <f t="shared" si="5"/>
        <v/>
      </c>
      <c r="AG70" s="145" t="str">
        <f t="shared" si="6"/>
        <v/>
      </c>
      <c r="AH70" s="145" t="str">
        <f t="shared" si="7"/>
        <v/>
      </c>
    </row>
    <row r="71" spans="1:34" ht="17.25" customHeight="1" x14ac:dyDescent="0.3">
      <c r="A71" s="139"/>
      <c r="B71" s="135"/>
      <c r="C71" s="14"/>
      <c r="D71" s="14"/>
      <c r="E71" s="136"/>
      <c r="F71" s="15"/>
      <c r="G71" s="126"/>
      <c r="H71" s="136"/>
      <c r="I71" s="136"/>
      <c r="J71" s="138"/>
      <c r="K71" s="119"/>
      <c r="L71" s="138"/>
      <c r="M71" s="12" t="str">
        <f t="shared" si="0"/>
        <v/>
      </c>
      <c r="N71" s="147" t="str">
        <f t="shared" si="1"/>
        <v/>
      </c>
      <c r="O71" s="16" t="str">
        <f t="shared" si="2"/>
        <v/>
      </c>
      <c r="P71" s="17"/>
      <c r="Q71" s="17"/>
      <c r="AD71" s="13" t="str">
        <f t="shared" si="3"/>
        <v/>
      </c>
      <c r="AE71" s="13" t="str">
        <f t="shared" si="4"/>
        <v/>
      </c>
      <c r="AF71" s="145" t="str">
        <f t="shared" si="5"/>
        <v/>
      </c>
      <c r="AG71" s="145" t="str">
        <f t="shared" si="6"/>
        <v/>
      </c>
      <c r="AH71" s="145" t="str">
        <f t="shared" si="7"/>
        <v/>
      </c>
    </row>
    <row r="72" spans="1:34" ht="17.25" customHeight="1" x14ac:dyDescent="0.3">
      <c r="A72" s="139"/>
      <c r="B72" s="135"/>
      <c r="C72" s="14"/>
      <c r="D72" s="14"/>
      <c r="E72" s="136"/>
      <c r="F72" s="15"/>
      <c r="G72" s="126"/>
      <c r="H72" s="136"/>
      <c r="I72" s="136"/>
      <c r="J72" s="138"/>
      <c r="K72" s="119"/>
      <c r="L72" s="138"/>
      <c r="M72" s="12" t="str">
        <f t="shared" ref="M72:M135" si="10">IF(E72="","", IF(C72="Long", (((E72-H72)*G72)/F72), (((H72-E72)*G72)/F72)))</f>
        <v/>
      </c>
      <c r="N72" s="147" t="str">
        <f t="shared" ref="N72:N135" si="11">IF(J72="", "", K72)</f>
        <v/>
      </c>
      <c r="O72" s="16" t="str">
        <f t="shared" ref="O72:O135" si="12">IF(K72="", "", SUM(N72/F72))</f>
        <v/>
      </c>
      <c r="P72" s="17"/>
      <c r="Q72" s="17"/>
      <c r="AD72" s="13" t="str">
        <f t="shared" ref="AD72:AD135" si="13">IF(N72&lt;0, N72/-F72, M72)</f>
        <v/>
      </c>
      <c r="AE72" s="13" t="str">
        <f t="shared" ref="AE72:AE135" si="14">IF(N72="", "", IF(C72="Long", IF(N72&gt;0, N72/F72, ((G72*(I72-E72))/F72)), IF(N72&gt;0, N72/F72, ((G72*(E72-I72))/F72))))</f>
        <v/>
      </c>
      <c r="AF72" s="145" t="str">
        <f t="shared" ref="AF72:AF135" si="15">IF(A72="", "", MONTH(A72))</f>
        <v/>
      </c>
      <c r="AG72" s="145" t="str">
        <f t="shared" ref="AG72:AG135" si="16">IF(A72="", "", YEAR(A72))</f>
        <v/>
      </c>
      <c r="AH72" s="145" t="str">
        <f t="shared" ref="AH72:AH135" si="17">IF(A72="", "", DAY(A72))</f>
        <v/>
      </c>
    </row>
    <row r="73" spans="1:34" ht="17.25" customHeight="1" x14ac:dyDescent="0.3">
      <c r="A73" s="139"/>
      <c r="B73" s="135"/>
      <c r="C73" s="14"/>
      <c r="D73" s="14"/>
      <c r="E73" s="136"/>
      <c r="F73" s="15"/>
      <c r="G73" s="126"/>
      <c r="H73" s="136"/>
      <c r="I73" s="136"/>
      <c r="J73" s="138"/>
      <c r="K73" s="119"/>
      <c r="L73" s="138"/>
      <c r="M73" s="12" t="str">
        <f t="shared" si="10"/>
        <v/>
      </c>
      <c r="N73" s="147" t="str">
        <f t="shared" si="11"/>
        <v/>
      </c>
      <c r="O73" s="16" t="str">
        <f t="shared" si="12"/>
        <v/>
      </c>
      <c r="P73" s="17"/>
      <c r="Q73" s="17"/>
      <c r="AD73" s="13" t="str">
        <f t="shared" si="13"/>
        <v/>
      </c>
      <c r="AE73" s="13" t="str">
        <f t="shared" si="14"/>
        <v/>
      </c>
      <c r="AF73" s="145" t="str">
        <f t="shared" si="15"/>
        <v/>
      </c>
      <c r="AG73" s="145" t="str">
        <f t="shared" si="16"/>
        <v/>
      </c>
      <c r="AH73" s="145" t="str">
        <f t="shared" si="17"/>
        <v/>
      </c>
    </row>
    <row r="74" spans="1:34" ht="17.25" customHeight="1" x14ac:dyDescent="0.3">
      <c r="A74" s="139"/>
      <c r="B74" s="135"/>
      <c r="C74" s="14"/>
      <c r="D74" s="14"/>
      <c r="E74" s="136"/>
      <c r="F74" s="15"/>
      <c r="G74" s="126"/>
      <c r="H74" s="136"/>
      <c r="I74" s="136"/>
      <c r="J74" s="138"/>
      <c r="K74" s="119"/>
      <c r="L74" s="138"/>
      <c r="M74" s="12" t="str">
        <f t="shared" si="10"/>
        <v/>
      </c>
      <c r="N74" s="147" t="str">
        <f t="shared" si="11"/>
        <v/>
      </c>
      <c r="O74" s="16" t="str">
        <f t="shared" si="12"/>
        <v/>
      </c>
      <c r="P74" s="17"/>
      <c r="Q74" s="17"/>
      <c r="AD74" s="13" t="str">
        <f t="shared" si="13"/>
        <v/>
      </c>
      <c r="AE74" s="13" t="str">
        <f t="shared" si="14"/>
        <v/>
      </c>
      <c r="AF74" s="145" t="str">
        <f t="shared" si="15"/>
        <v/>
      </c>
      <c r="AG74" s="145" t="str">
        <f t="shared" si="16"/>
        <v/>
      </c>
      <c r="AH74" s="145" t="str">
        <f t="shared" si="17"/>
        <v/>
      </c>
    </row>
    <row r="75" spans="1:34" ht="17.25" customHeight="1" x14ac:dyDescent="0.3">
      <c r="A75" s="139"/>
      <c r="B75" s="135"/>
      <c r="C75" s="14"/>
      <c r="D75" s="14"/>
      <c r="E75" s="136"/>
      <c r="F75" s="15"/>
      <c r="G75" s="126"/>
      <c r="H75" s="136"/>
      <c r="I75" s="136"/>
      <c r="J75" s="138"/>
      <c r="K75" s="119"/>
      <c r="L75" s="138"/>
      <c r="M75" s="12" t="str">
        <f t="shared" si="10"/>
        <v/>
      </c>
      <c r="N75" s="147" t="str">
        <f t="shared" si="11"/>
        <v/>
      </c>
      <c r="O75" s="16" t="str">
        <f t="shared" si="12"/>
        <v/>
      </c>
      <c r="P75" s="17"/>
      <c r="Q75" s="17"/>
      <c r="AD75" s="13" t="str">
        <f t="shared" si="13"/>
        <v/>
      </c>
      <c r="AE75" s="13" t="str">
        <f t="shared" si="14"/>
        <v/>
      </c>
      <c r="AF75" s="145" t="str">
        <f t="shared" si="15"/>
        <v/>
      </c>
      <c r="AG75" s="145" t="str">
        <f t="shared" si="16"/>
        <v/>
      </c>
      <c r="AH75" s="145" t="str">
        <f t="shared" si="17"/>
        <v/>
      </c>
    </row>
    <row r="76" spans="1:34" ht="17.25" customHeight="1" x14ac:dyDescent="0.3">
      <c r="A76" s="139"/>
      <c r="B76" s="135"/>
      <c r="C76" s="14"/>
      <c r="D76" s="14"/>
      <c r="E76" s="136"/>
      <c r="F76" s="15"/>
      <c r="G76" s="126"/>
      <c r="H76" s="136"/>
      <c r="I76" s="136"/>
      <c r="J76" s="138"/>
      <c r="K76" s="119"/>
      <c r="L76" s="138"/>
      <c r="M76" s="12" t="str">
        <f t="shared" si="10"/>
        <v/>
      </c>
      <c r="N76" s="147" t="str">
        <f t="shared" si="11"/>
        <v/>
      </c>
      <c r="O76" s="16" t="str">
        <f t="shared" si="12"/>
        <v/>
      </c>
      <c r="P76" s="17"/>
      <c r="Q76" s="17"/>
      <c r="AD76" s="13" t="str">
        <f t="shared" si="13"/>
        <v/>
      </c>
      <c r="AE76" s="13" t="str">
        <f t="shared" si="14"/>
        <v/>
      </c>
      <c r="AF76" s="145" t="str">
        <f t="shared" si="15"/>
        <v/>
      </c>
      <c r="AG76" s="145" t="str">
        <f t="shared" si="16"/>
        <v/>
      </c>
      <c r="AH76" s="145" t="str">
        <f t="shared" si="17"/>
        <v/>
      </c>
    </row>
    <row r="77" spans="1:34" ht="17.25" customHeight="1" x14ac:dyDescent="0.3">
      <c r="A77" s="139"/>
      <c r="B77" s="135"/>
      <c r="C77" s="14"/>
      <c r="D77" s="14"/>
      <c r="E77" s="136"/>
      <c r="F77" s="15"/>
      <c r="G77" s="126"/>
      <c r="H77" s="136"/>
      <c r="I77" s="136"/>
      <c r="J77" s="138"/>
      <c r="K77" s="119"/>
      <c r="L77" s="138"/>
      <c r="M77" s="12" t="str">
        <f t="shared" si="10"/>
        <v/>
      </c>
      <c r="N77" s="147" t="str">
        <f t="shared" si="11"/>
        <v/>
      </c>
      <c r="O77" s="16" t="str">
        <f t="shared" si="12"/>
        <v/>
      </c>
      <c r="P77" s="17"/>
      <c r="Q77" s="17"/>
      <c r="AD77" s="13" t="str">
        <f t="shared" si="13"/>
        <v/>
      </c>
      <c r="AE77" s="13" t="str">
        <f t="shared" si="14"/>
        <v/>
      </c>
      <c r="AF77" s="145" t="str">
        <f t="shared" si="15"/>
        <v/>
      </c>
      <c r="AG77" s="145" t="str">
        <f t="shared" si="16"/>
        <v/>
      </c>
      <c r="AH77" s="145" t="str">
        <f t="shared" si="17"/>
        <v/>
      </c>
    </row>
    <row r="78" spans="1:34" ht="17.25" customHeight="1" x14ac:dyDescent="0.3">
      <c r="A78" s="139"/>
      <c r="B78" s="135"/>
      <c r="C78" s="14"/>
      <c r="D78" s="14"/>
      <c r="E78" s="136"/>
      <c r="F78" s="15"/>
      <c r="G78" s="126"/>
      <c r="H78" s="136"/>
      <c r="I78" s="136"/>
      <c r="J78" s="138"/>
      <c r="K78" s="119"/>
      <c r="L78" s="138"/>
      <c r="M78" s="12" t="str">
        <f t="shared" si="10"/>
        <v/>
      </c>
      <c r="N78" s="147" t="str">
        <f t="shared" si="11"/>
        <v/>
      </c>
      <c r="O78" s="16" t="str">
        <f t="shared" si="12"/>
        <v/>
      </c>
      <c r="P78" s="17"/>
      <c r="Q78" s="17"/>
      <c r="AD78" s="13" t="str">
        <f t="shared" si="13"/>
        <v/>
      </c>
      <c r="AE78" s="13" t="str">
        <f t="shared" si="14"/>
        <v/>
      </c>
      <c r="AF78" s="145" t="str">
        <f t="shared" si="15"/>
        <v/>
      </c>
      <c r="AG78" s="145" t="str">
        <f t="shared" si="16"/>
        <v/>
      </c>
      <c r="AH78" s="145" t="str">
        <f t="shared" si="17"/>
        <v/>
      </c>
    </row>
    <row r="79" spans="1:34" ht="17.25" customHeight="1" x14ac:dyDescent="0.3">
      <c r="A79" s="139"/>
      <c r="B79" s="135"/>
      <c r="C79" s="14"/>
      <c r="D79" s="14"/>
      <c r="E79" s="136"/>
      <c r="F79" s="15"/>
      <c r="G79" s="126"/>
      <c r="H79" s="136"/>
      <c r="I79" s="136"/>
      <c r="J79" s="138"/>
      <c r="K79" s="119"/>
      <c r="L79" s="138"/>
      <c r="M79" s="12" t="str">
        <f t="shared" si="10"/>
        <v/>
      </c>
      <c r="N79" s="147" t="str">
        <f t="shared" si="11"/>
        <v/>
      </c>
      <c r="O79" s="16" t="str">
        <f t="shared" si="12"/>
        <v/>
      </c>
      <c r="P79" s="17"/>
      <c r="Q79" s="17"/>
      <c r="AD79" s="13" t="str">
        <f t="shared" si="13"/>
        <v/>
      </c>
      <c r="AE79" s="13" t="str">
        <f t="shared" si="14"/>
        <v/>
      </c>
      <c r="AF79" s="145" t="str">
        <f t="shared" si="15"/>
        <v/>
      </c>
      <c r="AG79" s="145" t="str">
        <f t="shared" si="16"/>
        <v/>
      </c>
      <c r="AH79" s="145" t="str">
        <f t="shared" si="17"/>
        <v/>
      </c>
    </row>
    <row r="80" spans="1:34" ht="17.25" customHeight="1" x14ac:dyDescent="0.3">
      <c r="A80" s="139"/>
      <c r="B80" s="135"/>
      <c r="C80" s="14"/>
      <c r="D80" s="14"/>
      <c r="E80" s="136"/>
      <c r="F80" s="15"/>
      <c r="G80" s="126"/>
      <c r="H80" s="136"/>
      <c r="I80" s="136"/>
      <c r="J80" s="138"/>
      <c r="K80" s="119"/>
      <c r="L80" s="138"/>
      <c r="M80" s="12" t="str">
        <f t="shared" si="10"/>
        <v/>
      </c>
      <c r="N80" s="147" t="str">
        <f t="shared" si="11"/>
        <v/>
      </c>
      <c r="O80" s="16" t="str">
        <f t="shared" si="12"/>
        <v/>
      </c>
      <c r="P80" s="17"/>
      <c r="Q80" s="17"/>
      <c r="AD80" s="13" t="str">
        <f t="shared" si="13"/>
        <v/>
      </c>
      <c r="AE80" s="13" t="str">
        <f t="shared" si="14"/>
        <v/>
      </c>
      <c r="AF80" s="145" t="str">
        <f t="shared" si="15"/>
        <v/>
      </c>
      <c r="AG80" s="145" t="str">
        <f t="shared" si="16"/>
        <v/>
      </c>
      <c r="AH80" s="145" t="str">
        <f t="shared" si="17"/>
        <v/>
      </c>
    </row>
    <row r="81" spans="1:34" ht="17.25" customHeight="1" x14ac:dyDescent="0.3">
      <c r="A81" s="139"/>
      <c r="B81" s="135"/>
      <c r="C81" s="14"/>
      <c r="D81" s="14"/>
      <c r="E81" s="136"/>
      <c r="F81" s="15"/>
      <c r="G81" s="126"/>
      <c r="H81" s="136"/>
      <c r="I81" s="136"/>
      <c r="J81" s="138"/>
      <c r="K81" s="119"/>
      <c r="L81" s="138"/>
      <c r="M81" s="12" t="str">
        <f t="shared" si="10"/>
        <v/>
      </c>
      <c r="N81" s="147" t="str">
        <f t="shared" si="11"/>
        <v/>
      </c>
      <c r="O81" s="16" t="str">
        <f t="shared" si="12"/>
        <v/>
      </c>
      <c r="P81" s="17"/>
      <c r="Q81" s="17"/>
      <c r="AD81" s="13" t="str">
        <f t="shared" si="13"/>
        <v/>
      </c>
      <c r="AE81" s="13" t="str">
        <f t="shared" si="14"/>
        <v/>
      </c>
      <c r="AF81" s="145" t="str">
        <f t="shared" si="15"/>
        <v/>
      </c>
      <c r="AG81" s="145" t="str">
        <f t="shared" si="16"/>
        <v/>
      </c>
      <c r="AH81" s="145" t="str">
        <f t="shared" si="17"/>
        <v/>
      </c>
    </row>
    <row r="82" spans="1:34" ht="17.25" customHeight="1" x14ac:dyDescent="0.3">
      <c r="A82" s="139"/>
      <c r="B82" s="135"/>
      <c r="C82" s="14"/>
      <c r="D82" s="14"/>
      <c r="E82" s="136"/>
      <c r="F82" s="15"/>
      <c r="G82" s="126"/>
      <c r="H82" s="136"/>
      <c r="I82" s="136"/>
      <c r="J82" s="138"/>
      <c r="K82" s="119"/>
      <c r="L82" s="138"/>
      <c r="M82" s="12" t="str">
        <f t="shared" si="10"/>
        <v/>
      </c>
      <c r="N82" s="147" t="str">
        <f t="shared" si="11"/>
        <v/>
      </c>
      <c r="O82" s="16" t="str">
        <f t="shared" si="12"/>
        <v/>
      </c>
      <c r="P82" s="17"/>
      <c r="Q82" s="17"/>
      <c r="AD82" s="13" t="str">
        <f t="shared" si="13"/>
        <v/>
      </c>
      <c r="AE82" s="13" t="str">
        <f t="shared" si="14"/>
        <v/>
      </c>
      <c r="AF82" s="145" t="str">
        <f t="shared" si="15"/>
        <v/>
      </c>
      <c r="AG82" s="145" t="str">
        <f t="shared" si="16"/>
        <v/>
      </c>
      <c r="AH82" s="145" t="str">
        <f t="shared" si="17"/>
        <v/>
      </c>
    </row>
    <row r="83" spans="1:34" ht="17.25" customHeight="1" x14ac:dyDescent="0.3">
      <c r="A83" s="139"/>
      <c r="B83" s="135"/>
      <c r="C83" s="14"/>
      <c r="D83" s="14"/>
      <c r="E83" s="136"/>
      <c r="F83" s="15"/>
      <c r="G83" s="126"/>
      <c r="H83" s="136"/>
      <c r="I83" s="136"/>
      <c r="J83" s="138"/>
      <c r="K83" s="119"/>
      <c r="L83" s="138"/>
      <c r="M83" s="12" t="str">
        <f t="shared" si="10"/>
        <v/>
      </c>
      <c r="N83" s="147" t="str">
        <f t="shared" si="11"/>
        <v/>
      </c>
      <c r="O83" s="16" t="str">
        <f t="shared" si="12"/>
        <v/>
      </c>
      <c r="P83" s="17"/>
      <c r="Q83" s="17"/>
      <c r="AD83" s="13" t="str">
        <f t="shared" si="13"/>
        <v/>
      </c>
      <c r="AE83" s="13" t="str">
        <f t="shared" si="14"/>
        <v/>
      </c>
      <c r="AF83" s="145" t="str">
        <f t="shared" si="15"/>
        <v/>
      </c>
      <c r="AG83" s="145" t="str">
        <f t="shared" si="16"/>
        <v/>
      </c>
      <c r="AH83" s="145" t="str">
        <f t="shared" si="17"/>
        <v/>
      </c>
    </row>
    <row r="84" spans="1:34" ht="17.25" customHeight="1" x14ac:dyDescent="0.3">
      <c r="A84" s="139"/>
      <c r="B84" s="135"/>
      <c r="C84" s="14"/>
      <c r="D84" s="14"/>
      <c r="E84" s="136"/>
      <c r="F84" s="15"/>
      <c r="G84" s="126"/>
      <c r="H84" s="136"/>
      <c r="I84" s="136"/>
      <c r="J84" s="138"/>
      <c r="K84" s="119"/>
      <c r="L84" s="138"/>
      <c r="M84" s="12" t="str">
        <f t="shared" si="10"/>
        <v/>
      </c>
      <c r="N84" s="147" t="str">
        <f t="shared" si="11"/>
        <v/>
      </c>
      <c r="O84" s="16" t="str">
        <f t="shared" si="12"/>
        <v/>
      </c>
      <c r="P84" s="17"/>
      <c r="Q84" s="17"/>
      <c r="AD84" s="13" t="str">
        <f t="shared" si="13"/>
        <v/>
      </c>
      <c r="AE84" s="13" t="str">
        <f t="shared" si="14"/>
        <v/>
      </c>
      <c r="AF84" s="145" t="str">
        <f t="shared" si="15"/>
        <v/>
      </c>
      <c r="AG84" s="145" t="str">
        <f t="shared" si="16"/>
        <v/>
      </c>
      <c r="AH84" s="145" t="str">
        <f t="shared" si="17"/>
        <v/>
      </c>
    </row>
    <row r="85" spans="1:34" ht="17.25" customHeight="1" x14ac:dyDescent="0.3">
      <c r="A85" s="139"/>
      <c r="B85" s="135"/>
      <c r="C85" s="14"/>
      <c r="D85" s="14"/>
      <c r="E85" s="136"/>
      <c r="F85" s="15"/>
      <c r="G85" s="126"/>
      <c r="H85" s="136"/>
      <c r="I85" s="136"/>
      <c r="J85" s="138"/>
      <c r="K85" s="119"/>
      <c r="L85" s="138"/>
      <c r="M85" s="12" t="str">
        <f t="shared" si="10"/>
        <v/>
      </c>
      <c r="N85" s="147" t="str">
        <f t="shared" si="11"/>
        <v/>
      </c>
      <c r="O85" s="16" t="str">
        <f t="shared" si="12"/>
        <v/>
      </c>
      <c r="P85" s="17"/>
      <c r="Q85" s="17"/>
      <c r="AD85" s="13" t="str">
        <f t="shared" si="13"/>
        <v/>
      </c>
      <c r="AE85" s="13" t="str">
        <f t="shared" si="14"/>
        <v/>
      </c>
      <c r="AF85" s="145" t="str">
        <f t="shared" si="15"/>
        <v/>
      </c>
      <c r="AG85" s="145" t="str">
        <f t="shared" si="16"/>
        <v/>
      </c>
      <c r="AH85" s="145" t="str">
        <f t="shared" si="17"/>
        <v/>
      </c>
    </row>
    <row r="86" spans="1:34" ht="17.25" customHeight="1" x14ac:dyDescent="0.3">
      <c r="A86" s="139"/>
      <c r="B86" s="135"/>
      <c r="C86" s="14"/>
      <c r="D86" s="14"/>
      <c r="E86" s="136"/>
      <c r="F86" s="15"/>
      <c r="G86" s="126"/>
      <c r="H86" s="136"/>
      <c r="I86" s="136"/>
      <c r="J86" s="138"/>
      <c r="K86" s="119"/>
      <c r="L86" s="138"/>
      <c r="M86" s="12" t="str">
        <f t="shared" si="10"/>
        <v/>
      </c>
      <c r="N86" s="147" t="str">
        <f t="shared" si="11"/>
        <v/>
      </c>
      <c r="O86" s="16" t="str">
        <f t="shared" si="12"/>
        <v/>
      </c>
      <c r="P86" s="17"/>
      <c r="Q86" s="17"/>
      <c r="AD86" s="13" t="str">
        <f t="shared" si="13"/>
        <v/>
      </c>
      <c r="AE86" s="13" t="str">
        <f t="shared" si="14"/>
        <v/>
      </c>
      <c r="AF86" s="145" t="str">
        <f t="shared" si="15"/>
        <v/>
      </c>
      <c r="AG86" s="145" t="str">
        <f t="shared" si="16"/>
        <v/>
      </c>
      <c r="AH86" s="145" t="str">
        <f t="shared" si="17"/>
        <v/>
      </c>
    </row>
    <row r="87" spans="1:34" ht="17.25" customHeight="1" x14ac:dyDescent="0.3">
      <c r="A87" s="139"/>
      <c r="B87" s="135"/>
      <c r="C87" s="14"/>
      <c r="D87" s="14"/>
      <c r="E87" s="136"/>
      <c r="F87" s="15"/>
      <c r="G87" s="126"/>
      <c r="H87" s="136"/>
      <c r="I87" s="136"/>
      <c r="J87" s="138"/>
      <c r="K87" s="119"/>
      <c r="L87" s="138"/>
      <c r="M87" s="12" t="str">
        <f t="shared" si="10"/>
        <v/>
      </c>
      <c r="N87" s="147" t="str">
        <f t="shared" si="11"/>
        <v/>
      </c>
      <c r="O87" s="16" t="str">
        <f t="shared" si="12"/>
        <v/>
      </c>
      <c r="P87" s="17"/>
      <c r="Q87" s="17"/>
      <c r="AD87" s="13" t="str">
        <f t="shared" si="13"/>
        <v/>
      </c>
      <c r="AE87" s="13" t="str">
        <f t="shared" si="14"/>
        <v/>
      </c>
      <c r="AF87" s="145" t="str">
        <f t="shared" si="15"/>
        <v/>
      </c>
      <c r="AG87" s="145" t="str">
        <f t="shared" si="16"/>
        <v/>
      </c>
      <c r="AH87" s="145" t="str">
        <f t="shared" si="17"/>
        <v/>
      </c>
    </row>
    <row r="88" spans="1:34" ht="17.25" customHeight="1" x14ac:dyDescent="0.3">
      <c r="A88" s="139"/>
      <c r="B88" s="135"/>
      <c r="C88" s="14"/>
      <c r="D88" s="14"/>
      <c r="E88" s="136"/>
      <c r="F88" s="15"/>
      <c r="G88" s="126"/>
      <c r="H88" s="136"/>
      <c r="I88" s="136"/>
      <c r="J88" s="138"/>
      <c r="K88" s="119"/>
      <c r="L88" s="138"/>
      <c r="M88" s="12" t="str">
        <f t="shared" si="10"/>
        <v/>
      </c>
      <c r="N88" s="147" t="str">
        <f t="shared" si="11"/>
        <v/>
      </c>
      <c r="O88" s="16" t="str">
        <f t="shared" si="12"/>
        <v/>
      </c>
      <c r="P88" s="17"/>
      <c r="Q88" s="17"/>
      <c r="AD88" s="13" t="str">
        <f t="shared" si="13"/>
        <v/>
      </c>
      <c r="AE88" s="13" t="str">
        <f t="shared" si="14"/>
        <v/>
      </c>
      <c r="AF88" s="145" t="str">
        <f t="shared" si="15"/>
        <v/>
      </c>
      <c r="AG88" s="145" t="str">
        <f t="shared" si="16"/>
        <v/>
      </c>
      <c r="AH88" s="145" t="str">
        <f t="shared" si="17"/>
        <v/>
      </c>
    </row>
    <row r="89" spans="1:34" ht="17.25" customHeight="1" x14ac:dyDescent="0.3">
      <c r="A89" s="139"/>
      <c r="B89" s="135"/>
      <c r="C89" s="14"/>
      <c r="D89" s="14"/>
      <c r="E89" s="136"/>
      <c r="F89" s="15"/>
      <c r="G89" s="126"/>
      <c r="H89" s="136"/>
      <c r="I89" s="136"/>
      <c r="J89" s="138"/>
      <c r="K89" s="119"/>
      <c r="L89" s="138"/>
      <c r="M89" s="12" t="str">
        <f t="shared" si="10"/>
        <v/>
      </c>
      <c r="N89" s="147" t="str">
        <f t="shared" si="11"/>
        <v/>
      </c>
      <c r="O89" s="16" t="str">
        <f t="shared" si="12"/>
        <v/>
      </c>
      <c r="P89" s="17"/>
      <c r="Q89" s="17"/>
      <c r="AD89" s="13" t="str">
        <f t="shared" si="13"/>
        <v/>
      </c>
      <c r="AE89" s="13" t="str">
        <f t="shared" si="14"/>
        <v/>
      </c>
      <c r="AF89" s="145" t="str">
        <f t="shared" si="15"/>
        <v/>
      </c>
      <c r="AG89" s="145" t="str">
        <f t="shared" si="16"/>
        <v/>
      </c>
      <c r="AH89" s="145" t="str">
        <f t="shared" si="17"/>
        <v/>
      </c>
    </row>
    <row r="90" spans="1:34" ht="17.25" customHeight="1" x14ac:dyDescent="0.3">
      <c r="A90" s="139"/>
      <c r="B90" s="135"/>
      <c r="C90" s="14"/>
      <c r="D90" s="14"/>
      <c r="E90" s="136"/>
      <c r="F90" s="15"/>
      <c r="G90" s="126"/>
      <c r="H90" s="136"/>
      <c r="I90" s="136"/>
      <c r="J90" s="138"/>
      <c r="K90" s="119"/>
      <c r="L90" s="138"/>
      <c r="M90" s="12" t="str">
        <f t="shared" si="10"/>
        <v/>
      </c>
      <c r="N90" s="147" t="str">
        <f t="shared" si="11"/>
        <v/>
      </c>
      <c r="O90" s="16" t="str">
        <f t="shared" si="12"/>
        <v/>
      </c>
      <c r="P90" s="17"/>
      <c r="Q90" s="17"/>
      <c r="AD90" s="13" t="str">
        <f t="shared" si="13"/>
        <v/>
      </c>
      <c r="AE90" s="13" t="str">
        <f t="shared" si="14"/>
        <v/>
      </c>
      <c r="AF90" s="145" t="str">
        <f t="shared" si="15"/>
        <v/>
      </c>
      <c r="AG90" s="145" t="str">
        <f t="shared" si="16"/>
        <v/>
      </c>
      <c r="AH90" s="145" t="str">
        <f t="shared" si="17"/>
        <v/>
      </c>
    </row>
    <row r="91" spans="1:34" ht="17.25" customHeight="1" x14ac:dyDescent="0.3">
      <c r="A91" s="139"/>
      <c r="B91" s="135"/>
      <c r="C91" s="14"/>
      <c r="D91" s="14"/>
      <c r="E91" s="136"/>
      <c r="F91" s="15"/>
      <c r="G91" s="126"/>
      <c r="H91" s="136"/>
      <c r="I91" s="136"/>
      <c r="J91" s="138"/>
      <c r="K91" s="119"/>
      <c r="L91" s="138"/>
      <c r="M91" s="12" t="str">
        <f t="shared" si="10"/>
        <v/>
      </c>
      <c r="N91" s="147" t="str">
        <f t="shared" si="11"/>
        <v/>
      </c>
      <c r="O91" s="16" t="str">
        <f t="shared" si="12"/>
        <v/>
      </c>
      <c r="P91" s="17"/>
      <c r="Q91" s="17"/>
      <c r="AD91" s="13" t="str">
        <f t="shared" si="13"/>
        <v/>
      </c>
      <c r="AE91" s="13" t="str">
        <f t="shared" si="14"/>
        <v/>
      </c>
      <c r="AF91" s="145" t="str">
        <f t="shared" si="15"/>
        <v/>
      </c>
      <c r="AG91" s="145" t="str">
        <f t="shared" si="16"/>
        <v/>
      </c>
      <c r="AH91" s="145" t="str">
        <f t="shared" si="17"/>
        <v/>
      </c>
    </row>
    <row r="92" spans="1:34" ht="17.25" customHeight="1" x14ac:dyDescent="0.3">
      <c r="A92" s="139"/>
      <c r="B92" s="135"/>
      <c r="C92" s="14"/>
      <c r="D92" s="14"/>
      <c r="E92" s="136"/>
      <c r="F92" s="15"/>
      <c r="G92" s="126"/>
      <c r="H92" s="136"/>
      <c r="I92" s="136"/>
      <c r="J92" s="138"/>
      <c r="K92" s="119"/>
      <c r="L92" s="138"/>
      <c r="M92" s="12" t="str">
        <f t="shared" si="10"/>
        <v/>
      </c>
      <c r="N92" s="147" t="str">
        <f t="shared" si="11"/>
        <v/>
      </c>
      <c r="O92" s="16" t="str">
        <f t="shared" si="12"/>
        <v/>
      </c>
      <c r="P92" s="17"/>
      <c r="Q92" s="17"/>
      <c r="AD92" s="13" t="str">
        <f t="shared" si="13"/>
        <v/>
      </c>
      <c r="AE92" s="13" t="str">
        <f t="shared" si="14"/>
        <v/>
      </c>
      <c r="AF92" s="145" t="str">
        <f t="shared" si="15"/>
        <v/>
      </c>
      <c r="AG92" s="145" t="str">
        <f t="shared" si="16"/>
        <v/>
      </c>
      <c r="AH92" s="145" t="str">
        <f t="shared" si="17"/>
        <v/>
      </c>
    </row>
    <row r="93" spans="1:34" ht="17.25" customHeight="1" x14ac:dyDescent="0.3">
      <c r="A93" s="139"/>
      <c r="B93" s="135"/>
      <c r="C93" s="14"/>
      <c r="D93" s="14"/>
      <c r="E93" s="136"/>
      <c r="F93" s="15"/>
      <c r="G93" s="126"/>
      <c r="H93" s="136"/>
      <c r="I93" s="136"/>
      <c r="J93" s="138"/>
      <c r="K93" s="119"/>
      <c r="L93" s="138"/>
      <c r="M93" s="12" t="str">
        <f t="shared" si="10"/>
        <v/>
      </c>
      <c r="N93" s="147" t="str">
        <f t="shared" si="11"/>
        <v/>
      </c>
      <c r="O93" s="16" t="str">
        <f t="shared" si="12"/>
        <v/>
      </c>
      <c r="P93" s="17"/>
      <c r="Q93" s="17"/>
      <c r="AD93" s="13" t="str">
        <f t="shared" si="13"/>
        <v/>
      </c>
      <c r="AE93" s="13" t="str">
        <f t="shared" si="14"/>
        <v/>
      </c>
      <c r="AF93" s="145" t="str">
        <f t="shared" si="15"/>
        <v/>
      </c>
      <c r="AG93" s="145" t="str">
        <f t="shared" si="16"/>
        <v/>
      </c>
      <c r="AH93" s="145" t="str">
        <f t="shared" si="17"/>
        <v/>
      </c>
    </row>
    <row r="94" spans="1:34" ht="17.25" customHeight="1" x14ac:dyDescent="0.3">
      <c r="A94" s="139"/>
      <c r="B94" s="135"/>
      <c r="C94" s="14"/>
      <c r="D94" s="14"/>
      <c r="E94" s="136"/>
      <c r="F94" s="15"/>
      <c r="G94" s="126"/>
      <c r="H94" s="136"/>
      <c r="I94" s="136"/>
      <c r="J94" s="138"/>
      <c r="K94" s="119"/>
      <c r="L94" s="138"/>
      <c r="M94" s="12" t="str">
        <f t="shared" si="10"/>
        <v/>
      </c>
      <c r="N94" s="147" t="str">
        <f t="shared" si="11"/>
        <v/>
      </c>
      <c r="O94" s="16" t="str">
        <f t="shared" si="12"/>
        <v/>
      </c>
      <c r="P94" s="17"/>
      <c r="Q94" s="17"/>
      <c r="AD94" s="13" t="str">
        <f t="shared" si="13"/>
        <v/>
      </c>
      <c r="AE94" s="13" t="str">
        <f t="shared" si="14"/>
        <v/>
      </c>
      <c r="AF94" s="145" t="str">
        <f t="shared" si="15"/>
        <v/>
      </c>
      <c r="AG94" s="145" t="str">
        <f t="shared" si="16"/>
        <v/>
      </c>
      <c r="AH94" s="145" t="str">
        <f t="shared" si="17"/>
        <v/>
      </c>
    </row>
    <row r="95" spans="1:34" ht="17.25" customHeight="1" x14ac:dyDescent="0.3">
      <c r="A95" s="139"/>
      <c r="B95" s="135"/>
      <c r="C95" s="14"/>
      <c r="D95" s="14"/>
      <c r="E95" s="136"/>
      <c r="F95" s="15"/>
      <c r="G95" s="126"/>
      <c r="H95" s="136"/>
      <c r="I95" s="136"/>
      <c r="J95" s="138"/>
      <c r="K95" s="119"/>
      <c r="L95" s="138"/>
      <c r="M95" s="12" t="str">
        <f t="shared" si="10"/>
        <v/>
      </c>
      <c r="N95" s="147" t="str">
        <f t="shared" si="11"/>
        <v/>
      </c>
      <c r="O95" s="16" t="str">
        <f t="shared" si="12"/>
        <v/>
      </c>
      <c r="P95" s="17"/>
      <c r="Q95" s="17"/>
      <c r="AD95" s="13" t="str">
        <f t="shared" si="13"/>
        <v/>
      </c>
      <c r="AE95" s="13" t="str">
        <f t="shared" si="14"/>
        <v/>
      </c>
      <c r="AF95" s="145" t="str">
        <f t="shared" si="15"/>
        <v/>
      </c>
      <c r="AG95" s="145" t="str">
        <f t="shared" si="16"/>
        <v/>
      </c>
      <c r="AH95" s="145" t="str">
        <f t="shared" si="17"/>
        <v/>
      </c>
    </row>
    <row r="96" spans="1:34" ht="17.25" customHeight="1" x14ac:dyDescent="0.3">
      <c r="A96" s="139"/>
      <c r="B96" s="135"/>
      <c r="C96" s="14"/>
      <c r="D96" s="14"/>
      <c r="E96" s="136"/>
      <c r="F96" s="15"/>
      <c r="G96" s="126"/>
      <c r="H96" s="136"/>
      <c r="I96" s="136"/>
      <c r="J96" s="138"/>
      <c r="K96" s="119"/>
      <c r="L96" s="138"/>
      <c r="M96" s="12" t="str">
        <f t="shared" si="10"/>
        <v/>
      </c>
      <c r="N96" s="147" t="str">
        <f t="shared" si="11"/>
        <v/>
      </c>
      <c r="O96" s="16" t="str">
        <f t="shared" si="12"/>
        <v/>
      </c>
      <c r="P96" s="17"/>
      <c r="Q96" s="17"/>
      <c r="AD96" s="13" t="str">
        <f t="shared" si="13"/>
        <v/>
      </c>
      <c r="AE96" s="13" t="str">
        <f t="shared" si="14"/>
        <v/>
      </c>
      <c r="AF96" s="145" t="str">
        <f t="shared" si="15"/>
        <v/>
      </c>
      <c r="AG96" s="145" t="str">
        <f t="shared" si="16"/>
        <v/>
      </c>
      <c r="AH96" s="145" t="str">
        <f t="shared" si="17"/>
        <v/>
      </c>
    </row>
    <row r="97" spans="1:34" ht="17.25" customHeight="1" x14ac:dyDescent="0.3">
      <c r="A97" s="139"/>
      <c r="B97" s="135"/>
      <c r="C97" s="14"/>
      <c r="D97" s="14"/>
      <c r="E97" s="136"/>
      <c r="F97" s="15"/>
      <c r="G97" s="126"/>
      <c r="H97" s="136"/>
      <c r="I97" s="136"/>
      <c r="J97" s="138"/>
      <c r="K97" s="119"/>
      <c r="L97" s="138"/>
      <c r="M97" s="12" t="str">
        <f t="shared" si="10"/>
        <v/>
      </c>
      <c r="N97" s="147" t="str">
        <f t="shared" si="11"/>
        <v/>
      </c>
      <c r="O97" s="16" t="str">
        <f t="shared" si="12"/>
        <v/>
      </c>
      <c r="P97" s="17"/>
      <c r="Q97" s="17"/>
      <c r="AD97" s="13" t="str">
        <f t="shared" si="13"/>
        <v/>
      </c>
      <c r="AE97" s="13" t="str">
        <f t="shared" si="14"/>
        <v/>
      </c>
      <c r="AF97" s="145" t="str">
        <f t="shared" si="15"/>
        <v/>
      </c>
      <c r="AG97" s="145" t="str">
        <f t="shared" si="16"/>
        <v/>
      </c>
      <c r="AH97" s="145" t="str">
        <f t="shared" si="17"/>
        <v/>
      </c>
    </row>
    <row r="98" spans="1:34" ht="17.25" customHeight="1" x14ac:dyDescent="0.3">
      <c r="A98" s="139"/>
      <c r="B98" s="135"/>
      <c r="C98" s="14"/>
      <c r="D98" s="14"/>
      <c r="E98" s="136"/>
      <c r="F98" s="15"/>
      <c r="G98" s="126"/>
      <c r="H98" s="136"/>
      <c r="I98" s="136"/>
      <c r="J98" s="138"/>
      <c r="K98" s="119"/>
      <c r="L98" s="138"/>
      <c r="M98" s="12" t="str">
        <f t="shared" si="10"/>
        <v/>
      </c>
      <c r="N98" s="147" t="str">
        <f t="shared" si="11"/>
        <v/>
      </c>
      <c r="O98" s="16" t="str">
        <f t="shared" si="12"/>
        <v/>
      </c>
      <c r="P98" s="17"/>
      <c r="Q98" s="17"/>
      <c r="AD98" s="13" t="str">
        <f t="shared" si="13"/>
        <v/>
      </c>
      <c r="AE98" s="13" t="str">
        <f t="shared" si="14"/>
        <v/>
      </c>
      <c r="AF98" s="145" t="str">
        <f t="shared" si="15"/>
        <v/>
      </c>
      <c r="AG98" s="145" t="str">
        <f t="shared" si="16"/>
        <v/>
      </c>
      <c r="AH98" s="145" t="str">
        <f t="shared" si="17"/>
        <v/>
      </c>
    </row>
    <row r="99" spans="1:34" ht="17.25" customHeight="1" x14ac:dyDescent="0.3">
      <c r="A99" s="139"/>
      <c r="B99" s="135"/>
      <c r="C99" s="14"/>
      <c r="D99" s="14"/>
      <c r="E99" s="136"/>
      <c r="F99" s="15"/>
      <c r="G99" s="126"/>
      <c r="H99" s="136"/>
      <c r="I99" s="136"/>
      <c r="J99" s="138"/>
      <c r="K99" s="119"/>
      <c r="L99" s="138"/>
      <c r="M99" s="12" t="str">
        <f t="shared" si="10"/>
        <v/>
      </c>
      <c r="N99" s="147" t="str">
        <f t="shared" si="11"/>
        <v/>
      </c>
      <c r="O99" s="16" t="str">
        <f t="shared" si="12"/>
        <v/>
      </c>
      <c r="P99" s="17"/>
      <c r="Q99" s="17"/>
      <c r="AD99" s="13" t="str">
        <f t="shared" si="13"/>
        <v/>
      </c>
      <c r="AE99" s="13" t="str">
        <f t="shared" si="14"/>
        <v/>
      </c>
      <c r="AF99" s="145" t="str">
        <f t="shared" si="15"/>
        <v/>
      </c>
      <c r="AG99" s="145" t="str">
        <f t="shared" si="16"/>
        <v/>
      </c>
      <c r="AH99" s="145" t="str">
        <f t="shared" si="17"/>
        <v/>
      </c>
    </row>
    <row r="100" spans="1:34" ht="17.25" customHeight="1" x14ac:dyDescent="0.3">
      <c r="A100" s="139"/>
      <c r="B100" s="135"/>
      <c r="C100" s="14"/>
      <c r="D100" s="14"/>
      <c r="E100" s="136"/>
      <c r="F100" s="15"/>
      <c r="G100" s="126"/>
      <c r="H100" s="136"/>
      <c r="I100" s="136"/>
      <c r="J100" s="138"/>
      <c r="K100" s="119"/>
      <c r="L100" s="138"/>
      <c r="M100" s="12" t="str">
        <f t="shared" si="10"/>
        <v/>
      </c>
      <c r="N100" s="147" t="str">
        <f t="shared" si="11"/>
        <v/>
      </c>
      <c r="O100" s="16" t="str">
        <f t="shared" si="12"/>
        <v/>
      </c>
      <c r="P100" s="17"/>
      <c r="Q100" s="17"/>
      <c r="AD100" s="13" t="str">
        <f t="shared" si="13"/>
        <v/>
      </c>
      <c r="AE100" s="13" t="str">
        <f t="shared" si="14"/>
        <v/>
      </c>
      <c r="AF100" s="145" t="str">
        <f t="shared" si="15"/>
        <v/>
      </c>
      <c r="AG100" s="145" t="str">
        <f t="shared" si="16"/>
        <v/>
      </c>
      <c r="AH100" s="145" t="str">
        <f t="shared" si="17"/>
        <v/>
      </c>
    </row>
    <row r="101" spans="1:34" ht="17.25" customHeight="1" x14ac:dyDescent="0.3">
      <c r="A101" s="139"/>
      <c r="B101" s="135"/>
      <c r="C101" s="14"/>
      <c r="D101" s="14"/>
      <c r="E101" s="136"/>
      <c r="F101" s="15"/>
      <c r="G101" s="126"/>
      <c r="H101" s="136"/>
      <c r="I101" s="136"/>
      <c r="J101" s="138"/>
      <c r="K101" s="119"/>
      <c r="L101" s="138"/>
      <c r="M101" s="12" t="str">
        <f t="shared" si="10"/>
        <v/>
      </c>
      <c r="N101" s="147" t="str">
        <f t="shared" si="11"/>
        <v/>
      </c>
      <c r="O101" s="16" t="str">
        <f t="shared" si="12"/>
        <v/>
      </c>
      <c r="P101" s="17"/>
      <c r="Q101" s="17"/>
      <c r="AD101" s="13" t="str">
        <f t="shared" si="13"/>
        <v/>
      </c>
      <c r="AE101" s="13" t="str">
        <f t="shared" si="14"/>
        <v/>
      </c>
      <c r="AF101" s="145" t="str">
        <f t="shared" si="15"/>
        <v/>
      </c>
      <c r="AG101" s="145" t="str">
        <f t="shared" si="16"/>
        <v/>
      </c>
      <c r="AH101" s="145" t="str">
        <f t="shared" si="17"/>
        <v/>
      </c>
    </row>
    <row r="102" spans="1:34" ht="17.25" customHeight="1" x14ac:dyDescent="0.3">
      <c r="A102" s="139"/>
      <c r="B102" s="135"/>
      <c r="C102" s="14"/>
      <c r="D102" s="14"/>
      <c r="E102" s="136"/>
      <c r="F102" s="15"/>
      <c r="G102" s="126"/>
      <c r="H102" s="136"/>
      <c r="I102" s="136"/>
      <c r="J102" s="138"/>
      <c r="K102" s="119"/>
      <c r="L102" s="138"/>
      <c r="M102" s="12" t="str">
        <f t="shared" si="10"/>
        <v/>
      </c>
      <c r="N102" s="147" t="str">
        <f t="shared" si="11"/>
        <v/>
      </c>
      <c r="O102" s="16" t="str">
        <f t="shared" si="12"/>
        <v/>
      </c>
      <c r="P102" s="17"/>
      <c r="Q102" s="17"/>
      <c r="AD102" s="13" t="str">
        <f t="shared" si="13"/>
        <v/>
      </c>
      <c r="AE102" s="13" t="str">
        <f t="shared" si="14"/>
        <v/>
      </c>
      <c r="AF102" s="145" t="str">
        <f t="shared" si="15"/>
        <v/>
      </c>
      <c r="AG102" s="145" t="str">
        <f t="shared" si="16"/>
        <v/>
      </c>
      <c r="AH102" s="145" t="str">
        <f t="shared" si="17"/>
        <v/>
      </c>
    </row>
    <row r="103" spans="1:34" ht="17.25" customHeight="1" x14ac:dyDescent="0.3">
      <c r="A103" s="139"/>
      <c r="B103" s="135"/>
      <c r="C103" s="14"/>
      <c r="D103" s="14"/>
      <c r="E103" s="136"/>
      <c r="F103" s="15"/>
      <c r="G103" s="126"/>
      <c r="H103" s="136"/>
      <c r="I103" s="136"/>
      <c r="J103" s="138"/>
      <c r="K103" s="119"/>
      <c r="L103" s="138"/>
      <c r="M103" s="12" t="str">
        <f t="shared" si="10"/>
        <v/>
      </c>
      <c r="N103" s="147" t="str">
        <f t="shared" si="11"/>
        <v/>
      </c>
      <c r="O103" s="16" t="str">
        <f t="shared" si="12"/>
        <v/>
      </c>
      <c r="P103" s="17"/>
      <c r="Q103" s="17"/>
      <c r="AD103" s="13" t="str">
        <f t="shared" si="13"/>
        <v/>
      </c>
      <c r="AE103" s="13" t="str">
        <f t="shared" si="14"/>
        <v/>
      </c>
      <c r="AF103" s="145" t="str">
        <f t="shared" si="15"/>
        <v/>
      </c>
      <c r="AG103" s="145" t="str">
        <f t="shared" si="16"/>
        <v/>
      </c>
      <c r="AH103" s="145" t="str">
        <f t="shared" si="17"/>
        <v/>
      </c>
    </row>
    <row r="104" spans="1:34" ht="17.25" customHeight="1" x14ac:dyDescent="0.3">
      <c r="A104" s="139"/>
      <c r="B104" s="135"/>
      <c r="C104" s="14"/>
      <c r="D104" s="14"/>
      <c r="E104" s="136"/>
      <c r="F104" s="15"/>
      <c r="G104" s="126"/>
      <c r="H104" s="136"/>
      <c r="I104" s="136"/>
      <c r="J104" s="138"/>
      <c r="K104" s="119"/>
      <c r="L104" s="138"/>
      <c r="M104" s="12" t="str">
        <f t="shared" si="10"/>
        <v/>
      </c>
      <c r="N104" s="147" t="str">
        <f t="shared" si="11"/>
        <v/>
      </c>
      <c r="O104" s="16" t="str">
        <f t="shared" si="12"/>
        <v/>
      </c>
      <c r="P104" s="17"/>
      <c r="Q104" s="17"/>
      <c r="AD104" s="13" t="str">
        <f t="shared" si="13"/>
        <v/>
      </c>
      <c r="AE104" s="13" t="str">
        <f t="shared" si="14"/>
        <v/>
      </c>
      <c r="AF104" s="145" t="str">
        <f t="shared" si="15"/>
        <v/>
      </c>
      <c r="AG104" s="145" t="str">
        <f t="shared" si="16"/>
        <v/>
      </c>
      <c r="AH104" s="145" t="str">
        <f t="shared" si="17"/>
        <v/>
      </c>
    </row>
    <row r="105" spans="1:34" ht="17.25" customHeight="1" x14ac:dyDescent="0.3">
      <c r="A105" s="139"/>
      <c r="B105" s="135"/>
      <c r="C105" s="14"/>
      <c r="D105" s="14"/>
      <c r="E105" s="136"/>
      <c r="F105" s="15"/>
      <c r="G105" s="126"/>
      <c r="H105" s="136"/>
      <c r="I105" s="136"/>
      <c r="J105" s="138"/>
      <c r="K105" s="119"/>
      <c r="L105" s="138"/>
      <c r="M105" s="12" t="str">
        <f t="shared" si="10"/>
        <v/>
      </c>
      <c r="N105" s="147" t="str">
        <f t="shared" si="11"/>
        <v/>
      </c>
      <c r="O105" s="16" t="str">
        <f t="shared" si="12"/>
        <v/>
      </c>
      <c r="P105" s="17"/>
      <c r="Q105" s="17"/>
      <c r="AD105" s="13" t="str">
        <f t="shared" si="13"/>
        <v/>
      </c>
      <c r="AE105" s="13" t="str">
        <f t="shared" si="14"/>
        <v/>
      </c>
      <c r="AF105" s="145" t="str">
        <f t="shared" si="15"/>
        <v/>
      </c>
      <c r="AG105" s="145" t="str">
        <f t="shared" si="16"/>
        <v/>
      </c>
      <c r="AH105" s="145" t="str">
        <f t="shared" si="17"/>
        <v/>
      </c>
    </row>
    <row r="106" spans="1:34" ht="17.25" customHeight="1" x14ac:dyDescent="0.3">
      <c r="A106" s="139"/>
      <c r="B106" s="135"/>
      <c r="C106" s="14"/>
      <c r="D106" s="14"/>
      <c r="E106" s="136"/>
      <c r="F106" s="15"/>
      <c r="G106" s="126"/>
      <c r="H106" s="136"/>
      <c r="I106" s="136"/>
      <c r="J106" s="138"/>
      <c r="K106" s="119"/>
      <c r="L106" s="138"/>
      <c r="M106" s="12" t="str">
        <f t="shared" si="10"/>
        <v/>
      </c>
      <c r="N106" s="147" t="str">
        <f t="shared" si="11"/>
        <v/>
      </c>
      <c r="O106" s="16" t="str">
        <f t="shared" si="12"/>
        <v/>
      </c>
      <c r="P106" s="17"/>
      <c r="Q106" s="17"/>
      <c r="AD106" s="13" t="str">
        <f t="shared" si="13"/>
        <v/>
      </c>
      <c r="AE106" s="13" t="str">
        <f t="shared" si="14"/>
        <v/>
      </c>
      <c r="AF106" s="145" t="str">
        <f t="shared" si="15"/>
        <v/>
      </c>
      <c r="AG106" s="145" t="str">
        <f t="shared" si="16"/>
        <v/>
      </c>
      <c r="AH106" s="145" t="str">
        <f t="shared" si="17"/>
        <v/>
      </c>
    </row>
    <row r="107" spans="1:34" ht="17.25" customHeight="1" x14ac:dyDescent="0.3">
      <c r="A107" s="139"/>
      <c r="B107" s="135"/>
      <c r="C107" s="14"/>
      <c r="D107" s="14"/>
      <c r="E107" s="136"/>
      <c r="F107" s="15"/>
      <c r="G107" s="126"/>
      <c r="H107" s="136"/>
      <c r="I107" s="136"/>
      <c r="J107" s="138"/>
      <c r="K107" s="119"/>
      <c r="L107" s="138"/>
      <c r="M107" s="12" t="str">
        <f t="shared" si="10"/>
        <v/>
      </c>
      <c r="N107" s="147" t="str">
        <f t="shared" si="11"/>
        <v/>
      </c>
      <c r="O107" s="16" t="str">
        <f t="shared" si="12"/>
        <v/>
      </c>
      <c r="P107" s="17"/>
      <c r="Q107" s="17"/>
      <c r="AD107" s="13" t="str">
        <f t="shared" si="13"/>
        <v/>
      </c>
      <c r="AE107" s="13" t="str">
        <f t="shared" si="14"/>
        <v/>
      </c>
      <c r="AF107" s="145" t="str">
        <f t="shared" si="15"/>
        <v/>
      </c>
      <c r="AG107" s="145" t="str">
        <f t="shared" si="16"/>
        <v/>
      </c>
      <c r="AH107" s="145" t="str">
        <f t="shared" si="17"/>
        <v/>
      </c>
    </row>
    <row r="108" spans="1:34" ht="17.25" customHeight="1" x14ac:dyDescent="0.3">
      <c r="A108" s="139"/>
      <c r="B108" s="135"/>
      <c r="C108" s="14"/>
      <c r="D108" s="14"/>
      <c r="E108" s="136"/>
      <c r="F108" s="15"/>
      <c r="G108" s="126"/>
      <c r="H108" s="136"/>
      <c r="I108" s="136"/>
      <c r="J108" s="138"/>
      <c r="K108" s="119"/>
      <c r="L108" s="138"/>
      <c r="M108" s="12" t="str">
        <f t="shared" si="10"/>
        <v/>
      </c>
      <c r="N108" s="147" t="str">
        <f t="shared" si="11"/>
        <v/>
      </c>
      <c r="O108" s="16" t="str">
        <f t="shared" si="12"/>
        <v/>
      </c>
      <c r="P108" s="17"/>
      <c r="Q108" s="17"/>
      <c r="AD108" s="13" t="str">
        <f t="shared" si="13"/>
        <v/>
      </c>
      <c r="AE108" s="13" t="str">
        <f t="shared" si="14"/>
        <v/>
      </c>
      <c r="AF108" s="145" t="str">
        <f t="shared" si="15"/>
        <v/>
      </c>
      <c r="AG108" s="145" t="str">
        <f t="shared" si="16"/>
        <v/>
      </c>
      <c r="AH108" s="145" t="str">
        <f t="shared" si="17"/>
        <v/>
      </c>
    </row>
    <row r="109" spans="1:34" ht="17.25" customHeight="1" x14ac:dyDescent="0.3">
      <c r="A109" s="139"/>
      <c r="B109" s="135"/>
      <c r="C109" s="14"/>
      <c r="D109" s="14"/>
      <c r="E109" s="136"/>
      <c r="F109" s="15"/>
      <c r="G109" s="126"/>
      <c r="H109" s="136"/>
      <c r="I109" s="136"/>
      <c r="J109" s="138"/>
      <c r="K109" s="119"/>
      <c r="L109" s="138"/>
      <c r="M109" s="12" t="str">
        <f t="shared" si="10"/>
        <v/>
      </c>
      <c r="N109" s="147" t="str">
        <f t="shared" si="11"/>
        <v/>
      </c>
      <c r="O109" s="16" t="str">
        <f t="shared" si="12"/>
        <v/>
      </c>
      <c r="P109" s="17"/>
      <c r="Q109" s="17"/>
      <c r="AD109" s="13" t="str">
        <f t="shared" si="13"/>
        <v/>
      </c>
      <c r="AE109" s="13" t="str">
        <f t="shared" si="14"/>
        <v/>
      </c>
      <c r="AF109" s="145" t="str">
        <f t="shared" si="15"/>
        <v/>
      </c>
      <c r="AG109" s="145" t="str">
        <f t="shared" si="16"/>
        <v/>
      </c>
      <c r="AH109" s="145" t="str">
        <f t="shared" si="17"/>
        <v/>
      </c>
    </row>
    <row r="110" spans="1:34" ht="17.25" customHeight="1" x14ac:dyDescent="0.3">
      <c r="A110" s="139"/>
      <c r="B110" s="135"/>
      <c r="C110" s="14"/>
      <c r="D110" s="14"/>
      <c r="E110" s="136"/>
      <c r="F110" s="15"/>
      <c r="G110" s="126"/>
      <c r="H110" s="136"/>
      <c r="I110" s="136"/>
      <c r="J110" s="138"/>
      <c r="K110" s="119"/>
      <c r="L110" s="138"/>
      <c r="M110" s="12" t="str">
        <f t="shared" si="10"/>
        <v/>
      </c>
      <c r="N110" s="147" t="str">
        <f t="shared" si="11"/>
        <v/>
      </c>
      <c r="O110" s="16" t="str">
        <f t="shared" si="12"/>
        <v/>
      </c>
      <c r="P110" s="17"/>
      <c r="Q110" s="17"/>
      <c r="AD110" s="13" t="str">
        <f t="shared" si="13"/>
        <v/>
      </c>
      <c r="AE110" s="13" t="str">
        <f t="shared" si="14"/>
        <v/>
      </c>
      <c r="AF110" s="145" t="str">
        <f t="shared" si="15"/>
        <v/>
      </c>
      <c r="AG110" s="145" t="str">
        <f t="shared" si="16"/>
        <v/>
      </c>
      <c r="AH110" s="145" t="str">
        <f t="shared" si="17"/>
        <v/>
      </c>
    </row>
    <row r="111" spans="1:34" ht="17.25" customHeight="1" x14ac:dyDescent="0.3">
      <c r="A111" s="139"/>
      <c r="B111" s="135"/>
      <c r="C111" s="14"/>
      <c r="D111" s="14"/>
      <c r="E111" s="136"/>
      <c r="F111" s="15"/>
      <c r="G111" s="126"/>
      <c r="H111" s="136"/>
      <c r="I111" s="136"/>
      <c r="J111" s="138"/>
      <c r="K111" s="119"/>
      <c r="L111" s="138"/>
      <c r="M111" s="12" t="str">
        <f t="shared" si="10"/>
        <v/>
      </c>
      <c r="N111" s="147" t="str">
        <f t="shared" si="11"/>
        <v/>
      </c>
      <c r="O111" s="16" t="str">
        <f t="shared" si="12"/>
        <v/>
      </c>
      <c r="P111" s="17"/>
      <c r="Q111" s="17"/>
      <c r="AD111" s="13" t="str">
        <f t="shared" si="13"/>
        <v/>
      </c>
      <c r="AE111" s="13" t="str">
        <f t="shared" si="14"/>
        <v/>
      </c>
      <c r="AF111" s="145" t="str">
        <f t="shared" si="15"/>
        <v/>
      </c>
      <c r="AG111" s="145" t="str">
        <f t="shared" si="16"/>
        <v/>
      </c>
      <c r="AH111" s="145" t="str">
        <f t="shared" si="17"/>
        <v/>
      </c>
    </row>
    <row r="112" spans="1:34" ht="17.25" customHeight="1" x14ac:dyDescent="0.3">
      <c r="A112" s="139"/>
      <c r="B112" s="135"/>
      <c r="C112" s="14"/>
      <c r="D112" s="14"/>
      <c r="E112" s="136"/>
      <c r="F112" s="15"/>
      <c r="G112" s="126"/>
      <c r="H112" s="136"/>
      <c r="I112" s="136"/>
      <c r="J112" s="138"/>
      <c r="K112" s="119"/>
      <c r="L112" s="138"/>
      <c r="M112" s="12" t="str">
        <f t="shared" si="10"/>
        <v/>
      </c>
      <c r="N112" s="147" t="str">
        <f t="shared" si="11"/>
        <v/>
      </c>
      <c r="O112" s="16" t="str">
        <f t="shared" si="12"/>
        <v/>
      </c>
      <c r="P112" s="17"/>
      <c r="Q112" s="17"/>
      <c r="AD112" s="13" t="str">
        <f t="shared" si="13"/>
        <v/>
      </c>
      <c r="AE112" s="13" t="str">
        <f t="shared" si="14"/>
        <v/>
      </c>
      <c r="AF112" s="145" t="str">
        <f t="shared" si="15"/>
        <v/>
      </c>
      <c r="AG112" s="145" t="str">
        <f t="shared" si="16"/>
        <v/>
      </c>
      <c r="AH112" s="145" t="str">
        <f t="shared" si="17"/>
        <v/>
      </c>
    </row>
    <row r="113" spans="1:34" ht="17.25" customHeight="1" x14ac:dyDescent="0.3">
      <c r="A113" s="139"/>
      <c r="B113" s="135"/>
      <c r="C113" s="14"/>
      <c r="D113" s="14"/>
      <c r="E113" s="136"/>
      <c r="F113" s="15"/>
      <c r="G113" s="126"/>
      <c r="H113" s="136"/>
      <c r="I113" s="136"/>
      <c r="J113" s="138"/>
      <c r="K113" s="119"/>
      <c r="L113" s="138"/>
      <c r="M113" s="12" t="str">
        <f t="shared" si="10"/>
        <v/>
      </c>
      <c r="N113" s="147" t="str">
        <f t="shared" si="11"/>
        <v/>
      </c>
      <c r="O113" s="16" t="str">
        <f t="shared" si="12"/>
        <v/>
      </c>
      <c r="P113" s="17"/>
      <c r="Q113" s="17"/>
      <c r="AD113" s="13" t="str">
        <f t="shared" si="13"/>
        <v/>
      </c>
      <c r="AE113" s="13" t="str">
        <f t="shared" si="14"/>
        <v/>
      </c>
      <c r="AF113" s="145" t="str">
        <f t="shared" si="15"/>
        <v/>
      </c>
      <c r="AG113" s="145" t="str">
        <f t="shared" si="16"/>
        <v/>
      </c>
      <c r="AH113" s="145" t="str">
        <f t="shared" si="17"/>
        <v/>
      </c>
    </row>
    <row r="114" spans="1:34" ht="17.25" customHeight="1" x14ac:dyDescent="0.3">
      <c r="A114" s="139"/>
      <c r="B114" s="135"/>
      <c r="C114" s="14"/>
      <c r="D114" s="14"/>
      <c r="E114" s="136"/>
      <c r="F114" s="15"/>
      <c r="G114" s="126"/>
      <c r="H114" s="136"/>
      <c r="I114" s="136"/>
      <c r="J114" s="138"/>
      <c r="K114" s="119"/>
      <c r="L114" s="138"/>
      <c r="M114" s="12" t="str">
        <f t="shared" si="10"/>
        <v/>
      </c>
      <c r="N114" s="147" t="str">
        <f t="shared" si="11"/>
        <v/>
      </c>
      <c r="O114" s="16" t="str">
        <f t="shared" si="12"/>
        <v/>
      </c>
      <c r="P114" s="17"/>
      <c r="Q114" s="17"/>
      <c r="AD114" s="13" t="str">
        <f t="shared" si="13"/>
        <v/>
      </c>
      <c r="AE114" s="13" t="str">
        <f t="shared" si="14"/>
        <v/>
      </c>
      <c r="AF114" s="145" t="str">
        <f t="shared" si="15"/>
        <v/>
      </c>
      <c r="AG114" s="145" t="str">
        <f t="shared" si="16"/>
        <v/>
      </c>
      <c r="AH114" s="145" t="str">
        <f t="shared" si="17"/>
        <v/>
      </c>
    </row>
    <row r="115" spans="1:34" ht="17.25" customHeight="1" x14ac:dyDescent="0.3">
      <c r="A115" s="139"/>
      <c r="B115" s="135"/>
      <c r="C115" s="14"/>
      <c r="D115" s="14"/>
      <c r="E115" s="136"/>
      <c r="F115" s="15"/>
      <c r="G115" s="126"/>
      <c r="H115" s="136"/>
      <c r="I115" s="136"/>
      <c r="J115" s="138"/>
      <c r="K115" s="119"/>
      <c r="L115" s="138"/>
      <c r="M115" s="12" t="str">
        <f t="shared" si="10"/>
        <v/>
      </c>
      <c r="N115" s="147" t="str">
        <f t="shared" si="11"/>
        <v/>
      </c>
      <c r="O115" s="16" t="str">
        <f t="shared" si="12"/>
        <v/>
      </c>
      <c r="P115" s="17"/>
      <c r="Q115" s="17"/>
      <c r="AD115" s="13" t="str">
        <f t="shared" si="13"/>
        <v/>
      </c>
      <c r="AE115" s="13" t="str">
        <f t="shared" si="14"/>
        <v/>
      </c>
      <c r="AF115" s="145" t="str">
        <f t="shared" si="15"/>
        <v/>
      </c>
      <c r="AG115" s="145" t="str">
        <f t="shared" si="16"/>
        <v/>
      </c>
      <c r="AH115" s="145" t="str">
        <f t="shared" si="17"/>
        <v/>
      </c>
    </row>
    <row r="116" spans="1:34" ht="17.25" customHeight="1" x14ac:dyDescent="0.3">
      <c r="A116" s="139"/>
      <c r="B116" s="135"/>
      <c r="C116" s="14"/>
      <c r="D116" s="14"/>
      <c r="E116" s="136"/>
      <c r="F116" s="15"/>
      <c r="G116" s="126"/>
      <c r="H116" s="136"/>
      <c r="I116" s="136"/>
      <c r="J116" s="138"/>
      <c r="K116" s="119"/>
      <c r="L116" s="138"/>
      <c r="M116" s="12" t="str">
        <f t="shared" si="10"/>
        <v/>
      </c>
      <c r="N116" s="147" t="str">
        <f t="shared" si="11"/>
        <v/>
      </c>
      <c r="O116" s="16" t="str">
        <f t="shared" si="12"/>
        <v/>
      </c>
      <c r="P116" s="17"/>
      <c r="Q116" s="17"/>
      <c r="AD116" s="13" t="str">
        <f t="shared" si="13"/>
        <v/>
      </c>
      <c r="AE116" s="13" t="str">
        <f t="shared" si="14"/>
        <v/>
      </c>
      <c r="AF116" s="145" t="str">
        <f t="shared" si="15"/>
        <v/>
      </c>
      <c r="AG116" s="145" t="str">
        <f t="shared" si="16"/>
        <v/>
      </c>
      <c r="AH116" s="145" t="str">
        <f t="shared" si="17"/>
        <v/>
      </c>
    </row>
    <row r="117" spans="1:34" ht="17.25" customHeight="1" x14ac:dyDescent="0.3">
      <c r="A117" s="139"/>
      <c r="B117" s="135"/>
      <c r="C117" s="14"/>
      <c r="D117" s="14"/>
      <c r="E117" s="136"/>
      <c r="F117" s="15"/>
      <c r="G117" s="126"/>
      <c r="H117" s="136"/>
      <c r="I117" s="136"/>
      <c r="J117" s="138"/>
      <c r="K117" s="119"/>
      <c r="L117" s="138"/>
      <c r="M117" s="12" t="str">
        <f t="shared" si="10"/>
        <v/>
      </c>
      <c r="N117" s="147" t="str">
        <f t="shared" si="11"/>
        <v/>
      </c>
      <c r="O117" s="16" t="str">
        <f t="shared" si="12"/>
        <v/>
      </c>
      <c r="P117" s="17"/>
      <c r="Q117" s="17"/>
      <c r="AD117" s="13" t="str">
        <f t="shared" si="13"/>
        <v/>
      </c>
      <c r="AE117" s="13" t="str">
        <f t="shared" si="14"/>
        <v/>
      </c>
      <c r="AF117" s="145" t="str">
        <f t="shared" si="15"/>
        <v/>
      </c>
      <c r="AG117" s="145" t="str">
        <f t="shared" si="16"/>
        <v/>
      </c>
      <c r="AH117" s="145" t="str">
        <f t="shared" si="17"/>
        <v/>
      </c>
    </row>
    <row r="118" spans="1:34" ht="17.25" customHeight="1" x14ac:dyDescent="0.3">
      <c r="A118" s="139"/>
      <c r="B118" s="135"/>
      <c r="C118" s="14"/>
      <c r="D118" s="14"/>
      <c r="E118" s="136"/>
      <c r="F118" s="15"/>
      <c r="G118" s="126"/>
      <c r="H118" s="136"/>
      <c r="I118" s="136"/>
      <c r="J118" s="138"/>
      <c r="K118" s="119"/>
      <c r="L118" s="138"/>
      <c r="M118" s="12" t="str">
        <f t="shared" si="10"/>
        <v/>
      </c>
      <c r="N118" s="147" t="str">
        <f t="shared" si="11"/>
        <v/>
      </c>
      <c r="O118" s="16" t="str">
        <f t="shared" si="12"/>
        <v/>
      </c>
      <c r="P118" s="17"/>
      <c r="Q118" s="17"/>
      <c r="AD118" s="13" t="str">
        <f t="shared" si="13"/>
        <v/>
      </c>
      <c r="AE118" s="13" t="str">
        <f t="shared" si="14"/>
        <v/>
      </c>
      <c r="AF118" s="145" t="str">
        <f t="shared" si="15"/>
        <v/>
      </c>
      <c r="AG118" s="145" t="str">
        <f t="shared" si="16"/>
        <v/>
      </c>
      <c r="AH118" s="145" t="str">
        <f t="shared" si="17"/>
        <v/>
      </c>
    </row>
    <row r="119" spans="1:34" ht="17.25" customHeight="1" x14ac:dyDescent="0.3">
      <c r="A119" s="139"/>
      <c r="B119" s="135"/>
      <c r="C119" s="14"/>
      <c r="D119" s="14"/>
      <c r="E119" s="136"/>
      <c r="F119" s="15"/>
      <c r="G119" s="126"/>
      <c r="H119" s="136"/>
      <c r="I119" s="136"/>
      <c r="J119" s="138"/>
      <c r="K119" s="119"/>
      <c r="L119" s="138"/>
      <c r="M119" s="12" t="str">
        <f t="shared" si="10"/>
        <v/>
      </c>
      <c r="N119" s="147" t="str">
        <f t="shared" si="11"/>
        <v/>
      </c>
      <c r="O119" s="16" t="str">
        <f t="shared" si="12"/>
        <v/>
      </c>
      <c r="P119" s="17"/>
      <c r="Q119" s="17"/>
      <c r="AD119" s="13" t="str">
        <f t="shared" si="13"/>
        <v/>
      </c>
      <c r="AE119" s="13" t="str">
        <f t="shared" si="14"/>
        <v/>
      </c>
      <c r="AF119" s="145" t="str">
        <f t="shared" si="15"/>
        <v/>
      </c>
      <c r="AG119" s="145" t="str">
        <f t="shared" si="16"/>
        <v/>
      </c>
      <c r="AH119" s="145" t="str">
        <f t="shared" si="17"/>
        <v/>
      </c>
    </row>
    <row r="120" spans="1:34" ht="17.25" customHeight="1" x14ac:dyDescent="0.3">
      <c r="A120" s="139"/>
      <c r="B120" s="135"/>
      <c r="C120" s="14"/>
      <c r="D120" s="14"/>
      <c r="E120" s="136"/>
      <c r="F120" s="15"/>
      <c r="G120" s="126"/>
      <c r="H120" s="136"/>
      <c r="I120" s="136"/>
      <c r="J120" s="138"/>
      <c r="K120" s="119"/>
      <c r="L120" s="138"/>
      <c r="M120" s="12" t="str">
        <f t="shared" si="10"/>
        <v/>
      </c>
      <c r="N120" s="147" t="str">
        <f t="shared" si="11"/>
        <v/>
      </c>
      <c r="O120" s="16" t="str">
        <f t="shared" si="12"/>
        <v/>
      </c>
      <c r="P120" s="17"/>
      <c r="Q120" s="17"/>
      <c r="AD120" s="13" t="str">
        <f t="shared" si="13"/>
        <v/>
      </c>
      <c r="AE120" s="13" t="str">
        <f t="shared" si="14"/>
        <v/>
      </c>
      <c r="AF120" s="145" t="str">
        <f t="shared" si="15"/>
        <v/>
      </c>
      <c r="AG120" s="145" t="str">
        <f t="shared" si="16"/>
        <v/>
      </c>
      <c r="AH120" s="145" t="str">
        <f t="shared" si="17"/>
        <v/>
      </c>
    </row>
    <row r="121" spans="1:34" ht="17.25" customHeight="1" x14ac:dyDescent="0.3">
      <c r="A121" s="139"/>
      <c r="B121" s="135"/>
      <c r="C121" s="14"/>
      <c r="D121" s="14"/>
      <c r="E121" s="136"/>
      <c r="F121" s="15"/>
      <c r="G121" s="126"/>
      <c r="H121" s="136"/>
      <c r="I121" s="136"/>
      <c r="J121" s="138"/>
      <c r="K121" s="119"/>
      <c r="L121" s="138"/>
      <c r="M121" s="12" t="str">
        <f t="shared" si="10"/>
        <v/>
      </c>
      <c r="N121" s="147" t="str">
        <f t="shared" si="11"/>
        <v/>
      </c>
      <c r="O121" s="16" t="str">
        <f t="shared" si="12"/>
        <v/>
      </c>
      <c r="P121" s="17"/>
      <c r="Q121" s="17"/>
      <c r="AD121" s="13" t="str">
        <f t="shared" si="13"/>
        <v/>
      </c>
      <c r="AE121" s="13" t="str">
        <f t="shared" si="14"/>
        <v/>
      </c>
      <c r="AF121" s="145" t="str">
        <f t="shared" si="15"/>
        <v/>
      </c>
      <c r="AG121" s="145" t="str">
        <f t="shared" si="16"/>
        <v/>
      </c>
      <c r="AH121" s="145" t="str">
        <f t="shared" si="17"/>
        <v/>
      </c>
    </row>
    <row r="122" spans="1:34" ht="17.25" customHeight="1" x14ac:dyDescent="0.3">
      <c r="A122" s="139"/>
      <c r="B122" s="135"/>
      <c r="C122" s="14"/>
      <c r="D122" s="14"/>
      <c r="E122" s="136"/>
      <c r="F122" s="15"/>
      <c r="G122" s="126"/>
      <c r="H122" s="136"/>
      <c r="I122" s="136"/>
      <c r="J122" s="138"/>
      <c r="K122" s="119"/>
      <c r="L122" s="138"/>
      <c r="M122" s="12" t="str">
        <f t="shared" si="10"/>
        <v/>
      </c>
      <c r="N122" s="147" t="str">
        <f t="shared" si="11"/>
        <v/>
      </c>
      <c r="O122" s="16" t="str">
        <f t="shared" si="12"/>
        <v/>
      </c>
      <c r="P122" s="17"/>
      <c r="Q122" s="17"/>
      <c r="AD122" s="13" t="str">
        <f t="shared" si="13"/>
        <v/>
      </c>
      <c r="AE122" s="13" t="str">
        <f t="shared" si="14"/>
        <v/>
      </c>
      <c r="AF122" s="145" t="str">
        <f t="shared" si="15"/>
        <v/>
      </c>
      <c r="AG122" s="145" t="str">
        <f t="shared" si="16"/>
        <v/>
      </c>
      <c r="AH122" s="145" t="str">
        <f t="shared" si="17"/>
        <v/>
      </c>
    </row>
    <row r="123" spans="1:34" ht="17.25" customHeight="1" x14ac:dyDescent="0.3">
      <c r="A123" s="139"/>
      <c r="B123" s="135"/>
      <c r="C123" s="14"/>
      <c r="D123" s="14"/>
      <c r="E123" s="136"/>
      <c r="F123" s="15"/>
      <c r="G123" s="126"/>
      <c r="H123" s="136"/>
      <c r="I123" s="136"/>
      <c r="J123" s="138"/>
      <c r="K123" s="119"/>
      <c r="L123" s="138"/>
      <c r="M123" s="12" t="str">
        <f t="shared" si="10"/>
        <v/>
      </c>
      <c r="N123" s="147" t="str">
        <f t="shared" si="11"/>
        <v/>
      </c>
      <c r="O123" s="16" t="str">
        <f t="shared" si="12"/>
        <v/>
      </c>
      <c r="P123" s="17"/>
      <c r="Q123" s="17"/>
      <c r="AD123" s="13" t="str">
        <f t="shared" si="13"/>
        <v/>
      </c>
      <c r="AE123" s="13" t="str">
        <f t="shared" si="14"/>
        <v/>
      </c>
      <c r="AF123" s="145" t="str">
        <f t="shared" si="15"/>
        <v/>
      </c>
      <c r="AG123" s="145" t="str">
        <f t="shared" si="16"/>
        <v/>
      </c>
      <c r="AH123" s="145" t="str">
        <f t="shared" si="17"/>
        <v/>
      </c>
    </row>
    <row r="124" spans="1:34" ht="17.25" customHeight="1" x14ac:dyDescent="0.3">
      <c r="A124" s="139"/>
      <c r="B124" s="135"/>
      <c r="C124" s="14"/>
      <c r="D124" s="14"/>
      <c r="E124" s="136"/>
      <c r="F124" s="15"/>
      <c r="G124" s="126"/>
      <c r="H124" s="136"/>
      <c r="I124" s="136"/>
      <c r="J124" s="138"/>
      <c r="K124" s="119"/>
      <c r="L124" s="138"/>
      <c r="M124" s="12" t="str">
        <f t="shared" si="10"/>
        <v/>
      </c>
      <c r="N124" s="147" t="str">
        <f t="shared" si="11"/>
        <v/>
      </c>
      <c r="O124" s="16" t="str">
        <f t="shared" si="12"/>
        <v/>
      </c>
      <c r="P124" s="17"/>
      <c r="Q124" s="17"/>
      <c r="AD124" s="13" t="str">
        <f t="shared" si="13"/>
        <v/>
      </c>
      <c r="AE124" s="13" t="str">
        <f t="shared" si="14"/>
        <v/>
      </c>
      <c r="AF124" s="145" t="str">
        <f t="shared" si="15"/>
        <v/>
      </c>
      <c r="AG124" s="145" t="str">
        <f t="shared" si="16"/>
        <v/>
      </c>
      <c r="AH124" s="145" t="str">
        <f t="shared" si="17"/>
        <v/>
      </c>
    </row>
    <row r="125" spans="1:34" ht="17.25" customHeight="1" x14ac:dyDescent="0.3">
      <c r="A125" s="139"/>
      <c r="B125" s="135"/>
      <c r="C125" s="14"/>
      <c r="D125" s="14"/>
      <c r="E125" s="136"/>
      <c r="F125" s="15"/>
      <c r="G125" s="126"/>
      <c r="H125" s="136"/>
      <c r="I125" s="136"/>
      <c r="J125" s="138"/>
      <c r="K125" s="119"/>
      <c r="L125" s="138"/>
      <c r="M125" s="12" t="str">
        <f t="shared" si="10"/>
        <v/>
      </c>
      <c r="N125" s="147" t="str">
        <f t="shared" si="11"/>
        <v/>
      </c>
      <c r="O125" s="16" t="str">
        <f t="shared" si="12"/>
        <v/>
      </c>
      <c r="P125" s="17"/>
      <c r="Q125" s="17"/>
      <c r="AD125" s="13" t="str">
        <f t="shared" si="13"/>
        <v/>
      </c>
      <c r="AE125" s="13" t="str">
        <f t="shared" si="14"/>
        <v/>
      </c>
      <c r="AF125" s="145" t="str">
        <f t="shared" si="15"/>
        <v/>
      </c>
      <c r="AG125" s="145" t="str">
        <f t="shared" si="16"/>
        <v/>
      </c>
      <c r="AH125" s="145" t="str">
        <f t="shared" si="17"/>
        <v/>
      </c>
    </row>
    <row r="126" spans="1:34" ht="17.25" customHeight="1" x14ac:dyDescent="0.3">
      <c r="A126" s="139"/>
      <c r="B126" s="135"/>
      <c r="C126" s="14"/>
      <c r="D126" s="14"/>
      <c r="E126" s="136"/>
      <c r="F126" s="15"/>
      <c r="G126" s="126"/>
      <c r="H126" s="136"/>
      <c r="I126" s="136"/>
      <c r="J126" s="138"/>
      <c r="K126" s="119"/>
      <c r="L126" s="138"/>
      <c r="M126" s="12" t="str">
        <f t="shared" si="10"/>
        <v/>
      </c>
      <c r="N126" s="147" t="str">
        <f t="shared" si="11"/>
        <v/>
      </c>
      <c r="O126" s="16" t="str">
        <f t="shared" si="12"/>
        <v/>
      </c>
      <c r="P126" s="17"/>
      <c r="Q126" s="17"/>
      <c r="AD126" s="13" t="str">
        <f t="shared" si="13"/>
        <v/>
      </c>
      <c r="AE126" s="13" t="str">
        <f t="shared" si="14"/>
        <v/>
      </c>
      <c r="AF126" s="145" t="str">
        <f t="shared" si="15"/>
        <v/>
      </c>
      <c r="AG126" s="145" t="str">
        <f t="shared" si="16"/>
        <v/>
      </c>
      <c r="AH126" s="145" t="str">
        <f t="shared" si="17"/>
        <v/>
      </c>
    </row>
    <row r="127" spans="1:34" ht="17.25" customHeight="1" x14ac:dyDescent="0.3">
      <c r="A127" s="139"/>
      <c r="B127" s="135"/>
      <c r="C127" s="14"/>
      <c r="D127" s="14"/>
      <c r="E127" s="136"/>
      <c r="F127" s="15"/>
      <c r="G127" s="126"/>
      <c r="H127" s="136"/>
      <c r="I127" s="136"/>
      <c r="J127" s="138"/>
      <c r="K127" s="119"/>
      <c r="L127" s="138"/>
      <c r="M127" s="12" t="str">
        <f t="shared" si="10"/>
        <v/>
      </c>
      <c r="N127" s="147" t="str">
        <f t="shared" si="11"/>
        <v/>
      </c>
      <c r="O127" s="16" t="str">
        <f t="shared" si="12"/>
        <v/>
      </c>
      <c r="P127" s="17"/>
      <c r="Q127" s="17"/>
      <c r="AD127" s="13" t="str">
        <f t="shared" si="13"/>
        <v/>
      </c>
      <c r="AE127" s="13" t="str">
        <f t="shared" si="14"/>
        <v/>
      </c>
      <c r="AF127" s="145" t="str">
        <f t="shared" si="15"/>
        <v/>
      </c>
      <c r="AG127" s="145" t="str">
        <f t="shared" si="16"/>
        <v/>
      </c>
      <c r="AH127" s="145" t="str">
        <f t="shared" si="17"/>
        <v/>
      </c>
    </row>
    <row r="128" spans="1:34" ht="17.25" customHeight="1" x14ac:dyDescent="0.3">
      <c r="A128" s="139"/>
      <c r="B128" s="135"/>
      <c r="C128" s="14"/>
      <c r="D128" s="14"/>
      <c r="E128" s="136"/>
      <c r="F128" s="15"/>
      <c r="G128" s="126"/>
      <c r="H128" s="136"/>
      <c r="I128" s="136"/>
      <c r="J128" s="138"/>
      <c r="K128" s="119"/>
      <c r="L128" s="138"/>
      <c r="M128" s="12" t="str">
        <f t="shared" si="10"/>
        <v/>
      </c>
      <c r="N128" s="147" t="str">
        <f t="shared" si="11"/>
        <v/>
      </c>
      <c r="O128" s="16" t="str">
        <f t="shared" si="12"/>
        <v/>
      </c>
      <c r="P128" s="17"/>
      <c r="Q128" s="17"/>
      <c r="AD128" s="13" t="str">
        <f t="shared" si="13"/>
        <v/>
      </c>
      <c r="AE128" s="13" t="str">
        <f t="shared" si="14"/>
        <v/>
      </c>
      <c r="AF128" s="145" t="str">
        <f t="shared" si="15"/>
        <v/>
      </c>
      <c r="AG128" s="145" t="str">
        <f t="shared" si="16"/>
        <v/>
      </c>
      <c r="AH128" s="145" t="str">
        <f t="shared" si="17"/>
        <v/>
      </c>
    </row>
    <row r="129" spans="1:34" ht="17.25" customHeight="1" x14ac:dyDescent="0.3">
      <c r="A129" s="139"/>
      <c r="B129" s="135"/>
      <c r="C129" s="14"/>
      <c r="D129" s="14"/>
      <c r="E129" s="136"/>
      <c r="F129" s="15"/>
      <c r="G129" s="126"/>
      <c r="H129" s="136"/>
      <c r="I129" s="136"/>
      <c r="J129" s="138"/>
      <c r="K129" s="119"/>
      <c r="L129" s="138"/>
      <c r="M129" s="12" t="str">
        <f t="shared" si="10"/>
        <v/>
      </c>
      <c r="N129" s="147" t="str">
        <f t="shared" si="11"/>
        <v/>
      </c>
      <c r="O129" s="16" t="str">
        <f t="shared" si="12"/>
        <v/>
      </c>
      <c r="P129" s="17"/>
      <c r="Q129" s="17"/>
      <c r="AD129" s="13" t="str">
        <f t="shared" si="13"/>
        <v/>
      </c>
      <c r="AE129" s="13" t="str">
        <f t="shared" si="14"/>
        <v/>
      </c>
      <c r="AF129" s="145" t="str">
        <f t="shared" si="15"/>
        <v/>
      </c>
      <c r="AG129" s="145" t="str">
        <f t="shared" si="16"/>
        <v/>
      </c>
      <c r="AH129" s="145" t="str">
        <f t="shared" si="17"/>
        <v/>
      </c>
    </row>
    <row r="130" spans="1:34" ht="17.25" customHeight="1" x14ac:dyDescent="0.3">
      <c r="A130" s="139"/>
      <c r="B130" s="135"/>
      <c r="C130" s="14"/>
      <c r="D130" s="14"/>
      <c r="E130" s="136"/>
      <c r="F130" s="15"/>
      <c r="G130" s="126"/>
      <c r="H130" s="136"/>
      <c r="I130" s="136"/>
      <c r="J130" s="138"/>
      <c r="K130" s="119"/>
      <c r="L130" s="138"/>
      <c r="M130" s="12" t="str">
        <f t="shared" si="10"/>
        <v/>
      </c>
      <c r="N130" s="147" t="str">
        <f t="shared" si="11"/>
        <v/>
      </c>
      <c r="O130" s="16" t="str">
        <f t="shared" si="12"/>
        <v/>
      </c>
      <c r="P130" s="17"/>
      <c r="Q130" s="17"/>
      <c r="AD130" s="13" t="str">
        <f t="shared" si="13"/>
        <v/>
      </c>
      <c r="AE130" s="13" t="str">
        <f t="shared" si="14"/>
        <v/>
      </c>
      <c r="AF130" s="145" t="str">
        <f t="shared" si="15"/>
        <v/>
      </c>
      <c r="AG130" s="145" t="str">
        <f t="shared" si="16"/>
        <v/>
      </c>
      <c r="AH130" s="145" t="str">
        <f t="shared" si="17"/>
        <v/>
      </c>
    </row>
    <row r="131" spans="1:34" ht="17.25" customHeight="1" x14ac:dyDescent="0.3">
      <c r="A131" s="139"/>
      <c r="B131" s="135"/>
      <c r="C131" s="14"/>
      <c r="D131" s="14"/>
      <c r="E131" s="136"/>
      <c r="F131" s="15"/>
      <c r="G131" s="126"/>
      <c r="H131" s="136"/>
      <c r="I131" s="136"/>
      <c r="J131" s="138"/>
      <c r="K131" s="119"/>
      <c r="L131" s="138"/>
      <c r="M131" s="12" t="str">
        <f t="shared" si="10"/>
        <v/>
      </c>
      <c r="N131" s="147" t="str">
        <f t="shared" si="11"/>
        <v/>
      </c>
      <c r="O131" s="16" t="str">
        <f t="shared" si="12"/>
        <v/>
      </c>
      <c r="P131" s="17"/>
      <c r="Q131" s="17"/>
      <c r="AD131" s="13" t="str">
        <f t="shared" si="13"/>
        <v/>
      </c>
      <c r="AE131" s="13" t="str">
        <f t="shared" si="14"/>
        <v/>
      </c>
      <c r="AF131" s="145" t="str">
        <f t="shared" si="15"/>
        <v/>
      </c>
      <c r="AG131" s="145" t="str">
        <f t="shared" si="16"/>
        <v/>
      </c>
      <c r="AH131" s="145" t="str">
        <f t="shared" si="17"/>
        <v/>
      </c>
    </row>
    <row r="132" spans="1:34" ht="17.25" customHeight="1" x14ac:dyDescent="0.3">
      <c r="A132" s="139"/>
      <c r="B132" s="135"/>
      <c r="C132" s="14"/>
      <c r="D132" s="14"/>
      <c r="E132" s="136"/>
      <c r="F132" s="15"/>
      <c r="G132" s="126"/>
      <c r="H132" s="136"/>
      <c r="I132" s="136"/>
      <c r="J132" s="138"/>
      <c r="K132" s="119"/>
      <c r="L132" s="138"/>
      <c r="M132" s="12" t="str">
        <f t="shared" si="10"/>
        <v/>
      </c>
      <c r="N132" s="147" t="str">
        <f t="shared" si="11"/>
        <v/>
      </c>
      <c r="O132" s="16" t="str">
        <f t="shared" si="12"/>
        <v/>
      </c>
      <c r="P132" s="17"/>
      <c r="Q132" s="17"/>
      <c r="AD132" s="13" t="str">
        <f t="shared" si="13"/>
        <v/>
      </c>
      <c r="AE132" s="13" t="str">
        <f t="shared" si="14"/>
        <v/>
      </c>
      <c r="AF132" s="145" t="str">
        <f t="shared" si="15"/>
        <v/>
      </c>
      <c r="AG132" s="145" t="str">
        <f t="shared" si="16"/>
        <v/>
      </c>
      <c r="AH132" s="145" t="str">
        <f t="shared" si="17"/>
        <v/>
      </c>
    </row>
    <row r="133" spans="1:34" ht="17.25" customHeight="1" x14ac:dyDescent="0.3">
      <c r="A133" s="139"/>
      <c r="B133" s="135"/>
      <c r="C133" s="14"/>
      <c r="D133" s="14"/>
      <c r="E133" s="136"/>
      <c r="F133" s="15"/>
      <c r="G133" s="126"/>
      <c r="H133" s="136"/>
      <c r="I133" s="136"/>
      <c r="J133" s="138"/>
      <c r="K133" s="119"/>
      <c r="L133" s="138"/>
      <c r="M133" s="12" t="str">
        <f t="shared" si="10"/>
        <v/>
      </c>
      <c r="N133" s="147" t="str">
        <f t="shared" si="11"/>
        <v/>
      </c>
      <c r="O133" s="16" t="str">
        <f t="shared" si="12"/>
        <v/>
      </c>
      <c r="P133" s="17"/>
      <c r="Q133" s="17"/>
      <c r="AD133" s="13" t="str">
        <f t="shared" si="13"/>
        <v/>
      </c>
      <c r="AE133" s="13" t="str">
        <f t="shared" si="14"/>
        <v/>
      </c>
      <c r="AF133" s="145" t="str">
        <f t="shared" si="15"/>
        <v/>
      </c>
      <c r="AG133" s="145" t="str">
        <f t="shared" si="16"/>
        <v/>
      </c>
      <c r="AH133" s="145" t="str">
        <f t="shared" si="17"/>
        <v/>
      </c>
    </row>
    <row r="134" spans="1:34" ht="17.25" customHeight="1" x14ac:dyDescent="0.3">
      <c r="A134" s="139"/>
      <c r="B134" s="135"/>
      <c r="C134" s="14"/>
      <c r="D134" s="14"/>
      <c r="E134" s="136"/>
      <c r="F134" s="15"/>
      <c r="G134" s="126"/>
      <c r="H134" s="136"/>
      <c r="I134" s="136"/>
      <c r="J134" s="138"/>
      <c r="K134" s="119"/>
      <c r="L134" s="138"/>
      <c r="M134" s="12" t="str">
        <f t="shared" si="10"/>
        <v/>
      </c>
      <c r="N134" s="147" t="str">
        <f t="shared" si="11"/>
        <v/>
      </c>
      <c r="O134" s="16" t="str">
        <f t="shared" si="12"/>
        <v/>
      </c>
      <c r="P134" s="17"/>
      <c r="Q134" s="17"/>
      <c r="AD134" s="13" t="str">
        <f t="shared" si="13"/>
        <v/>
      </c>
      <c r="AE134" s="13" t="str">
        <f t="shared" si="14"/>
        <v/>
      </c>
      <c r="AF134" s="145" t="str">
        <f t="shared" si="15"/>
        <v/>
      </c>
      <c r="AG134" s="145" t="str">
        <f t="shared" si="16"/>
        <v/>
      </c>
      <c r="AH134" s="145" t="str">
        <f t="shared" si="17"/>
        <v/>
      </c>
    </row>
    <row r="135" spans="1:34" ht="17.25" customHeight="1" x14ac:dyDescent="0.3">
      <c r="A135" s="139"/>
      <c r="B135" s="135"/>
      <c r="C135" s="14"/>
      <c r="D135" s="14"/>
      <c r="E135" s="136"/>
      <c r="F135" s="15"/>
      <c r="G135" s="126"/>
      <c r="H135" s="136"/>
      <c r="I135" s="136"/>
      <c r="J135" s="138"/>
      <c r="K135" s="119"/>
      <c r="L135" s="138"/>
      <c r="M135" s="12" t="str">
        <f t="shared" si="10"/>
        <v/>
      </c>
      <c r="N135" s="147" t="str">
        <f t="shared" si="11"/>
        <v/>
      </c>
      <c r="O135" s="16" t="str">
        <f t="shared" si="12"/>
        <v/>
      </c>
      <c r="P135" s="17"/>
      <c r="Q135" s="17"/>
      <c r="AD135" s="13" t="str">
        <f t="shared" si="13"/>
        <v/>
      </c>
      <c r="AE135" s="13" t="str">
        <f t="shared" si="14"/>
        <v/>
      </c>
      <c r="AF135" s="145" t="str">
        <f t="shared" si="15"/>
        <v/>
      </c>
      <c r="AG135" s="145" t="str">
        <f t="shared" si="16"/>
        <v/>
      </c>
      <c r="AH135" s="145" t="str">
        <f t="shared" si="17"/>
        <v/>
      </c>
    </row>
    <row r="136" spans="1:34" ht="17.25" customHeight="1" x14ac:dyDescent="0.3">
      <c r="A136" s="139"/>
      <c r="B136" s="135"/>
      <c r="C136" s="14"/>
      <c r="D136" s="14"/>
      <c r="E136" s="136"/>
      <c r="F136" s="15"/>
      <c r="G136" s="126"/>
      <c r="H136" s="136"/>
      <c r="I136" s="136"/>
      <c r="J136" s="138"/>
      <c r="K136" s="119"/>
      <c r="L136" s="138"/>
      <c r="M136" s="12" t="str">
        <f t="shared" ref="M136:M199" si="18">IF(E136="","", IF(C136="Long", (((E136-H136)*G136)/F136), (((H136-E136)*G136)/F136)))</f>
        <v/>
      </c>
      <c r="N136" s="147" t="str">
        <f t="shared" ref="N136:N199" si="19">IF(J136="", "", K136)</f>
        <v/>
      </c>
      <c r="O136" s="16" t="str">
        <f t="shared" ref="O136:O199" si="20">IF(K136="", "", SUM(N136/F136))</f>
        <v/>
      </c>
      <c r="P136" s="17"/>
      <c r="Q136" s="17"/>
      <c r="AD136" s="13" t="str">
        <f t="shared" ref="AD136:AD199" si="21">IF(N136&lt;0, N136/-F136, M136)</f>
        <v/>
      </c>
      <c r="AE136" s="13" t="str">
        <f t="shared" ref="AE136:AE199" si="22">IF(N136="", "", IF(C136="Long", IF(N136&gt;0, N136/F136, ((G136*(I136-E136))/F136)), IF(N136&gt;0, N136/F136, ((G136*(E136-I136))/F136))))</f>
        <v/>
      </c>
      <c r="AF136" s="145" t="str">
        <f t="shared" ref="AF136:AF199" si="23">IF(A136="", "", MONTH(A136))</f>
        <v/>
      </c>
      <c r="AG136" s="145" t="str">
        <f t="shared" ref="AG136:AG199" si="24">IF(A136="", "", YEAR(A136))</f>
        <v/>
      </c>
      <c r="AH136" s="145" t="str">
        <f t="shared" ref="AH136:AH199" si="25">IF(A136="", "", DAY(A136))</f>
        <v/>
      </c>
    </row>
    <row r="137" spans="1:34" ht="17.25" customHeight="1" x14ac:dyDescent="0.3">
      <c r="A137" s="139"/>
      <c r="B137" s="135"/>
      <c r="C137" s="14"/>
      <c r="D137" s="14"/>
      <c r="E137" s="136"/>
      <c r="F137" s="15"/>
      <c r="G137" s="126"/>
      <c r="H137" s="136"/>
      <c r="I137" s="136"/>
      <c r="J137" s="138"/>
      <c r="K137" s="119"/>
      <c r="L137" s="138"/>
      <c r="M137" s="12" t="str">
        <f t="shared" si="18"/>
        <v/>
      </c>
      <c r="N137" s="147" t="str">
        <f t="shared" si="19"/>
        <v/>
      </c>
      <c r="O137" s="16" t="str">
        <f t="shared" si="20"/>
        <v/>
      </c>
      <c r="P137" s="17"/>
      <c r="Q137" s="17"/>
      <c r="AD137" s="13" t="str">
        <f t="shared" si="21"/>
        <v/>
      </c>
      <c r="AE137" s="13" t="str">
        <f t="shared" si="22"/>
        <v/>
      </c>
      <c r="AF137" s="145" t="str">
        <f t="shared" si="23"/>
        <v/>
      </c>
      <c r="AG137" s="145" t="str">
        <f t="shared" si="24"/>
        <v/>
      </c>
      <c r="AH137" s="145" t="str">
        <f t="shared" si="25"/>
        <v/>
      </c>
    </row>
    <row r="138" spans="1:34" ht="17.25" customHeight="1" x14ac:dyDescent="0.3">
      <c r="A138" s="139"/>
      <c r="B138" s="135"/>
      <c r="C138" s="14"/>
      <c r="D138" s="14"/>
      <c r="E138" s="136"/>
      <c r="F138" s="15"/>
      <c r="G138" s="126"/>
      <c r="H138" s="136"/>
      <c r="I138" s="136"/>
      <c r="J138" s="138"/>
      <c r="K138" s="119"/>
      <c r="L138" s="138"/>
      <c r="M138" s="12" t="str">
        <f t="shared" si="18"/>
        <v/>
      </c>
      <c r="N138" s="147" t="str">
        <f t="shared" si="19"/>
        <v/>
      </c>
      <c r="O138" s="16" t="str">
        <f t="shared" si="20"/>
        <v/>
      </c>
      <c r="P138" s="17"/>
      <c r="Q138" s="17"/>
      <c r="AD138" s="13" t="str">
        <f t="shared" si="21"/>
        <v/>
      </c>
      <c r="AE138" s="13" t="str">
        <f t="shared" si="22"/>
        <v/>
      </c>
      <c r="AF138" s="145" t="str">
        <f t="shared" si="23"/>
        <v/>
      </c>
      <c r="AG138" s="145" t="str">
        <f t="shared" si="24"/>
        <v/>
      </c>
      <c r="AH138" s="145" t="str">
        <f t="shared" si="25"/>
        <v/>
      </c>
    </row>
    <row r="139" spans="1:34" ht="17.25" customHeight="1" x14ac:dyDescent="0.3">
      <c r="A139" s="139"/>
      <c r="B139" s="135"/>
      <c r="C139" s="14"/>
      <c r="D139" s="14"/>
      <c r="E139" s="136"/>
      <c r="F139" s="15"/>
      <c r="G139" s="126"/>
      <c r="H139" s="136"/>
      <c r="I139" s="136"/>
      <c r="J139" s="138"/>
      <c r="K139" s="119"/>
      <c r="L139" s="138"/>
      <c r="M139" s="12" t="str">
        <f t="shared" si="18"/>
        <v/>
      </c>
      <c r="N139" s="147" t="str">
        <f t="shared" si="19"/>
        <v/>
      </c>
      <c r="O139" s="16" t="str">
        <f t="shared" si="20"/>
        <v/>
      </c>
      <c r="P139" s="17"/>
      <c r="Q139" s="17"/>
      <c r="AD139" s="13" t="str">
        <f t="shared" si="21"/>
        <v/>
      </c>
      <c r="AE139" s="13" t="str">
        <f t="shared" si="22"/>
        <v/>
      </c>
      <c r="AF139" s="145" t="str">
        <f t="shared" si="23"/>
        <v/>
      </c>
      <c r="AG139" s="145" t="str">
        <f t="shared" si="24"/>
        <v/>
      </c>
      <c r="AH139" s="145" t="str">
        <f t="shared" si="25"/>
        <v/>
      </c>
    </row>
    <row r="140" spans="1:34" ht="17.25" customHeight="1" x14ac:dyDescent="0.3">
      <c r="A140" s="139"/>
      <c r="B140" s="135"/>
      <c r="C140" s="14"/>
      <c r="D140" s="14"/>
      <c r="E140" s="136"/>
      <c r="F140" s="15"/>
      <c r="G140" s="126"/>
      <c r="H140" s="136"/>
      <c r="I140" s="136"/>
      <c r="J140" s="138"/>
      <c r="K140" s="119"/>
      <c r="L140" s="138"/>
      <c r="M140" s="12" t="str">
        <f t="shared" si="18"/>
        <v/>
      </c>
      <c r="N140" s="147" t="str">
        <f t="shared" si="19"/>
        <v/>
      </c>
      <c r="O140" s="16" t="str">
        <f t="shared" si="20"/>
        <v/>
      </c>
      <c r="P140" s="17"/>
      <c r="Q140" s="17"/>
      <c r="AD140" s="13" t="str">
        <f t="shared" si="21"/>
        <v/>
      </c>
      <c r="AE140" s="13" t="str">
        <f t="shared" si="22"/>
        <v/>
      </c>
      <c r="AF140" s="145" t="str">
        <f t="shared" si="23"/>
        <v/>
      </c>
      <c r="AG140" s="145" t="str">
        <f t="shared" si="24"/>
        <v/>
      </c>
      <c r="AH140" s="145" t="str">
        <f t="shared" si="25"/>
        <v/>
      </c>
    </row>
    <row r="141" spans="1:34" ht="17.25" customHeight="1" x14ac:dyDescent="0.3">
      <c r="A141" s="139"/>
      <c r="B141" s="135"/>
      <c r="C141" s="14"/>
      <c r="D141" s="14"/>
      <c r="E141" s="136"/>
      <c r="F141" s="15"/>
      <c r="G141" s="126"/>
      <c r="H141" s="136"/>
      <c r="I141" s="136"/>
      <c r="J141" s="138"/>
      <c r="K141" s="119"/>
      <c r="L141" s="138"/>
      <c r="M141" s="12" t="str">
        <f t="shared" si="18"/>
        <v/>
      </c>
      <c r="N141" s="147" t="str">
        <f t="shared" si="19"/>
        <v/>
      </c>
      <c r="O141" s="16" t="str">
        <f t="shared" si="20"/>
        <v/>
      </c>
      <c r="P141" s="17"/>
      <c r="Q141" s="17"/>
      <c r="AD141" s="13" t="str">
        <f t="shared" si="21"/>
        <v/>
      </c>
      <c r="AE141" s="13" t="str">
        <f t="shared" si="22"/>
        <v/>
      </c>
      <c r="AF141" s="145" t="str">
        <f t="shared" si="23"/>
        <v/>
      </c>
      <c r="AG141" s="145" t="str">
        <f t="shared" si="24"/>
        <v/>
      </c>
      <c r="AH141" s="145" t="str">
        <f t="shared" si="25"/>
        <v/>
      </c>
    </row>
    <row r="142" spans="1:34" ht="17.25" customHeight="1" x14ac:dyDescent="0.3">
      <c r="A142" s="139"/>
      <c r="B142" s="135"/>
      <c r="C142" s="14"/>
      <c r="D142" s="14"/>
      <c r="E142" s="136"/>
      <c r="F142" s="15"/>
      <c r="G142" s="126"/>
      <c r="H142" s="136"/>
      <c r="I142" s="136"/>
      <c r="J142" s="138"/>
      <c r="K142" s="119"/>
      <c r="L142" s="138"/>
      <c r="M142" s="12" t="str">
        <f t="shared" si="18"/>
        <v/>
      </c>
      <c r="N142" s="147" t="str">
        <f t="shared" si="19"/>
        <v/>
      </c>
      <c r="O142" s="16" t="str">
        <f t="shared" si="20"/>
        <v/>
      </c>
      <c r="P142" s="17"/>
      <c r="Q142" s="17"/>
      <c r="AD142" s="13" t="str">
        <f t="shared" si="21"/>
        <v/>
      </c>
      <c r="AE142" s="13" t="str">
        <f t="shared" si="22"/>
        <v/>
      </c>
      <c r="AF142" s="145" t="str">
        <f t="shared" si="23"/>
        <v/>
      </c>
      <c r="AG142" s="145" t="str">
        <f t="shared" si="24"/>
        <v/>
      </c>
      <c r="AH142" s="145" t="str">
        <f t="shared" si="25"/>
        <v/>
      </c>
    </row>
    <row r="143" spans="1:34" ht="17.25" customHeight="1" x14ac:dyDescent="0.3">
      <c r="A143" s="139"/>
      <c r="B143" s="135"/>
      <c r="C143" s="14"/>
      <c r="D143" s="14"/>
      <c r="E143" s="136"/>
      <c r="F143" s="15"/>
      <c r="G143" s="126"/>
      <c r="H143" s="136"/>
      <c r="I143" s="136"/>
      <c r="J143" s="138"/>
      <c r="K143" s="119"/>
      <c r="L143" s="138"/>
      <c r="M143" s="12" t="str">
        <f t="shared" si="18"/>
        <v/>
      </c>
      <c r="N143" s="147" t="str">
        <f t="shared" si="19"/>
        <v/>
      </c>
      <c r="O143" s="16" t="str">
        <f t="shared" si="20"/>
        <v/>
      </c>
      <c r="P143" s="17"/>
      <c r="Q143" s="17"/>
      <c r="AD143" s="13" t="str">
        <f t="shared" si="21"/>
        <v/>
      </c>
      <c r="AE143" s="13" t="str">
        <f t="shared" si="22"/>
        <v/>
      </c>
      <c r="AF143" s="145" t="str">
        <f t="shared" si="23"/>
        <v/>
      </c>
      <c r="AG143" s="145" t="str">
        <f t="shared" si="24"/>
        <v/>
      </c>
      <c r="AH143" s="145" t="str">
        <f t="shared" si="25"/>
        <v/>
      </c>
    </row>
    <row r="144" spans="1:34" ht="17.25" customHeight="1" x14ac:dyDescent="0.3">
      <c r="A144" s="139"/>
      <c r="B144" s="135"/>
      <c r="C144" s="14"/>
      <c r="D144" s="14"/>
      <c r="E144" s="136"/>
      <c r="F144" s="15"/>
      <c r="G144" s="126"/>
      <c r="H144" s="136"/>
      <c r="I144" s="136"/>
      <c r="J144" s="138"/>
      <c r="K144" s="119"/>
      <c r="L144" s="138"/>
      <c r="M144" s="12" t="str">
        <f t="shared" si="18"/>
        <v/>
      </c>
      <c r="N144" s="147" t="str">
        <f t="shared" si="19"/>
        <v/>
      </c>
      <c r="O144" s="16" t="str">
        <f t="shared" si="20"/>
        <v/>
      </c>
      <c r="P144" s="17"/>
      <c r="Q144" s="17"/>
      <c r="AD144" s="13" t="str">
        <f t="shared" si="21"/>
        <v/>
      </c>
      <c r="AE144" s="13" t="str">
        <f t="shared" si="22"/>
        <v/>
      </c>
      <c r="AF144" s="145" t="str">
        <f t="shared" si="23"/>
        <v/>
      </c>
      <c r="AG144" s="145" t="str">
        <f t="shared" si="24"/>
        <v/>
      </c>
      <c r="AH144" s="145" t="str">
        <f t="shared" si="25"/>
        <v/>
      </c>
    </row>
    <row r="145" spans="1:34" ht="17.25" customHeight="1" x14ac:dyDescent="0.3">
      <c r="A145" s="139"/>
      <c r="B145" s="135"/>
      <c r="C145" s="14"/>
      <c r="D145" s="14"/>
      <c r="E145" s="136"/>
      <c r="F145" s="15"/>
      <c r="G145" s="126"/>
      <c r="H145" s="136"/>
      <c r="I145" s="136"/>
      <c r="J145" s="138"/>
      <c r="K145" s="119"/>
      <c r="L145" s="138"/>
      <c r="M145" s="12" t="str">
        <f t="shared" si="18"/>
        <v/>
      </c>
      <c r="N145" s="147" t="str">
        <f t="shared" si="19"/>
        <v/>
      </c>
      <c r="O145" s="16" t="str">
        <f t="shared" si="20"/>
        <v/>
      </c>
      <c r="P145" s="17"/>
      <c r="Q145" s="17"/>
      <c r="AD145" s="13" t="str">
        <f t="shared" si="21"/>
        <v/>
      </c>
      <c r="AE145" s="13" t="str">
        <f t="shared" si="22"/>
        <v/>
      </c>
      <c r="AF145" s="145" t="str">
        <f t="shared" si="23"/>
        <v/>
      </c>
      <c r="AG145" s="145" t="str">
        <f t="shared" si="24"/>
        <v/>
      </c>
      <c r="AH145" s="145" t="str">
        <f t="shared" si="25"/>
        <v/>
      </c>
    </row>
    <row r="146" spans="1:34" ht="17.25" customHeight="1" x14ac:dyDescent="0.3">
      <c r="A146" s="139"/>
      <c r="B146" s="135"/>
      <c r="C146" s="14"/>
      <c r="D146" s="14"/>
      <c r="E146" s="136"/>
      <c r="F146" s="15"/>
      <c r="G146" s="126"/>
      <c r="H146" s="136"/>
      <c r="I146" s="136"/>
      <c r="J146" s="138"/>
      <c r="K146" s="119"/>
      <c r="L146" s="138"/>
      <c r="M146" s="12" t="str">
        <f t="shared" si="18"/>
        <v/>
      </c>
      <c r="N146" s="147" t="str">
        <f t="shared" si="19"/>
        <v/>
      </c>
      <c r="O146" s="16" t="str">
        <f t="shared" si="20"/>
        <v/>
      </c>
      <c r="P146" s="17"/>
      <c r="Q146" s="17"/>
      <c r="AD146" s="13" t="str">
        <f t="shared" si="21"/>
        <v/>
      </c>
      <c r="AE146" s="13" t="str">
        <f t="shared" si="22"/>
        <v/>
      </c>
      <c r="AF146" s="145" t="str">
        <f t="shared" si="23"/>
        <v/>
      </c>
      <c r="AG146" s="145" t="str">
        <f t="shared" si="24"/>
        <v/>
      </c>
      <c r="AH146" s="145" t="str">
        <f t="shared" si="25"/>
        <v/>
      </c>
    </row>
    <row r="147" spans="1:34" ht="17.25" customHeight="1" x14ac:dyDescent="0.3">
      <c r="A147" s="139"/>
      <c r="B147" s="135"/>
      <c r="C147" s="14"/>
      <c r="D147" s="14"/>
      <c r="E147" s="136"/>
      <c r="F147" s="15"/>
      <c r="G147" s="126"/>
      <c r="H147" s="136"/>
      <c r="I147" s="136"/>
      <c r="J147" s="138"/>
      <c r="K147" s="119"/>
      <c r="L147" s="138"/>
      <c r="M147" s="12" t="str">
        <f t="shared" si="18"/>
        <v/>
      </c>
      <c r="N147" s="147" t="str">
        <f t="shared" si="19"/>
        <v/>
      </c>
      <c r="O147" s="16" t="str">
        <f t="shared" si="20"/>
        <v/>
      </c>
      <c r="P147" s="17"/>
      <c r="Q147" s="17"/>
      <c r="AD147" s="13" t="str">
        <f t="shared" si="21"/>
        <v/>
      </c>
      <c r="AE147" s="13" t="str">
        <f t="shared" si="22"/>
        <v/>
      </c>
      <c r="AF147" s="145" t="str">
        <f t="shared" si="23"/>
        <v/>
      </c>
      <c r="AG147" s="145" t="str">
        <f t="shared" si="24"/>
        <v/>
      </c>
      <c r="AH147" s="145" t="str">
        <f t="shared" si="25"/>
        <v/>
      </c>
    </row>
    <row r="148" spans="1:34" ht="17.25" customHeight="1" x14ac:dyDescent="0.3">
      <c r="A148" s="139"/>
      <c r="B148" s="135"/>
      <c r="C148" s="14"/>
      <c r="D148" s="14"/>
      <c r="E148" s="136"/>
      <c r="F148" s="15"/>
      <c r="G148" s="126"/>
      <c r="H148" s="136"/>
      <c r="I148" s="136"/>
      <c r="J148" s="138"/>
      <c r="K148" s="119"/>
      <c r="L148" s="138"/>
      <c r="M148" s="12" t="str">
        <f t="shared" si="18"/>
        <v/>
      </c>
      <c r="N148" s="147" t="str">
        <f t="shared" si="19"/>
        <v/>
      </c>
      <c r="O148" s="16" t="str">
        <f t="shared" si="20"/>
        <v/>
      </c>
      <c r="P148" s="17"/>
      <c r="Q148" s="17"/>
      <c r="AD148" s="13" t="str">
        <f t="shared" si="21"/>
        <v/>
      </c>
      <c r="AE148" s="13" t="str">
        <f t="shared" si="22"/>
        <v/>
      </c>
      <c r="AF148" s="145" t="str">
        <f t="shared" si="23"/>
        <v/>
      </c>
      <c r="AG148" s="145" t="str">
        <f t="shared" si="24"/>
        <v/>
      </c>
      <c r="AH148" s="145" t="str">
        <f t="shared" si="25"/>
        <v/>
      </c>
    </row>
    <row r="149" spans="1:34" ht="17.25" customHeight="1" x14ac:dyDescent="0.3">
      <c r="A149" s="139"/>
      <c r="B149" s="135"/>
      <c r="C149" s="14"/>
      <c r="D149" s="14"/>
      <c r="E149" s="136"/>
      <c r="F149" s="15"/>
      <c r="G149" s="126"/>
      <c r="H149" s="136"/>
      <c r="I149" s="136"/>
      <c r="J149" s="138"/>
      <c r="K149" s="119"/>
      <c r="L149" s="138"/>
      <c r="M149" s="12" t="str">
        <f t="shared" si="18"/>
        <v/>
      </c>
      <c r="N149" s="147" t="str">
        <f t="shared" si="19"/>
        <v/>
      </c>
      <c r="O149" s="16" t="str">
        <f t="shared" si="20"/>
        <v/>
      </c>
      <c r="P149" s="17"/>
      <c r="Q149" s="17"/>
      <c r="AD149" s="13" t="str">
        <f t="shared" si="21"/>
        <v/>
      </c>
      <c r="AE149" s="13" t="str">
        <f t="shared" si="22"/>
        <v/>
      </c>
      <c r="AF149" s="145" t="str">
        <f t="shared" si="23"/>
        <v/>
      </c>
      <c r="AG149" s="145" t="str">
        <f t="shared" si="24"/>
        <v/>
      </c>
      <c r="AH149" s="145" t="str">
        <f t="shared" si="25"/>
        <v/>
      </c>
    </row>
    <row r="150" spans="1:34" ht="17.25" customHeight="1" x14ac:dyDescent="0.3">
      <c r="A150" s="139"/>
      <c r="B150" s="135"/>
      <c r="C150" s="14"/>
      <c r="D150" s="14"/>
      <c r="E150" s="136"/>
      <c r="F150" s="15"/>
      <c r="G150" s="126"/>
      <c r="H150" s="136"/>
      <c r="I150" s="136"/>
      <c r="J150" s="138"/>
      <c r="K150" s="119"/>
      <c r="L150" s="138"/>
      <c r="M150" s="12" t="str">
        <f t="shared" si="18"/>
        <v/>
      </c>
      <c r="N150" s="147" t="str">
        <f t="shared" si="19"/>
        <v/>
      </c>
      <c r="O150" s="16" t="str">
        <f t="shared" si="20"/>
        <v/>
      </c>
      <c r="P150" s="17"/>
      <c r="Q150" s="17"/>
      <c r="AD150" s="13" t="str">
        <f t="shared" si="21"/>
        <v/>
      </c>
      <c r="AE150" s="13" t="str">
        <f t="shared" si="22"/>
        <v/>
      </c>
      <c r="AF150" s="145" t="str">
        <f t="shared" si="23"/>
        <v/>
      </c>
      <c r="AG150" s="145" t="str">
        <f t="shared" si="24"/>
        <v/>
      </c>
      <c r="AH150" s="145" t="str">
        <f t="shared" si="25"/>
        <v/>
      </c>
    </row>
    <row r="151" spans="1:34" ht="17.25" customHeight="1" x14ac:dyDescent="0.3">
      <c r="A151" s="139"/>
      <c r="B151" s="135"/>
      <c r="C151" s="14"/>
      <c r="D151" s="14"/>
      <c r="E151" s="136"/>
      <c r="F151" s="15"/>
      <c r="G151" s="126"/>
      <c r="H151" s="136"/>
      <c r="I151" s="136"/>
      <c r="J151" s="138"/>
      <c r="K151" s="119"/>
      <c r="L151" s="138"/>
      <c r="M151" s="12" t="str">
        <f t="shared" si="18"/>
        <v/>
      </c>
      <c r="N151" s="147" t="str">
        <f t="shared" si="19"/>
        <v/>
      </c>
      <c r="O151" s="16" t="str">
        <f t="shared" si="20"/>
        <v/>
      </c>
      <c r="P151" s="17"/>
      <c r="Q151" s="17"/>
      <c r="AD151" s="13" t="str">
        <f t="shared" si="21"/>
        <v/>
      </c>
      <c r="AE151" s="13" t="str">
        <f t="shared" si="22"/>
        <v/>
      </c>
      <c r="AF151" s="145" t="str">
        <f t="shared" si="23"/>
        <v/>
      </c>
      <c r="AG151" s="145" t="str">
        <f t="shared" si="24"/>
        <v/>
      </c>
      <c r="AH151" s="145" t="str">
        <f t="shared" si="25"/>
        <v/>
      </c>
    </row>
    <row r="152" spans="1:34" ht="17.25" customHeight="1" x14ac:dyDescent="0.3">
      <c r="A152" s="139"/>
      <c r="B152" s="135"/>
      <c r="C152" s="14"/>
      <c r="D152" s="14"/>
      <c r="E152" s="136"/>
      <c r="F152" s="15"/>
      <c r="G152" s="126"/>
      <c r="H152" s="136"/>
      <c r="I152" s="136"/>
      <c r="J152" s="138"/>
      <c r="K152" s="119"/>
      <c r="L152" s="138"/>
      <c r="M152" s="12" t="str">
        <f t="shared" si="18"/>
        <v/>
      </c>
      <c r="N152" s="147" t="str">
        <f t="shared" si="19"/>
        <v/>
      </c>
      <c r="O152" s="16" t="str">
        <f t="shared" si="20"/>
        <v/>
      </c>
      <c r="P152" s="17"/>
      <c r="Q152" s="17"/>
      <c r="AD152" s="13" t="str">
        <f t="shared" si="21"/>
        <v/>
      </c>
      <c r="AE152" s="13" t="str">
        <f t="shared" si="22"/>
        <v/>
      </c>
      <c r="AF152" s="145" t="str">
        <f t="shared" si="23"/>
        <v/>
      </c>
      <c r="AG152" s="145" t="str">
        <f t="shared" si="24"/>
        <v/>
      </c>
      <c r="AH152" s="145" t="str">
        <f t="shared" si="25"/>
        <v/>
      </c>
    </row>
    <row r="153" spans="1:34" ht="17.25" customHeight="1" x14ac:dyDescent="0.3">
      <c r="A153" s="139"/>
      <c r="B153" s="135"/>
      <c r="C153" s="14"/>
      <c r="D153" s="14"/>
      <c r="E153" s="136"/>
      <c r="F153" s="15"/>
      <c r="G153" s="126"/>
      <c r="H153" s="136"/>
      <c r="I153" s="136"/>
      <c r="J153" s="138"/>
      <c r="K153" s="119"/>
      <c r="L153" s="138"/>
      <c r="M153" s="12" t="str">
        <f t="shared" si="18"/>
        <v/>
      </c>
      <c r="N153" s="147" t="str">
        <f t="shared" si="19"/>
        <v/>
      </c>
      <c r="O153" s="16" t="str">
        <f t="shared" si="20"/>
        <v/>
      </c>
      <c r="P153" s="17"/>
      <c r="Q153" s="17"/>
      <c r="AD153" s="13" t="str">
        <f t="shared" si="21"/>
        <v/>
      </c>
      <c r="AE153" s="13" t="str">
        <f t="shared" si="22"/>
        <v/>
      </c>
      <c r="AF153" s="145" t="str">
        <f t="shared" si="23"/>
        <v/>
      </c>
      <c r="AG153" s="145" t="str">
        <f t="shared" si="24"/>
        <v/>
      </c>
      <c r="AH153" s="145" t="str">
        <f t="shared" si="25"/>
        <v/>
      </c>
    </row>
    <row r="154" spans="1:34" ht="17.25" customHeight="1" x14ac:dyDescent="0.3">
      <c r="A154" s="139"/>
      <c r="B154" s="135"/>
      <c r="C154" s="14"/>
      <c r="D154" s="14"/>
      <c r="E154" s="136"/>
      <c r="F154" s="15"/>
      <c r="G154" s="126"/>
      <c r="H154" s="136"/>
      <c r="I154" s="136"/>
      <c r="J154" s="138"/>
      <c r="K154" s="119"/>
      <c r="L154" s="138"/>
      <c r="M154" s="12" t="str">
        <f t="shared" si="18"/>
        <v/>
      </c>
      <c r="N154" s="147" t="str">
        <f t="shared" si="19"/>
        <v/>
      </c>
      <c r="O154" s="16" t="str">
        <f t="shared" si="20"/>
        <v/>
      </c>
      <c r="P154" s="17"/>
      <c r="Q154" s="17"/>
      <c r="AD154" s="13" t="str">
        <f t="shared" si="21"/>
        <v/>
      </c>
      <c r="AE154" s="13" t="str">
        <f t="shared" si="22"/>
        <v/>
      </c>
      <c r="AF154" s="145" t="str">
        <f t="shared" si="23"/>
        <v/>
      </c>
      <c r="AG154" s="145" t="str">
        <f t="shared" si="24"/>
        <v/>
      </c>
      <c r="AH154" s="145" t="str">
        <f t="shared" si="25"/>
        <v/>
      </c>
    </row>
    <row r="155" spans="1:34" ht="17.25" customHeight="1" x14ac:dyDescent="0.3">
      <c r="A155" s="139"/>
      <c r="B155" s="135"/>
      <c r="C155" s="14"/>
      <c r="D155" s="14"/>
      <c r="E155" s="136"/>
      <c r="F155" s="15"/>
      <c r="G155" s="126"/>
      <c r="H155" s="136"/>
      <c r="I155" s="136"/>
      <c r="J155" s="138"/>
      <c r="K155" s="119"/>
      <c r="L155" s="138"/>
      <c r="M155" s="12" t="str">
        <f t="shared" si="18"/>
        <v/>
      </c>
      <c r="N155" s="147" t="str">
        <f t="shared" si="19"/>
        <v/>
      </c>
      <c r="O155" s="16" t="str">
        <f t="shared" si="20"/>
        <v/>
      </c>
      <c r="P155" s="17"/>
      <c r="Q155" s="17"/>
      <c r="AD155" s="13" t="str">
        <f t="shared" si="21"/>
        <v/>
      </c>
      <c r="AE155" s="13" t="str">
        <f t="shared" si="22"/>
        <v/>
      </c>
      <c r="AF155" s="145" t="str">
        <f t="shared" si="23"/>
        <v/>
      </c>
      <c r="AG155" s="145" t="str">
        <f t="shared" si="24"/>
        <v/>
      </c>
      <c r="AH155" s="145" t="str">
        <f t="shared" si="25"/>
        <v/>
      </c>
    </row>
    <row r="156" spans="1:34" ht="17.25" customHeight="1" x14ac:dyDescent="0.3">
      <c r="A156" s="139"/>
      <c r="B156" s="135"/>
      <c r="C156" s="14"/>
      <c r="D156" s="14"/>
      <c r="E156" s="136"/>
      <c r="F156" s="15"/>
      <c r="G156" s="126"/>
      <c r="H156" s="136"/>
      <c r="I156" s="136"/>
      <c r="J156" s="138"/>
      <c r="K156" s="119"/>
      <c r="L156" s="138"/>
      <c r="M156" s="12" t="str">
        <f t="shared" si="18"/>
        <v/>
      </c>
      <c r="N156" s="147" t="str">
        <f t="shared" si="19"/>
        <v/>
      </c>
      <c r="O156" s="16" t="str">
        <f t="shared" si="20"/>
        <v/>
      </c>
      <c r="P156" s="17"/>
      <c r="Q156" s="17"/>
      <c r="AD156" s="13" t="str">
        <f t="shared" si="21"/>
        <v/>
      </c>
      <c r="AE156" s="13" t="str">
        <f t="shared" si="22"/>
        <v/>
      </c>
      <c r="AF156" s="145" t="str">
        <f t="shared" si="23"/>
        <v/>
      </c>
      <c r="AG156" s="145" t="str">
        <f t="shared" si="24"/>
        <v/>
      </c>
      <c r="AH156" s="145" t="str">
        <f t="shared" si="25"/>
        <v/>
      </c>
    </row>
    <row r="157" spans="1:34" ht="17.25" customHeight="1" x14ac:dyDescent="0.3">
      <c r="A157" s="139"/>
      <c r="B157" s="135"/>
      <c r="C157" s="14"/>
      <c r="D157" s="14"/>
      <c r="E157" s="136"/>
      <c r="F157" s="15"/>
      <c r="G157" s="126"/>
      <c r="H157" s="136"/>
      <c r="I157" s="136"/>
      <c r="J157" s="138"/>
      <c r="K157" s="119"/>
      <c r="L157" s="138"/>
      <c r="M157" s="12" t="str">
        <f t="shared" si="18"/>
        <v/>
      </c>
      <c r="N157" s="147" t="str">
        <f t="shared" si="19"/>
        <v/>
      </c>
      <c r="O157" s="16" t="str">
        <f t="shared" si="20"/>
        <v/>
      </c>
      <c r="P157" s="17"/>
      <c r="Q157" s="17"/>
      <c r="AD157" s="13" t="str">
        <f t="shared" si="21"/>
        <v/>
      </c>
      <c r="AE157" s="13" t="str">
        <f t="shared" si="22"/>
        <v/>
      </c>
      <c r="AF157" s="145" t="str">
        <f t="shared" si="23"/>
        <v/>
      </c>
      <c r="AG157" s="145" t="str">
        <f t="shared" si="24"/>
        <v/>
      </c>
      <c r="AH157" s="145" t="str">
        <f t="shared" si="25"/>
        <v/>
      </c>
    </row>
    <row r="158" spans="1:34" ht="17.25" customHeight="1" x14ac:dyDescent="0.3">
      <c r="A158" s="139"/>
      <c r="B158" s="135"/>
      <c r="C158" s="14"/>
      <c r="D158" s="14"/>
      <c r="E158" s="136"/>
      <c r="F158" s="15"/>
      <c r="G158" s="126"/>
      <c r="H158" s="136"/>
      <c r="I158" s="136"/>
      <c r="J158" s="138"/>
      <c r="K158" s="119"/>
      <c r="L158" s="138"/>
      <c r="M158" s="12" t="str">
        <f t="shared" si="18"/>
        <v/>
      </c>
      <c r="N158" s="147" t="str">
        <f t="shared" si="19"/>
        <v/>
      </c>
      <c r="O158" s="16" t="str">
        <f t="shared" si="20"/>
        <v/>
      </c>
      <c r="P158" s="17"/>
      <c r="Q158" s="17"/>
      <c r="AD158" s="13" t="str">
        <f t="shared" si="21"/>
        <v/>
      </c>
      <c r="AE158" s="13" t="str">
        <f t="shared" si="22"/>
        <v/>
      </c>
      <c r="AF158" s="145" t="str">
        <f t="shared" si="23"/>
        <v/>
      </c>
      <c r="AG158" s="145" t="str">
        <f t="shared" si="24"/>
        <v/>
      </c>
      <c r="AH158" s="145" t="str">
        <f t="shared" si="25"/>
        <v/>
      </c>
    </row>
    <row r="159" spans="1:34" ht="17.25" customHeight="1" x14ac:dyDescent="0.3">
      <c r="A159" s="139"/>
      <c r="B159" s="135"/>
      <c r="C159" s="14"/>
      <c r="D159" s="14"/>
      <c r="E159" s="136"/>
      <c r="F159" s="15"/>
      <c r="G159" s="126"/>
      <c r="H159" s="136"/>
      <c r="I159" s="136"/>
      <c r="J159" s="138"/>
      <c r="K159" s="119"/>
      <c r="L159" s="138"/>
      <c r="M159" s="12" t="str">
        <f t="shared" si="18"/>
        <v/>
      </c>
      <c r="N159" s="147" t="str">
        <f t="shared" si="19"/>
        <v/>
      </c>
      <c r="O159" s="16" t="str">
        <f t="shared" si="20"/>
        <v/>
      </c>
      <c r="P159" s="17"/>
      <c r="Q159" s="17"/>
      <c r="AD159" s="13" t="str">
        <f t="shared" si="21"/>
        <v/>
      </c>
      <c r="AE159" s="13" t="str">
        <f t="shared" si="22"/>
        <v/>
      </c>
      <c r="AF159" s="145" t="str">
        <f t="shared" si="23"/>
        <v/>
      </c>
      <c r="AG159" s="145" t="str">
        <f t="shared" si="24"/>
        <v/>
      </c>
      <c r="AH159" s="145" t="str">
        <f t="shared" si="25"/>
        <v/>
      </c>
    </row>
    <row r="160" spans="1:34" ht="17.25" customHeight="1" x14ac:dyDescent="0.3">
      <c r="A160" s="139"/>
      <c r="B160" s="135"/>
      <c r="C160" s="14"/>
      <c r="D160" s="14"/>
      <c r="E160" s="136"/>
      <c r="F160" s="15"/>
      <c r="G160" s="126"/>
      <c r="H160" s="136"/>
      <c r="I160" s="136"/>
      <c r="J160" s="138"/>
      <c r="K160" s="119"/>
      <c r="L160" s="138"/>
      <c r="M160" s="12" t="str">
        <f t="shared" si="18"/>
        <v/>
      </c>
      <c r="N160" s="147" t="str">
        <f t="shared" si="19"/>
        <v/>
      </c>
      <c r="O160" s="16" t="str">
        <f t="shared" si="20"/>
        <v/>
      </c>
      <c r="P160" s="17"/>
      <c r="Q160" s="17"/>
      <c r="AD160" s="13" t="str">
        <f t="shared" si="21"/>
        <v/>
      </c>
      <c r="AE160" s="13" t="str">
        <f t="shared" si="22"/>
        <v/>
      </c>
      <c r="AF160" s="145" t="str">
        <f t="shared" si="23"/>
        <v/>
      </c>
      <c r="AG160" s="145" t="str">
        <f t="shared" si="24"/>
        <v/>
      </c>
      <c r="AH160" s="145" t="str">
        <f t="shared" si="25"/>
        <v/>
      </c>
    </row>
    <row r="161" spans="1:34" ht="17.25" customHeight="1" x14ac:dyDescent="0.3">
      <c r="A161" s="139"/>
      <c r="B161" s="135"/>
      <c r="C161" s="14"/>
      <c r="D161" s="14"/>
      <c r="E161" s="136"/>
      <c r="F161" s="15"/>
      <c r="G161" s="126"/>
      <c r="H161" s="136"/>
      <c r="I161" s="136"/>
      <c r="J161" s="138"/>
      <c r="K161" s="119"/>
      <c r="L161" s="138"/>
      <c r="M161" s="12" t="str">
        <f t="shared" si="18"/>
        <v/>
      </c>
      <c r="N161" s="147" t="str">
        <f t="shared" si="19"/>
        <v/>
      </c>
      <c r="O161" s="16" t="str">
        <f t="shared" si="20"/>
        <v/>
      </c>
      <c r="P161" s="17"/>
      <c r="Q161" s="17"/>
      <c r="AD161" s="13" t="str">
        <f t="shared" si="21"/>
        <v/>
      </c>
      <c r="AE161" s="13" t="str">
        <f t="shared" si="22"/>
        <v/>
      </c>
      <c r="AF161" s="145" t="str">
        <f t="shared" si="23"/>
        <v/>
      </c>
      <c r="AG161" s="145" t="str">
        <f t="shared" si="24"/>
        <v/>
      </c>
      <c r="AH161" s="145" t="str">
        <f t="shared" si="25"/>
        <v/>
      </c>
    </row>
    <row r="162" spans="1:34" ht="17.25" customHeight="1" x14ac:dyDescent="0.3">
      <c r="A162" s="139"/>
      <c r="B162" s="135"/>
      <c r="C162" s="14"/>
      <c r="D162" s="14"/>
      <c r="E162" s="136"/>
      <c r="F162" s="15"/>
      <c r="G162" s="126"/>
      <c r="H162" s="136"/>
      <c r="I162" s="136"/>
      <c r="J162" s="138"/>
      <c r="K162" s="119"/>
      <c r="L162" s="138"/>
      <c r="M162" s="12" t="str">
        <f t="shared" si="18"/>
        <v/>
      </c>
      <c r="N162" s="147" t="str">
        <f t="shared" si="19"/>
        <v/>
      </c>
      <c r="O162" s="16" t="str">
        <f t="shared" si="20"/>
        <v/>
      </c>
      <c r="P162" s="17"/>
      <c r="Q162" s="17"/>
      <c r="AD162" s="13" t="str">
        <f t="shared" si="21"/>
        <v/>
      </c>
      <c r="AE162" s="13" t="str">
        <f t="shared" si="22"/>
        <v/>
      </c>
      <c r="AF162" s="145" t="str">
        <f t="shared" si="23"/>
        <v/>
      </c>
      <c r="AG162" s="145" t="str">
        <f t="shared" si="24"/>
        <v/>
      </c>
      <c r="AH162" s="145" t="str">
        <f t="shared" si="25"/>
        <v/>
      </c>
    </row>
    <row r="163" spans="1:34" ht="17.25" customHeight="1" x14ac:dyDescent="0.3">
      <c r="A163" s="139"/>
      <c r="B163" s="135"/>
      <c r="C163" s="14"/>
      <c r="D163" s="14"/>
      <c r="E163" s="136"/>
      <c r="F163" s="15"/>
      <c r="G163" s="126"/>
      <c r="H163" s="136"/>
      <c r="I163" s="136"/>
      <c r="J163" s="138"/>
      <c r="K163" s="119"/>
      <c r="L163" s="138"/>
      <c r="M163" s="12" t="str">
        <f t="shared" si="18"/>
        <v/>
      </c>
      <c r="N163" s="147" t="str">
        <f t="shared" si="19"/>
        <v/>
      </c>
      <c r="O163" s="16" t="str">
        <f t="shared" si="20"/>
        <v/>
      </c>
      <c r="P163" s="17"/>
      <c r="Q163" s="17"/>
      <c r="AD163" s="13" t="str">
        <f t="shared" si="21"/>
        <v/>
      </c>
      <c r="AE163" s="13" t="str">
        <f t="shared" si="22"/>
        <v/>
      </c>
      <c r="AF163" s="145" t="str">
        <f t="shared" si="23"/>
        <v/>
      </c>
      <c r="AG163" s="145" t="str">
        <f t="shared" si="24"/>
        <v/>
      </c>
      <c r="AH163" s="145" t="str">
        <f t="shared" si="25"/>
        <v/>
      </c>
    </row>
    <row r="164" spans="1:34" ht="17.25" customHeight="1" x14ac:dyDescent="0.3">
      <c r="A164" s="139"/>
      <c r="B164" s="135"/>
      <c r="C164" s="14"/>
      <c r="D164" s="14"/>
      <c r="E164" s="136"/>
      <c r="F164" s="15"/>
      <c r="G164" s="126"/>
      <c r="H164" s="136"/>
      <c r="I164" s="136"/>
      <c r="J164" s="138"/>
      <c r="K164" s="119"/>
      <c r="L164" s="138"/>
      <c r="M164" s="12" t="str">
        <f t="shared" si="18"/>
        <v/>
      </c>
      <c r="N164" s="147" t="str">
        <f t="shared" si="19"/>
        <v/>
      </c>
      <c r="O164" s="16" t="str">
        <f t="shared" si="20"/>
        <v/>
      </c>
      <c r="P164" s="17"/>
      <c r="Q164" s="17"/>
      <c r="AD164" s="13" t="str">
        <f t="shared" si="21"/>
        <v/>
      </c>
      <c r="AE164" s="13" t="str">
        <f t="shared" si="22"/>
        <v/>
      </c>
      <c r="AF164" s="145" t="str">
        <f t="shared" si="23"/>
        <v/>
      </c>
      <c r="AG164" s="145" t="str">
        <f t="shared" si="24"/>
        <v/>
      </c>
      <c r="AH164" s="145" t="str">
        <f t="shared" si="25"/>
        <v/>
      </c>
    </row>
    <row r="165" spans="1:34" ht="17.25" customHeight="1" x14ac:dyDescent="0.3">
      <c r="A165" s="139"/>
      <c r="B165" s="135"/>
      <c r="C165" s="14"/>
      <c r="D165" s="14"/>
      <c r="E165" s="136"/>
      <c r="F165" s="15"/>
      <c r="G165" s="126"/>
      <c r="H165" s="136"/>
      <c r="I165" s="136"/>
      <c r="J165" s="138"/>
      <c r="K165" s="119"/>
      <c r="L165" s="138"/>
      <c r="M165" s="12" t="str">
        <f t="shared" si="18"/>
        <v/>
      </c>
      <c r="N165" s="147" t="str">
        <f t="shared" si="19"/>
        <v/>
      </c>
      <c r="O165" s="16" t="str">
        <f t="shared" si="20"/>
        <v/>
      </c>
      <c r="P165" s="17"/>
      <c r="Q165" s="17"/>
      <c r="AD165" s="13" t="str">
        <f t="shared" si="21"/>
        <v/>
      </c>
      <c r="AE165" s="13" t="str">
        <f t="shared" si="22"/>
        <v/>
      </c>
      <c r="AF165" s="145" t="str">
        <f t="shared" si="23"/>
        <v/>
      </c>
      <c r="AG165" s="145" t="str">
        <f t="shared" si="24"/>
        <v/>
      </c>
      <c r="AH165" s="145" t="str">
        <f t="shared" si="25"/>
        <v/>
      </c>
    </row>
    <row r="166" spans="1:34" ht="17.25" customHeight="1" x14ac:dyDescent="0.3">
      <c r="A166" s="139"/>
      <c r="B166" s="135"/>
      <c r="C166" s="14"/>
      <c r="D166" s="14"/>
      <c r="E166" s="136"/>
      <c r="F166" s="15"/>
      <c r="G166" s="126"/>
      <c r="H166" s="136"/>
      <c r="I166" s="136"/>
      <c r="J166" s="138"/>
      <c r="K166" s="119"/>
      <c r="L166" s="138"/>
      <c r="M166" s="12" t="str">
        <f t="shared" si="18"/>
        <v/>
      </c>
      <c r="N166" s="147" t="str">
        <f t="shared" si="19"/>
        <v/>
      </c>
      <c r="O166" s="16" t="str">
        <f t="shared" si="20"/>
        <v/>
      </c>
      <c r="P166" s="17"/>
      <c r="Q166" s="17"/>
      <c r="AD166" s="13" t="str">
        <f t="shared" si="21"/>
        <v/>
      </c>
      <c r="AE166" s="13" t="str">
        <f t="shared" si="22"/>
        <v/>
      </c>
      <c r="AF166" s="145" t="str">
        <f t="shared" si="23"/>
        <v/>
      </c>
      <c r="AG166" s="145" t="str">
        <f t="shared" si="24"/>
        <v/>
      </c>
      <c r="AH166" s="145" t="str">
        <f t="shared" si="25"/>
        <v/>
      </c>
    </row>
    <row r="167" spans="1:34" ht="17.25" customHeight="1" x14ac:dyDescent="0.3">
      <c r="A167" s="139"/>
      <c r="B167" s="135"/>
      <c r="C167" s="14"/>
      <c r="D167" s="14"/>
      <c r="E167" s="136"/>
      <c r="F167" s="15"/>
      <c r="G167" s="126"/>
      <c r="H167" s="136"/>
      <c r="I167" s="136"/>
      <c r="J167" s="138"/>
      <c r="K167" s="119"/>
      <c r="L167" s="138"/>
      <c r="M167" s="12" t="str">
        <f t="shared" si="18"/>
        <v/>
      </c>
      <c r="N167" s="147" t="str">
        <f t="shared" si="19"/>
        <v/>
      </c>
      <c r="O167" s="16" t="str">
        <f t="shared" si="20"/>
        <v/>
      </c>
      <c r="P167" s="17"/>
      <c r="Q167" s="17"/>
      <c r="AD167" s="13" t="str">
        <f t="shared" si="21"/>
        <v/>
      </c>
      <c r="AE167" s="13" t="str">
        <f t="shared" si="22"/>
        <v/>
      </c>
      <c r="AF167" s="145" t="str">
        <f t="shared" si="23"/>
        <v/>
      </c>
      <c r="AG167" s="145" t="str">
        <f t="shared" si="24"/>
        <v/>
      </c>
      <c r="AH167" s="145" t="str">
        <f t="shared" si="25"/>
        <v/>
      </c>
    </row>
    <row r="168" spans="1:34" ht="17.25" customHeight="1" x14ac:dyDescent="0.3">
      <c r="A168" s="139"/>
      <c r="B168" s="135"/>
      <c r="C168" s="14"/>
      <c r="D168" s="14"/>
      <c r="E168" s="136"/>
      <c r="F168" s="15"/>
      <c r="G168" s="126"/>
      <c r="H168" s="136"/>
      <c r="I168" s="136"/>
      <c r="J168" s="138"/>
      <c r="K168" s="119"/>
      <c r="L168" s="138"/>
      <c r="M168" s="12" t="str">
        <f t="shared" si="18"/>
        <v/>
      </c>
      <c r="N168" s="147" t="str">
        <f t="shared" si="19"/>
        <v/>
      </c>
      <c r="O168" s="16" t="str">
        <f t="shared" si="20"/>
        <v/>
      </c>
      <c r="P168" s="17"/>
      <c r="Q168" s="17"/>
      <c r="AD168" s="13" t="str">
        <f t="shared" si="21"/>
        <v/>
      </c>
      <c r="AE168" s="13" t="str">
        <f t="shared" si="22"/>
        <v/>
      </c>
      <c r="AF168" s="145" t="str">
        <f t="shared" si="23"/>
        <v/>
      </c>
      <c r="AG168" s="145" t="str">
        <f t="shared" si="24"/>
        <v/>
      </c>
      <c r="AH168" s="145" t="str">
        <f t="shared" si="25"/>
        <v/>
      </c>
    </row>
    <row r="169" spans="1:34" ht="17.25" customHeight="1" x14ac:dyDescent="0.3">
      <c r="A169" s="139"/>
      <c r="B169" s="135"/>
      <c r="C169" s="14"/>
      <c r="D169" s="14"/>
      <c r="E169" s="136"/>
      <c r="F169" s="15"/>
      <c r="G169" s="126"/>
      <c r="H169" s="136"/>
      <c r="I169" s="136"/>
      <c r="J169" s="138"/>
      <c r="K169" s="119"/>
      <c r="L169" s="138"/>
      <c r="M169" s="12" t="str">
        <f t="shared" si="18"/>
        <v/>
      </c>
      <c r="N169" s="147" t="str">
        <f t="shared" si="19"/>
        <v/>
      </c>
      <c r="O169" s="16" t="str">
        <f t="shared" si="20"/>
        <v/>
      </c>
      <c r="P169" s="17"/>
      <c r="Q169" s="17"/>
      <c r="AD169" s="13" t="str">
        <f t="shared" si="21"/>
        <v/>
      </c>
      <c r="AE169" s="13" t="str">
        <f t="shared" si="22"/>
        <v/>
      </c>
      <c r="AF169" s="145" t="str">
        <f t="shared" si="23"/>
        <v/>
      </c>
      <c r="AG169" s="145" t="str">
        <f t="shared" si="24"/>
        <v/>
      </c>
      <c r="AH169" s="145" t="str">
        <f t="shared" si="25"/>
        <v/>
      </c>
    </row>
    <row r="170" spans="1:34" ht="17.25" customHeight="1" x14ac:dyDescent="0.3">
      <c r="A170" s="139"/>
      <c r="B170" s="135"/>
      <c r="C170" s="14"/>
      <c r="D170" s="14"/>
      <c r="E170" s="136"/>
      <c r="F170" s="15"/>
      <c r="G170" s="126"/>
      <c r="H170" s="136"/>
      <c r="I170" s="136"/>
      <c r="J170" s="138"/>
      <c r="K170" s="119"/>
      <c r="L170" s="138"/>
      <c r="M170" s="12" t="str">
        <f t="shared" si="18"/>
        <v/>
      </c>
      <c r="N170" s="147" t="str">
        <f t="shared" si="19"/>
        <v/>
      </c>
      <c r="O170" s="16" t="str">
        <f t="shared" si="20"/>
        <v/>
      </c>
      <c r="P170" s="17"/>
      <c r="Q170" s="17"/>
      <c r="AD170" s="13" t="str">
        <f t="shared" si="21"/>
        <v/>
      </c>
      <c r="AE170" s="13" t="str">
        <f t="shared" si="22"/>
        <v/>
      </c>
      <c r="AF170" s="145" t="str">
        <f t="shared" si="23"/>
        <v/>
      </c>
      <c r="AG170" s="145" t="str">
        <f t="shared" si="24"/>
        <v/>
      </c>
      <c r="AH170" s="145" t="str">
        <f t="shared" si="25"/>
        <v/>
      </c>
    </row>
    <row r="171" spans="1:34" ht="17.25" customHeight="1" x14ac:dyDescent="0.3">
      <c r="A171" s="139"/>
      <c r="B171" s="135"/>
      <c r="C171" s="14"/>
      <c r="D171" s="14"/>
      <c r="E171" s="136"/>
      <c r="F171" s="15"/>
      <c r="G171" s="126"/>
      <c r="H171" s="136"/>
      <c r="I171" s="136"/>
      <c r="J171" s="138"/>
      <c r="K171" s="119"/>
      <c r="L171" s="138"/>
      <c r="M171" s="12" t="str">
        <f t="shared" si="18"/>
        <v/>
      </c>
      <c r="N171" s="147" t="str">
        <f t="shared" si="19"/>
        <v/>
      </c>
      <c r="O171" s="16" t="str">
        <f t="shared" si="20"/>
        <v/>
      </c>
      <c r="P171" s="17"/>
      <c r="Q171" s="17"/>
      <c r="AD171" s="13" t="str">
        <f t="shared" si="21"/>
        <v/>
      </c>
      <c r="AE171" s="13" t="str">
        <f t="shared" si="22"/>
        <v/>
      </c>
      <c r="AF171" s="145" t="str">
        <f t="shared" si="23"/>
        <v/>
      </c>
      <c r="AG171" s="145" t="str">
        <f t="shared" si="24"/>
        <v/>
      </c>
      <c r="AH171" s="145" t="str">
        <f t="shared" si="25"/>
        <v/>
      </c>
    </row>
    <row r="172" spans="1:34" ht="17.25" customHeight="1" x14ac:dyDescent="0.3">
      <c r="A172" s="139"/>
      <c r="B172" s="135"/>
      <c r="C172" s="14"/>
      <c r="D172" s="14"/>
      <c r="E172" s="136"/>
      <c r="F172" s="15"/>
      <c r="G172" s="126"/>
      <c r="H172" s="136"/>
      <c r="I172" s="136"/>
      <c r="J172" s="138"/>
      <c r="K172" s="119"/>
      <c r="L172" s="138"/>
      <c r="M172" s="12" t="str">
        <f t="shared" si="18"/>
        <v/>
      </c>
      <c r="N172" s="147" t="str">
        <f t="shared" si="19"/>
        <v/>
      </c>
      <c r="O172" s="16" t="str">
        <f t="shared" si="20"/>
        <v/>
      </c>
      <c r="P172" s="17"/>
      <c r="Q172" s="17"/>
      <c r="AD172" s="13" t="str">
        <f t="shared" si="21"/>
        <v/>
      </c>
      <c r="AE172" s="13" t="str">
        <f t="shared" si="22"/>
        <v/>
      </c>
      <c r="AF172" s="145" t="str">
        <f t="shared" si="23"/>
        <v/>
      </c>
      <c r="AG172" s="145" t="str">
        <f t="shared" si="24"/>
        <v/>
      </c>
      <c r="AH172" s="145" t="str">
        <f t="shared" si="25"/>
        <v/>
      </c>
    </row>
    <row r="173" spans="1:34" ht="17.25" customHeight="1" x14ac:dyDescent="0.3">
      <c r="A173" s="139"/>
      <c r="B173" s="135"/>
      <c r="C173" s="14"/>
      <c r="D173" s="14"/>
      <c r="E173" s="136"/>
      <c r="F173" s="15"/>
      <c r="G173" s="126"/>
      <c r="H173" s="136"/>
      <c r="I173" s="136"/>
      <c r="J173" s="138"/>
      <c r="K173" s="119"/>
      <c r="L173" s="138"/>
      <c r="M173" s="12" t="str">
        <f t="shared" si="18"/>
        <v/>
      </c>
      <c r="N173" s="147" t="str">
        <f t="shared" si="19"/>
        <v/>
      </c>
      <c r="O173" s="16" t="str">
        <f t="shared" si="20"/>
        <v/>
      </c>
      <c r="P173" s="17"/>
      <c r="Q173" s="17"/>
      <c r="AD173" s="13" t="str">
        <f t="shared" si="21"/>
        <v/>
      </c>
      <c r="AE173" s="13" t="str">
        <f t="shared" si="22"/>
        <v/>
      </c>
      <c r="AF173" s="145" t="str">
        <f t="shared" si="23"/>
        <v/>
      </c>
      <c r="AG173" s="145" t="str">
        <f t="shared" si="24"/>
        <v/>
      </c>
      <c r="AH173" s="145" t="str">
        <f t="shared" si="25"/>
        <v/>
      </c>
    </row>
    <row r="174" spans="1:34" ht="17.25" customHeight="1" x14ac:dyDescent="0.3">
      <c r="A174" s="139"/>
      <c r="B174" s="135"/>
      <c r="C174" s="14"/>
      <c r="D174" s="14"/>
      <c r="E174" s="136"/>
      <c r="F174" s="15"/>
      <c r="G174" s="126"/>
      <c r="H174" s="136"/>
      <c r="I174" s="136"/>
      <c r="J174" s="138"/>
      <c r="K174" s="119"/>
      <c r="L174" s="138"/>
      <c r="M174" s="12" t="str">
        <f t="shared" si="18"/>
        <v/>
      </c>
      <c r="N174" s="147" t="str">
        <f t="shared" si="19"/>
        <v/>
      </c>
      <c r="O174" s="16" t="str">
        <f t="shared" si="20"/>
        <v/>
      </c>
      <c r="P174" s="17"/>
      <c r="Q174" s="17"/>
      <c r="AD174" s="13" t="str">
        <f t="shared" si="21"/>
        <v/>
      </c>
      <c r="AE174" s="13" t="str">
        <f t="shared" si="22"/>
        <v/>
      </c>
      <c r="AF174" s="145" t="str">
        <f t="shared" si="23"/>
        <v/>
      </c>
      <c r="AG174" s="145" t="str">
        <f t="shared" si="24"/>
        <v/>
      </c>
      <c r="AH174" s="145" t="str">
        <f t="shared" si="25"/>
        <v/>
      </c>
    </row>
    <row r="175" spans="1:34" ht="17.25" customHeight="1" x14ac:dyDescent="0.3">
      <c r="A175" s="139"/>
      <c r="B175" s="135"/>
      <c r="C175" s="14"/>
      <c r="D175" s="14"/>
      <c r="E175" s="136"/>
      <c r="F175" s="15"/>
      <c r="G175" s="126"/>
      <c r="H175" s="136"/>
      <c r="I175" s="136"/>
      <c r="J175" s="138"/>
      <c r="K175" s="119"/>
      <c r="L175" s="138"/>
      <c r="M175" s="12" t="str">
        <f t="shared" si="18"/>
        <v/>
      </c>
      <c r="N175" s="147" t="str">
        <f t="shared" si="19"/>
        <v/>
      </c>
      <c r="O175" s="16" t="str">
        <f t="shared" si="20"/>
        <v/>
      </c>
      <c r="P175" s="17"/>
      <c r="Q175" s="17"/>
      <c r="AD175" s="13" t="str">
        <f t="shared" si="21"/>
        <v/>
      </c>
      <c r="AE175" s="13" t="str">
        <f t="shared" si="22"/>
        <v/>
      </c>
      <c r="AF175" s="145" t="str">
        <f t="shared" si="23"/>
        <v/>
      </c>
      <c r="AG175" s="145" t="str">
        <f t="shared" si="24"/>
        <v/>
      </c>
      <c r="AH175" s="145" t="str">
        <f t="shared" si="25"/>
        <v/>
      </c>
    </row>
    <row r="176" spans="1:34" ht="17.25" customHeight="1" x14ac:dyDescent="0.3">
      <c r="A176" s="139"/>
      <c r="B176" s="135"/>
      <c r="C176" s="14"/>
      <c r="D176" s="14"/>
      <c r="E176" s="136"/>
      <c r="F176" s="15"/>
      <c r="G176" s="126"/>
      <c r="H176" s="136"/>
      <c r="I176" s="136"/>
      <c r="J176" s="138"/>
      <c r="K176" s="119"/>
      <c r="L176" s="138"/>
      <c r="M176" s="12" t="str">
        <f t="shared" si="18"/>
        <v/>
      </c>
      <c r="N176" s="147" t="str">
        <f t="shared" si="19"/>
        <v/>
      </c>
      <c r="O176" s="16" t="str">
        <f t="shared" si="20"/>
        <v/>
      </c>
      <c r="P176" s="17"/>
      <c r="Q176" s="17"/>
      <c r="AD176" s="13" t="str">
        <f t="shared" si="21"/>
        <v/>
      </c>
      <c r="AE176" s="13" t="str">
        <f t="shared" si="22"/>
        <v/>
      </c>
      <c r="AF176" s="145" t="str">
        <f t="shared" si="23"/>
        <v/>
      </c>
      <c r="AG176" s="145" t="str">
        <f t="shared" si="24"/>
        <v/>
      </c>
      <c r="AH176" s="145" t="str">
        <f t="shared" si="25"/>
        <v/>
      </c>
    </row>
    <row r="177" spans="1:34" ht="17.25" customHeight="1" x14ac:dyDescent="0.3">
      <c r="A177" s="139"/>
      <c r="B177" s="135"/>
      <c r="C177" s="14"/>
      <c r="D177" s="14"/>
      <c r="E177" s="136"/>
      <c r="F177" s="15"/>
      <c r="G177" s="126"/>
      <c r="H177" s="136"/>
      <c r="I177" s="136"/>
      <c r="J177" s="138"/>
      <c r="K177" s="119"/>
      <c r="L177" s="138"/>
      <c r="M177" s="12" t="str">
        <f t="shared" si="18"/>
        <v/>
      </c>
      <c r="N177" s="147" t="str">
        <f t="shared" si="19"/>
        <v/>
      </c>
      <c r="O177" s="16" t="str">
        <f t="shared" si="20"/>
        <v/>
      </c>
      <c r="P177" s="17"/>
      <c r="Q177" s="17"/>
      <c r="AD177" s="13" t="str">
        <f t="shared" si="21"/>
        <v/>
      </c>
      <c r="AE177" s="13" t="str">
        <f t="shared" si="22"/>
        <v/>
      </c>
      <c r="AF177" s="145" t="str">
        <f t="shared" si="23"/>
        <v/>
      </c>
      <c r="AG177" s="145" t="str">
        <f t="shared" si="24"/>
        <v/>
      </c>
      <c r="AH177" s="145" t="str">
        <f t="shared" si="25"/>
        <v/>
      </c>
    </row>
    <row r="178" spans="1:34" ht="17.25" customHeight="1" x14ac:dyDescent="0.3">
      <c r="A178" s="139"/>
      <c r="B178" s="135"/>
      <c r="C178" s="14"/>
      <c r="D178" s="14"/>
      <c r="E178" s="136"/>
      <c r="F178" s="15"/>
      <c r="G178" s="126"/>
      <c r="H178" s="136"/>
      <c r="I178" s="136"/>
      <c r="J178" s="138"/>
      <c r="K178" s="119"/>
      <c r="L178" s="138"/>
      <c r="M178" s="12" t="str">
        <f t="shared" si="18"/>
        <v/>
      </c>
      <c r="N178" s="147" t="str">
        <f t="shared" si="19"/>
        <v/>
      </c>
      <c r="O178" s="16" t="str">
        <f t="shared" si="20"/>
        <v/>
      </c>
      <c r="P178" s="17"/>
      <c r="Q178" s="17"/>
      <c r="AD178" s="13" t="str">
        <f t="shared" si="21"/>
        <v/>
      </c>
      <c r="AE178" s="13" t="str">
        <f t="shared" si="22"/>
        <v/>
      </c>
      <c r="AF178" s="145" t="str">
        <f t="shared" si="23"/>
        <v/>
      </c>
      <c r="AG178" s="145" t="str">
        <f t="shared" si="24"/>
        <v/>
      </c>
      <c r="AH178" s="145" t="str">
        <f t="shared" si="25"/>
        <v/>
      </c>
    </row>
    <row r="179" spans="1:34" ht="17.25" customHeight="1" x14ac:dyDescent="0.3">
      <c r="A179" s="139"/>
      <c r="B179" s="135"/>
      <c r="C179" s="14"/>
      <c r="D179" s="14"/>
      <c r="E179" s="136"/>
      <c r="F179" s="15"/>
      <c r="G179" s="126"/>
      <c r="H179" s="136"/>
      <c r="I179" s="136"/>
      <c r="J179" s="138"/>
      <c r="K179" s="119"/>
      <c r="L179" s="138"/>
      <c r="M179" s="12" t="str">
        <f t="shared" si="18"/>
        <v/>
      </c>
      <c r="N179" s="147" t="str">
        <f t="shared" si="19"/>
        <v/>
      </c>
      <c r="O179" s="16" t="str">
        <f t="shared" si="20"/>
        <v/>
      </c>
      <c r="P179" s="17"/>
      <c r="Q179" s="17"/>
      <c r="AD179" s="13" t="str">
        <f t="shared" si="21"/>
        <v/>
      </c>
      <c r="AE179" s="13" t="str">
        <f t="shared" si="22"/>
        <v/>
      </c>
      <c r="AF179" s="145" t="str">
        <f t="shared" si="23"/>
        <v/>
      </c>
      <c r="AG179" s="145" t="str">
        <f t="shared" si="24"/>
        <v/>
      </c>
      <c r="AH179" s="145" t="str">
        <f t="shared" si="25"/>
        <v/>
      </c>
    </row>
    <row r="180" spans="1:34" ht="17.25" customHeight="1" x14ac:dyDescent="0.3">
      <c r="A180" s="139"/>
      <c r="B180" s="135"/>
      <c r="C180" s="14"/>
      <c r="D180" s="14"/>
      <c r="E180" s="136"/>
      <c r="F180" s="15"/>
      <c r="G180" s="126"/>
      <c r="H180" s="136"/>
      <c r="I180" s="136"/>
      <c r="J180" s="138"/>
      <c r="K180" s="119"/>
      <c r="L180" s="138"/>
      <c r="M180" s="12" t="str">
        <f t="shared" si="18"/>
        <v/>
      </c>
      <c r="N180" s="147" t="str">
        <f t="shared" si="19"/>
        <v/>
      </c>
      <c r="O180" s="16" t="str">
        <f t="shared" si="20"/>
        <v/>
      </c>
      <c r="P180" s="17"/>
      <c r="Q180" s="17"/>
      <c r="AD180" s="13" t="str">
        <f t="shared" si="21"/>
        <v/>
      </c>
      <c r="AE180" s="13" t="str">
        <f t="shared" si="22"/>
        <v/>
      </c>
      <c r="AF180" s="145" t="str">
        <f t="shared" si="23"/>
        <v/>
      </c>
      <c r="AG180" s="145" t="str">
        <f t="shared" si="24"/>
        <v/>
      </c>
      <c r="AH180" s="145" t="str">
        <f t="shared" si="25"/>
        <v/>
      </c>
    </row>
    <row r="181" spans="1:34" ht="17.25" customHeight="1" x14ac:dyDescent="0.3">
      <c r="A181" s="139"/>
      <c r="B181" s="135"/>
      <c r="C181" s="14"/>
      <c r="D181" s="14"/>
      <c r="E181" s="136"/>
      <c r="F181" s="15"/>
      <c r="G181" s="126"/>
      <c r="H181" s="136"/>
      <c r="I181" s="136"/>
      <c r="J181" s="138"/>
      <c r="K181" s="119"/>
      <c r="L181" s="138"/>
      <c r="M181" s="12" t="str">
        <f t="shared" si="18"/>
        <v/>
      </c>
      <c r="N181" s="147" t="str">
        <f t="shared" si="19"/>
        <v/>
      </c>
      <c r="O181" s="16" t="str">
        <f t="shared" si="20"/>
        <v/>
      </c>
      <c r="P181" s="17"/>
      <c r="Q181" s="17"/>
      <c r="AD181" s="13" t="str">
        <f t="shared" si="21"/>
        <v/>
      </c>
      <c r="AE181" s="13" t="str">
        <f t="shared" si="22"/>
        <v/>
      </c>
      <c r="AF181" s="145" t="str">
        <f t="shared" si="23"/>
        <v/>
      </c>
      <c r="AG181" s="145" t="str">
        <f t="shared" si="24"/>
        <v/>
      </c>
      <c r="AH181" s="145" t="str">
        <f t="shared" si="25"/>
        <v/>
      </c>
    </row>
    <row r="182" spans="1:34" ht="17.25" customHeight="1" x14ac:dyDescent="0.3">
      <c r="A182" s="139"/>
      <c r="B182" s="135"/>
      <c r="C182" s="14"/>
      <c r="D182" s="14"/>
      <c r="E182" s="136"/>
      <c r="F182" s="15"/>
      <c r="G182" s="126"/>
      <c r="H182" s="136"/>
      <c r="I182" s="136"/>
      <c r="J182" s="138"/>
      <c r="K182" s="119"/>
      <c r="L182" s="138"/>
      <c r="M182" s="12" t="str">
        <f t="shared" si="18"/>
        <v/>
      </c>
      <c r="N182" s="147" t="str">
        <f t="shared" si="19"/>
        <v/>
      </c>
      <c r="O182" s="16" t="str">
        <f t="shared" si="20"/>
        <v/>
      </c>
      <c r="P182" s="17"/>
      <c r="Q182" s="17"/>
      <c r="AD182" s="13" t="str">
        <f t="shared" si="21"/>
        <v/>
      </c>
      <c r="AE182" s="13" t="str">
        <f t="shared" si="22"/>
        <v/>
      </c>
      <c r="AF182" s="145" t="str">
        <f t="shared" si="23"/>
        <v/>
      </c>
      <c r="AG182" s="145" t="str">
        <f t="shared" si="24"/>
        <v/>
      </c>
      <c r="AH182" s="145" t="str">
        <f t="shared" si="25"/>
        <v/>
      </c>
    </row>
    <row r="183" spans="1:34" ht="17.25" customHeight="1" x14ac:dyDescent="0.3">
      <c r="A183" s="139"/>
      <c r="B183" s="135"/>
      <c r="C183" s="14"/>
      <c r="D183" s="14"/>
      <c r="E183" s="136"/>
      <c r="F183" s="15"/>
      <c r="G183" s="126"/>
      <c r="H183" s="136"/>
      <c r="I183" s="136"/>
      <c r="J183" s="138"/>
      <c r="K183" s="119"/>
      <c r="L183" s="138"/>
      <c r="M183" s="12" t="str">
        <f t="shared" si="18"/>
        <v/>
      </c>
      <c r="N183" s="147" t="str">
        <f t="shared" si="19"/>
        <v/>
      </c>
      <c r="O183" s="16" t="str">
        <f t="shared" si="20"/>
        <v/>
      </c>
      <c r="P183" s="17"/>
      <c r="Q183" s="17"/>
      <c r="AD183" s="13" t="str">
        <f t="shared" si="21"/>
        <v/>
      </c>
      <c r="AE183" s="13" t="str">
        <f t="shared" si="22"/>
        <v/>
      </c>
      <c r="AF183" s="145" t="str">
        <f t="shared" si="23"/>
        <v/>
      </c>
      <c r="AG183" s="145" t="str">
        <f t="shared" si="24"/>
        <v/>
      </c>
      <c r="AH183" s="145" t="str">
        <f t="shared" si="25"/>
        <v/>
      </c>
    </row>
    <row r="184" spans="1:34" ht="17.25" customHeight="1" x14ac:dyDescent="0.3">
      <c r="A184" s="139"/>
      <c r="B184" s="135"/>
      <c r="C184" s="14"/>
      <c r="D184" s="14"/>
      <c r="E184" s="136"/>
      <c r="F184" s="15"/>
      <c r="G184" s="126"/>
      <c r="H184" s="136"/>
      <c r="I184" s="136"/>
      <c r="J184" s="138"/>
      <c r="K184" s="119"/>
      <c r="L184" s="138"/>
      <c r="M184" s="12" t="str">
        <f t="shared" si="18"/>
        <v/>
      </c>
      <c r="N184" s="147" t="str">
        <f t="shared" si="19"/>
        <v/>
      </c>
      <c r="O184" s="16" t="str">
        <f t="shared" si="20"/>
        <v/>
      </c>
      <c r="P184" s="17"/>
      <c r="Q184" s="17"/>
      <c r="AD184" s="13" t="str">
        <f t="shared" si="21"/>
        <v/>
      </c>
      <c r="AE184" s="13" t="str">
        <f t="shared" si="22"/>
        <v/>
      </c>
      <c r="AF184" s="145" t="str">
        <f t="shared" si="23"/>
        <v/>
      </c>
      <c r="AG184" s="145" t="str">
        <f t="shared" si="24"/>
        <v/>
      </c>
      <c r="AH184" s="145" t="str">
        <f t="shared" si="25"/>
        <v/>
      </c>
    </row>
    <row r="185" spans="1:34" ht="17.25" customHeight="1" x14ac:dyDescent="0.3">
      <c r="A185" s="139"/>
      <c r="B185" s="135"/>
      <c r="C185" s="14"/>
      <c r="D185" s="14"/>
      <c r="E185" s="136"/>
      <c r="F185" s="15"/>
      <c r="G185" s="126"/>
      <c r="H185" s="136"/>
      <c r="I185" s="136"/>
      <c r="J185" s="138"/>
      <c r="K185" s="119"/>
      <c r="L185" s="138"/>
      <c r="M185" s="12" t="str">
        <f t="shared" si="18"/>
        <v/>
      </c>
      <c r="N185" s="147" t="str">
        <f t="shared" si="19"/>
        <v/>
      </c>
      <c r="O185" s="16" t="str">
        <f t="shared" si="20"/>
        <v/>
      </c>
      <c r="P185" s="17"/>
      <c r="Q185" s="17"/>
      <c r="AD185" s="13" t="str">
        <f t="shared" si="21"/>
        <v/>
      </c>
      <c r="AE185" s="13" t="str">
        <f t="shared" si="22"/>
        <v/>
      </c>
      <c r="AF185" s="145" t="str">
        <f t="shared" si="23"/>
        <v/>
      </c>
      <c r="AG185" s="145" t="str">
        <f t="shared" si="24"/>
        <v/>
      </c>
      <c r="AH185" s="145" t="str">
        <f t="shared" si="25"/>
        <v/>
      </c>
    </row>
    <row r="186" spans="1:34" ht="17.25" customHeight="1" x14ac:dyDescent="0.3">
      <c r="A186" s="139"/>
      <c r="B186" s="135"/>
      <c r="C186" s="14"/>
      <c r="D186" s="14"/>
      <c r="E186" s="136"/>
      <c r="F186" s="15"/>
      <c r="G186" s="126"/>
      <c r="H186" s="136"/>
      <c r="I186" s="136"/>
      <c r="J186" s="138"/>
      <c r="K186" s="119"/>
      <c r="L186" s="138"/>
      <c r="M186" s="12" t="str">
        <f t="shared" si="18"/>
        <v/>
      </c>
      <c r="N186" s="147" t="str">
        <f t="shared" si="19"/>
        <v/>
      </c>
      <c r="O186" s="16" t="str">
        <f t="shared" si="20"/>
        <v/>
      </c>
      <c r="P186" s="17"/>
      <c r="Q186" s="17"/>
      <c r="AD186" s="13" t="str">
        <f t="shared" si="21"/>
        <v/>
      </c>
      <c r="AE186" s="13" t="str">
        <f t="shared" si="22"/>
        <v/>
      </c>
      <c r="AF186" s="145" t="str">
        <f t="shared" si="23"/>
        <v/>
      </c>
      <c r="AG186" s="145" t="str">
        <f t="shared" si="24"/>
        <v/>
      </c>
      <c r="AH186" s="145" t="str">
        <f t="shared" si="25"/>
        <v/>
      </c>
    </row>
    <row r="187" spans="1:34" ht="17.25" customHeight="1" x14ac:dyDescent="0.3">
      <c r="A187" s="139"/>
      <c r="B187" s="135"/>
      <c r="C187" s="14"/>
      <c r="D187" s="14"/>
      <c r="E187" s="136"/>
      <c r="F187" s="15"/>
      <c r="G187" s="126"/>
      <c r="H187" s="136"/>
      <c r="I187" s="136"/>
      <c r="J187" s="138"/>
      <c r="K187" s="119"/>
      <c r="L187" s="138"/>
      <c r="M187" s="12" t="str">
        <f t="shared" si="18"/>
        <v/>
      </c>
      <c r="N187" s="147" t="str">
        <f t="shared" si="19"/>
        <v/>
      </c>
      <c r="O187" s="16" t="str">
        <f t="shared" si="20"/>
        <v/>
      </c>
      <c r="P187" s="17"/>
      <c r="Q187" s="17"/>
      <c r="AD187" s="13" t="str">
        <f t="shared" si="21"/>
        <v/>
      </c>
      <c r="AE187" s="13" t="str">
        <f t="shared" si="22"/>
        <v/>
      </c>
      <c r="AF187" s="145" t="str">
        <f t="shared" si="23"/>
        <v/>
      </c>
      <c r="AG187" s="145" t="str">
        <f t="shared" si="24"/>
        <v/>
      </c>
      <c r="AH187" s="145" t="str">
        <f t="shared" si="25"/>
        <v/>
      </c>
    </row>
    <row r="188" spans="1:34" ht="17.25" customHeight="1" x14ac:dyDescent="0.3">
      <c r="A188" s="139"/>
      <c r="B188" s="135"/>
      <c r="C188" s="14"/>
      <c r="D188" s="14"/>
      <c r="E188" s="136"/>
      <c r="F188" s="15"/>
      <c r="G188" s="126"/>
      <c r="H188" s="136"/>
      <c r="I188" s="136"/>
      <c r="J188" s="138"/>
      <c r="K188" s="119"/>
      <c r="L188" s="138"/>
      <c r="M188" s="12" t="str">
        <f t="shared" si="18"/>
        <v/>
      </c>
      <c r="N188" s="147" t="str">
        <f t="shared" si="19"/>
        <v/>
      </c>
      <c r="O188" s="16" t="str">
        <f t="shared" si="20"/>
        <v/>
      </c>
      <c r="P188" s="17"/>
      <c r="Q188" s="17"/>
      <c r="AD188" s="13" t="str">
        <f t="shared" si="21"/>
        <v/>
      </c>
      <c r="AE188" s="13" t="str">
        <f t="shared" si="22"/>
        <v/>
      </c>
      <c r="AF188" s="145" t="str">
        <f t="shared" si="23"/>
        <v/>
      </c>
      <c r="AG188" s="145" t="str">
        <f t="shared" si="24"/>
        <v/>
      </c>
      <c r="AH188" s="145" t="str">
        <f t="shared" si="25"/>
        <v/>
      </c>
    </row>
    <row r="189" spans="1:34" ht="17.25" customHeight="1" x14ac:dyDescent="0.3">
      <c r="A189" s="139"/>
      <c r="B189" s="135"/>
      <c r="C189" s="14"/>
      <c r="D189" s="14"/>
      <c r="E189" s="136"/>
      <c r="F189" s="15"/>
      <c r="G189" s="126"/>
      <c r="H189" s="136"/>
      <c r="I189" s="136"/>
      <c r="J189" s="138"/>
      <c r="K189" s="119"/>
      <c r="L189" s="138"/>
      <c r="M189" s="12" t="str">
        <f t="shared" si="18"/>
        <v/>
      </c>
      <c r="N189" s="147" t="str">
        <f t="shared" si="19"/>
        <v/>
      </c>
      <c r="O189" s="16" t="str">
        <f t="shared" si="20"/>
        <v/>
      </c>
      <c r="P189" s="17"/>
      <c r="Q189" s="17"/>
      <c r="AD189" s="13" t="str">
        <f t="shared" si="21"/>
        <v/>
      </c>
      <c r="AE189" s="13" t="str">
        <f t="shared" si="22"/>
        <v/>
      </c>
      <c r="AF189" s="145" t="str">
        <f t="shared" si="23"/>
        <v/>
      </c>
      <c r="AG189" s="145" t="str">
        <f t="shared" si="24"/>
        <v/>
      </c>
      <c r="AH189" s="145" t="str">
        <f t="shared" si="25"/>
        <v/>
      </c>
    </row>
    <row r="190" spans="1:34" ht="17.25" customHeight="1" x14ac:dyDescent="0.3">
      <c r="A190" s="139"/>
      <c r="B190" s="135"/>
      <c r="C190" s="14"/>
      <c r="D190" s="14"/>
      <c r="E190" s="136"/>
      <c r="F190" s="15"/>
      <c r="G190" s="126"/>
      <c r="H190" s="136"/>
      <c r="I190" s="136"/>
      <c r="J190" s="138"/>
      <c r="K190" s="119"/>
      <c r="L190" s="138"/>
      <c r="M190" s="12" t="str">
        <f t="shared" si="18"/>
        <v/>
      </c>
      <c r="N190" s="147" t="str">
        <f t="shared" si="19"/>
        <v/>
      </c>
      <c r="O190" s="16" t="str">
        <f t="shared" si="20"/>
        <v/>
      </c>
      <c r="P190" s="17"/>
      <c r="Q190" s="17"/>
      <c r="AD190" s="13" t="str">
        <f t="shared" si="21"/>
        <v/>
      </c>
      <c r="AE190" s="13" t="str">
        <f t="shared" si="22"/>
        <v/>
      </c>
      <c r="AF190" s="145" t="str">
        <f t="shared" si="23"/>
        <v/>
      </c>
      <c r="AG190" s="145" t="str">
        <f t="shared" si="24"/>
        <v/>
      </c>
      <c r="AH190" s="145" t="str">
        <f t="shared" si="25"/>
        <v/>
      </c>
    </row>
    <row r="191" spans="1:34" ht="17.25" customHeight="1" x14ac:dyDescent="0.3">
      <c r="A191" s="139"/>
      <c r="B191" s="135"/>
      <c r="C191" s="14"/>
      <c r="D191" s="14"/>
      <c r="E191" s="136"/>
      <c r="F191" s="15"/>
      <c r="G191" s="126"/>
      <c r="H191" s="136"/>
      <c r="I191" s="136"/>
      <c r="J191" s="138"/>
      <c r="K191" s="119"/>
      <c r="L191" s="138"/>
      <c r="M191" s="12" t="str">
        <f t="shared" si="18"/>
        <v/>
      </c>
      <c r="N191" s="147" t="str">
        <f t="shared" si="19"/>
        <v/>
      </c>
      <c r="O191" s="16" t="str">
        <f t="shared" si="20"/>
        <v/>
      </c>
      <c r="P191" s="17"/>
      <c r="Q191" s="17"/>
      <c r="AD191" s="13" t="str">
        <f t="shared" si="21"/>
        <v/>
      </c>
      <c r="AE191" s="13" t="str">
        <f t="shared" si="22"/>
        <v/>
      </c>
      <c r="AF191" s="145" t="str">
        <f t="shared" si="23"/>
        <v/>
      </c>
      <c r="AG191" s="145" t="str">
        <f t="shared" si="24"/>
        <v/>
      </c>
      <c r="AH191" s="145" t="str">
        <f t="shared" si="25"/>
        <v/>
      </c>
    </row>
    <row r="192" spans="1:34" ht="17.25" customHeight="1" x14ac:dyDescent="0.3">
      <c r="A192" s="139"/>
      <c r="B192" s="135"/>
      <c r="C192" s="14"/>
      <c r="D192" s="14"/>
      <c r="E192" s="136"/>
      <c r="F192" s="15"/>
      <c r="G192" s="126"/>
      <c r="H192" s="136"/>
      <c r="I192" s="136"/>
      <c r="J192" s="138"/>
      <c r="K192" s="119"/>
      <c r="L192" s="138"/>
      <c r="M192" s="12" t="str">
        <f t="shared" si="18"/>
        <v/>
      </c>
      <c r="N192" s="147" t="str">
        <f t="shared" si="19"/>
        <v/>
      </c>
      <c r="O192" s="16" t="str">
        <f t="shared" si="20"/>
        <v/>
      </c>
      <c r="P192" s="17"/>
      <c r="Q192" s="17"/>
      <c r="AD192" s="13" t="str">
        <f t="shared" si="21"/>
        <v/>
      </c>
      <c r="AE192" s="13" t="str">
        <f t="shared" si="22"/>
        <v/>
      </c>
      <c r="AF192" s="145" t="str">
        <f t="shared" si="23"/>
        <v/>
      </c>
      <c r="AG192" s="145" t="str">
        <f t="shared" si="24"/>
        <v/>
      </c>
      <c r="AH192" s="145" t="str">
        <f t="shared" si="25"/>
        <v/>
      </c>
    </row>
    <row r="193" spans="1:34" ht="17.25" customHeight="1" x14ac:dyDescent="0.3">
      <c r="A193" s="139"/>
      <c r="B193" s="135"/>
      <c r="C193" s="14"/>
      <c r="D193" s="14"/>
      <c r="E193" s="136"/>
      <c r="F193" s="15"/>
      <c r="G193" s="126"/>
      <c r="H193" s="136"/>
      <c r="I193" s="136"/>
      <c r="J193" s="138"/>
      <c r="K193" s="119"/>
      <c r="L193" s="138"/>
      <c r="M193" s="12" t="str">
        <f t="shared" si="18"/>
        <v/>
      </c>
      <c r="N193" s="147" t="str">
        <f t="shared" si="19"/>
        <v/>
      </c>
      <c r="O193" s="16" t="str">
        <f t="shared" si="20"/>
        <v/>
      </c>
      <c r="P193" s="17"/>
      <c r="Q193" s="17"/>
      <c r="AD193" s="13" t="str">
        <f t="shared" si="21"/>
        <v/>
      </c>
      <c r="AE193" s="13" t="str">
        <f t="shared" si="22"/>
        <v/>
      </c>
      <c r="AF193" s="145" t="str">
        <f t="shared" si="23"/>
        <v/>
      </c>
      <c r="AG193" s="145" t="str">
        <f t="shared" si="24"/>
        <v/>
      </c>
      <c r="AH193" s="145" t="str">
        <f t="shared" si="25"/>
        <v/>
      </c>
    </row>
    <row r="194" spans="1:34" ht="17.25" customHeight="1" x14ac:dyDescent="0.3">
      <c r="A194" s="139"/>
      <c r="B194" s="135"/>
      <c r="C194" s="14"/>
      <c r="D194" s="14"/>
      <c r="E194" s="136"/>
      <c r="F194" s="15"/>
      <c r="G194" s="126"/>
      <c r="H194" s="136"/>
      <c r="I194" s="136"/>
      <c r="J194" s="138"/>
      <c r="K194" s="119"/>
      <c r="L194" s="138"/>
      <c r="M194" s="12" t="str">
        <f t="shared" si="18"/>
        <v/>
      </c>
      <c r="N194" s="147" t="str">
        <f t="shared" si="19"/>
        <v/>
      </c>
      <c r="O194" s="16" t="str">
        <f t="shared" si="20"/>
        <v/>
      </c>
      <c r="P194" s="17"/>
      <c r="Q194" s="17"/>
      <c r="AD194" s="13" t="str">
        <f t="shared" si="21"/>
        <v/>
      </c>
      <c r="AE194" s="13" t="str">
        <f t="shared" si="22"/>
        <v/>
      </c>
      <c r="AF194" s="145" t="str">
        <f t="shared" si="23"/>
        <v/>
      </c>
      <c r="AG194" s="145" t="str">
        <f t="shared" si="24"/>
        <v/>
      </c>
      <c r="AH194" s="145" t="str">
        <f t="shared" si="25"/>
        <v/>
      </c>
    </row>
    <row r="195" spans="1:34" ht="17.25" customHeight="1" x14ac:dyDescent="0.3">
      <c r="A195" s="139"/>
      <c r="B195" s="135"/>
      <c r="C195" s="14"/>
      <c r="D195" s="14"/>
      <c r="E195" s="136"/>
      <c r="F195" s="15"/>
      <c r="G195" s="126"/>
      <c r="H195" s="136"/>
      <c r="I195" s="136"/>
      <c r="J195" s="138"/>
      <c r="K195" s="119"/>
      <c r="L195" s="138"/>
      <c r="M195" s="12" t="str">
        <f t="shared" si="18"/>
        <v/>
      </c>
      <c r="N195" s="147" t="str">
        <f t="shared" si="19"/>
        <v/>
      </c>
      <c r="O195" s="16" t="str">
        <f t="shared" si="20"/>
        <v/>
      </c>
      <c r="P195" s="17"/>
      <c r="Q195" s="17"/>
      <c r="AD195" s="13" t="str">
        <f t="shared" si="21"/>
        <v/>
      </c>
      <c r="AE195" s="13" t="str">
        <f t="shared" si="22"/>
        <v/>
      </c>
      <c r="AF195" s="145" t="str">
        <f t="shared" si="23"/>
        <v/>
      </c>
      <c r="AG195" s="145" t="str">
        <f t="shared" si="24"/>
        <v/>
      </c>
      <c r="AH195" s="145" t="str">
        <f t="shared" si="25"/>
        <v/>
      </c>
    </row>
    <row r="196" spans="1:34" ht="17.25" customHeight="1" x14ac:dyDescent="0.3">
      <c r="A196" s="139"/>
      <c r="B196" s="135"/>
      <c r="C196" s="14"/>
      <c r="D196" s="14"/>
      <c r="E196" s="136"/>
      <c r="F196" s="15"/>
      <c r="G196" s="126"/>
      <c r="H196" s="136"/>
      <c r="I196" s="136"/>
      <c r="J196" s="138"/>
      <c r="K196" s="119"/>
      <c r="L196" s="138"/>
      <c r="M196" s="12" t="str">
        <f t="shared" si="18"/>
        <v/>
      </c>
      <c r="N196" s="147" t="str">
        <f t="shared" si="19"/>
        <v/>
      </c>
      <c r="O196" s="16" t="str">
        <f t="shared" si="20"/>
        <v/>
      </c>
      <c r="P196" s="17"/>
      <c r="Q196" s="17"/>
      <c r="AD196" s="13" t="str">
        <f t="shared" si="21"/>
        <v/>
      </c>
      <c r="AE196" s="13" t="str">
        <f t="shared" si="22"/>
        <v/>
      </c>
      <c r="AF196" s="145" t="str">
        <f t="shared" si="23"/>
        <v/>
      </c>
      <c r="AG196" s="145" t="str">
        <f t="shared" si="24"/>
        <v/>
      </c>
      <c r="AH196" s="145" t="str">
        <f t="shared" si="25"/>
        <v/>
      </c>
    </row>
    <row r="197" spans="1:34" ht="17.25" customHeight="1" x14ac:dyDescent="0.3">
      <c r="A197" s="139"/>
      <c r="B197" s="135"/>
      <c r="C197" s="14"/>
      <c r="D197" s="14"/>
      <c r="E197" s="136"/>
      <c r="F197" s="15"/>
      <c r="G197" s="126"/>
      <c r="H197" s="136"/>
      <c r="I197" s="136"/>
      <c r="J197" s="138"/>
      <c r="K197" s="119"/>
      <c r="L197" s="138"/>
      <c r="M197" s="12" t="str">
        <f t="shared" si="18"/>
        <v/>
      </c>
      <c r="N197" s="147" t="str">
        <f t="shared" si="19"/>
        <v/>
      </c>
      <c r="O197" s="16" t="str">
        <f t="shared" si="20"/>
        <v/>
      </c>
      <c r="P197" s="17"/>
      <c r="Q197" s="17"/>
      <c r="AD197" s="13" t="str">
        <f t="shared" si="21"/>
        <v/>
      </c>
      <c r="AE197" s="13" t="str">
        <f t="shared" si="22"/>
        <v/>
      </c>
      <c r="AF197" s="145" t="str">
        <f t="shared" si="23"/>
        <v/>
      </c>
      <c r="AG197" s="145" t="str">
        <f t="shared" si="24"/>
        <v/>
      </c>
      <c r="AH197" s="145" t="str">
        <f t="shared" si="25"/>
        <v/>
      </c>
    </row>
    <row r="198" spans="1:34" ht="17.25" customHeight="1" x14ac:dyDescent="0.3">
      <c r="A198" s="139"/>
      <c r="B198" s="135"/>
      <c r="C198" s="14"/>
      <c r="D198" s="14"/>
      <c r="E198" s="136"/>
      <c r="F198" s="15"/>
      <c r="G198" s="126"/>
      <c r="H198" s="136"/>
      <c r="I198" s="136"/>
      <c r="J198" s="138"/>
      <c r="K198" s="119"/>
      <c r="L198" s="138"/>
      <c r="M198" s="12" t="str">
        <f t="shared" si="18"/>
        <v/>
      </c>
      <c r="N198" s="147" t="str">
        <f t="shared" si="19"/>
        <v/>
      </c>
      <c r="O198" s="16" t="str">
        <f t="shared" si="20"/>
        <v/>
      </c>
      <c r="P198" s="17"/>
      <c r="Q198" s="17"/>
      <c r="AD198" s="13" t="str">
        <f t="shared" si="21"/>
        <v/>
      </c>
      <c r="AE198" s="13" t="str">
        <f t="shared" si="22"/>
        <v/>
      </c>
      <c r="AF198" s="145" t="str">
        <f t="shared" si="23"/>
        <v/>
      </c>
      <c r="AG198" s="145" t="str">
        <f t="shared" si="24"/>
        <v/>
      </c>
      <c r="AH198" s="145" t="str">
        <f t="shared" si="25"/>
        <v/>
      </c>
    </row>
    <row r="199" spans="1:34" ht="17.25" customHeight="1" x14ac:dyDescent="0.3">
      <c r="A199" s="139"/>
      <c r="B199" s="135"/>
      <c r="C199" s="14"/>
      <c r="D199" s="14"/>
      <c r="E199" s="136"/>
      <c r="F199" s="15"/>
      <c r="G199" s="126"/>
      <c r="H199" s="136"/>
      <c r="I199" s="136"/>
      <c r="J199" s="138"/>
      <c r="K199" s="119"/>
      <c r="L199" s="138"/>
      <c r="M199" s="12" t="str">
        <f t="shared" si="18"/>
        <v/>
      </c>
      <c r="N199" s="147" t="str">
        <f t="shared" si="19"/>
        <v/>
      </c>
      <c r="O199" s="16" t="str">
        <f t="shared" si="20"/>
        <v/>
      </c>
      <c r="P199" s="17"/>
      <c r="Q199" s="17"/>
      <c r="AD199" s="13" t="str">
        <f t="shared" si="21"/>
        <v/>
      </c>
      <c r="AE199" s="13" t="str">
        <f t="shared" si="22"/>
        <v/>
      </c>
      <c r="AF199" s="145" t="str">
        <f t="shared" si="23"/>
        <v/>
      </c>
      <c r="AG199" s="145" t="str">
        <f t="shared" si="24"/>
        <v/>
      </c>
      <c r="AH199" s="145" t="str">
        <f t="shared" si="25"/>
        <v/>
      </c>
    </row>
    <row r="200" spans="1:34" ht="17.25" customHeight="1" x14ac:dyDescent="0.3">
      <c r="A200" s="139"/>
      <c r="B200" s="135"/>
      <c r="C200" s="14"/>
      <c r="D200" s="14"/>
      <c r="E200" s="136"/>
      <c r="F200" s="15"/>
      <c r="G200" s="126"/>
      <c r="H200" s="136"/>
      <c r="I200" s="136"/>
      <c r="J200" s="138"/>
      <c r="K200" s="119"/>
      <c r="L200" s="138"/>
      <c r="M200" s="12" t="str">
        <f t="shared" ref="M200:M263" si="26">IF(E200="","", IF(C200="Long", (((E200-H200)*G200)/F200), (((H200-E200)*G200)/F200)))</f>
        <v/>
      </c>
      <c r="N200" s="147" t="str">
        <f t="shared" ref="N200:N263" si="27">IF(J200="", "", K200)</f>
        <v/>
      </c>
      <c r="O200" s="16" t="str">
        <f t="shared" ref="O200:O263" si="28">IF(K200="", "", SUM(N200/F200))</f>
        <v/>
      </c>
      <c r="P200" s="17"/>
      <c r="Q200" s="17"/>
      <c r="AD200" s="13" t="str">
        <f t="shared" ref="AD200:AD263" si="29">IF(N200&lt;0, N200/-F200, M200)</f>
        <v/>
      </c>
      <c r="AE200" s="13" t="str">
        <f t="shared" ref="AE200:AE263" si="30">IF(N200="", "", IF(C200="Long", IF(N200&gt;0, N200/F200, ((G200*(I200-E200))/F200)), IF(N200&gt;0, N200/F200, ((G200*(E200-I200))/F200))))</f>
        <v/>
      </c>
      <c r="AF200" s="145" t="str">
        <f t="shared" ref="AF200:AF263" si="31">IF(A200="", "", MONTH(A200))</f>
        <v/>
      </c>
      <c r="AG200" s="145" t="str">
        <f t="shared" ref="AG200:AG263" si="32">IF(A200="", "", YEAR(A200))</f>
        <v/>
      </c>
      <c r="AH200" s="145" t="str">
        <f t="shared" ref="AH200:AH263" si="33">IF(A200="", "", DAY(A200))</f>
        <v/>
      </c>
    </row>
    <row r="201" spans="1:34" ht="17.25" customHeight="1" x14ac:dyDescent="0.3">
      <c r="A201" s="139"/>
      <c r="B201" s="135"/>
      <c r="C201" s="14"/>
      <c r="D201" s="14"/>
      <c r="E201" s="136"/>
      <c r="F201" s="15"/>
      <c r="G201" s="126"/>
      <c r="H201" s="136"/>
      <c r="I201" s="136"/>
      <c r="J201" s="138"/>
      <c r="K201" s="119"/>
      <c r="L201" s="138"/>
      <c r="M201" s="12" t="str">
        <f t="shared" si="26"/>
        <v/>
      </c>
      <c r="N201" s="147" t="str">
        <f t="shared" si="27"/>
        <v/>
      </c>
      <c r="O201" s="16" t="str">
        <f t="shared" si="28"/>
        <v/>
      </c>
      <c r="P201" s="17"/>
      <c r="Q201" s="17"/>
      <c r="AD201" s="13" t="str">
        <f t="shared" si="29"/>
        <v/>
      </c>
      <c r="AE201" s="13" t="str">
        <f t="shared" si="30"/>
        <v/>
      </c>
      <c r="AF201" s="145" t="str">
        <f t="shared" si="31"/>
        <v/>
      </c>
      <c r="AG201" s="145" t="str">
        <f t="shared" si="32"/>
        <v/>
      </c>
      <c r="AH201" s="145" t="str">
        <f t="shared" si="33"/>
        <v/>
      </c>
    </row>
    <row r="202" spans="1:34" ht="17.25" customHeight="1" x14ac:dyDescent="0.3">
      <c r="A202" s="139"/>
      <c r="B202" s="135"/>
      <c r="C202" s="14"/>
      <c r="D202" s="14"/>
      <c r="E202" s="136"/>
      <c r="F202" s="15"/>
      <c r="G202" s="126"/>
      <c r="H202" s="136"/>
      <c r="I202" s="136"/>
      <c r="J202" s="138"/>
      <c r="K202" s="119"/>
      <c r="L202" s="138"/>
      <c r="M202" s="12" t="str">
        <f t="shared" si="26"/>
        <v/>
      </c>
      <c r="N202" s="147" t="str">
        <f t="shared" si="27"/>
        <v/>
      </c>
      <c r="O202" s="16" t="str">
        <f t="shared" si="28"/>
        <v/>
      </c>
      <c r="P202" s="17"/>
      <c r="Q202" s="17"/>
      <c r="AD202" s="13" t="str">
        <f t="shared" si="29"/>
        <v/>
      </c>
      <c r="AE202" s="13" t="str">
        <f t="shared" si="30"/>
        <v/>
      </c>
      <c r="AF202" s="145" t="str">
        <f t="shared" si="31"/>
        <v/>
      </c>
      <c r="AG202" s="145" t="str">
        <f t="shared" si="32"/>
        <v/>
      </c>
      <c r="AH202" s="145" t="str">
        <f t="shared" si="33"/>
        <v/>
      </c>
    </row>
    <row r="203" spans="1:34" ht="17.25" customHeight="1" x14ac:dyDescent="0.3">
      <c r="A203" s="139"/>
      <c r="B203" s="135"/>
      <c r="C203" s="14"/>
      <c r="D203" s="14"/>
      <c r="E203" s="136"/>
      <c r="F203" s="15"/>
      <c r="G203" s="126"/>
      <c r="H203" s="136"/>
      <c r="I203" s="136"/>
      <c r="J203" s="138"/>
      <c r="K203" s="119"/>
      <c r="L203" s="138"/>
      <c r="M203" s="12" t="str">
        <f t="shared" si="26"/>
        <v/>
      </c>
      <c r="N203" s="147" t="str">
        <f t="shared" si="27"/>
        <v/>
      </c>
      <c r="O203" s="16" t="str">
        <f t="shared" si="28"/>
        <v/>
      </c>
      <c r="P203" s="17"/>
      <c r="Q203" s="17"/>
      <c r="AD203" s="13" t="str">
        <f t="shared" si="29"/>
        <v/>
      </c>
      <c r="AE203" s="13" t="str">
        <f t="shared" si="30"/>
        <v/>
      </c>
      <c r="AF203" s="145" t="str">
        <f t="shared" si="31"/>
        <v/>
      </c>
      <c r="AG203" s="145" t="str">
        <f t="shared" si="32"/>
        <v/>
      </c>
      <c r="AH203" s="145" t="str">
        <f t="shared" si="33"/>
        <v/>
      </c>
    </row>
    <row r="204" spans="1:34" ht="17.25" customHeight="1" x14ac:dyDescent="0.3">
      <c r="A204" s="139"/>
      <c r="B204" s="135"/>
      <c r="C204" s="14"/>
      <c r="D204" s="14"/>
      <c r="E204" s="136"/>
      <c r="F204" s="15"/>
      <c r="G204" s="126"/>
      <c r="H204" s="136"/>
      <c r="I204" s="136"/>
      <c r="J204" s="138"/>
      <c r="K204" s="119"/>
      <c r="L204" s="138"/>
      <c r="M204" s="12" t="str">
        <f t="shared" si="26"/>
        <v/>
      </c>
      <c r="N204" s="147" t="str">
        <f t="shared" si="27"/>
        <v/>
      </c>
      <c r="O204" s="16" t="str">
        <f t="shared" si="28"/>
        <v/>
      </c>
      <c r="P204" s="17"/>
      <c r="Q204" s="17"/>
      <c r="AD204" s="13" t="str">
        <f t="shared" si="29"/>
        <v/>
      </c>
      <c r="AE204" s="13" t="str">
        <f t="shared" si="30"/>
        <v/>
      </c>
      <c r="AF204" s="145" t="str">
        <f t="shared" si="31"/>
        <v/>
      </c>
      <c r="AG204" s="145" t="str">
        <f t="shared" si="32"/>
        <v/>
      </c>
      <c r="AH204" s="145" t="str">
        <f t="shared" si="33"/>
        <v/>
      </c>
    </row>
    <row r="205" spans="1:34" ht="17.25" customHeight="1" x14ac:dyDescent="0.3">
      <c r="A205" s="139"/>
      <c r="B205" s="135"/>
      <c r="C205" s="14"/>
      <c r="D205" s="14"/>
      <c r="E205" s="136"/>
      <c r="F205" s="15"/>
      <c r="G205" s="126"/>
      <c r="H205" s="136"/>
      <c r="I205" s="136"/>
      <c r="J205" s="138"/>
      <c r="K205" s="119"/>
      <c r="L205" s="138"/>
      <c r="M205" s="12" t="str">
        <f t="shared" si="26"/>
        <v/>
      </c>
      <c r="N205" s="147" t="str">
        <f t="shared" si="27"/>
        <v/>
      </c>
      <c r="O205" s="16" t="str">
        <f t="shared" si="28"/>
        <v/>
      </c>
      <c r="P205" s="17"/>
      <c r="Q205" s="17"/>
      <c r="AD205" s="13" t="str">
        <f t="shared" si="29"/>
        <v/>
      </c>
      <c r="AE205" s="13" t="str">
        <f t="shared" si="30"/>
        <v/>
      </c>
      <c r="AF205" s="145" t="str">
        <f t="shared" si="31"/>
        <v/>
      </c>
      <c r="AG205" s="145" t="str">
        <f t="shared" si="32"/>
        <v/>
      </c>
      <c r="AH205" s="145" t="str">
        <f t="shared" si="33"/>
        <v/>
      </c>
    </row>
    <row r="206" spans="1:34" ht="17.25" customHeight="1" x14ac:dyDescent="0.3">
      <c r="A206" s="139"/>
      <c r="B206" s="135"/>
      <c r="C206" s="14"/>
      <c r="D206" s="14"/>
      <c r="E206" s="136"/>
      <c r="F206" s="15"/>
      <c r="G206" s="126"/>
      <c r="H206" s="136"/>
      <c r="I206" s="136"/>
      <c r="J206" s="138"/>
      <c r="K206" s="119"/>
      <c r="L206" s="138"/>
      <c r="M206" s="12" t="str">
        <f t="shared" si="26"/>
        <v/>
      </c>
      <c r="N206" s="147" t="str">
        <f t="shared" si="27"/>
        <v/>
      </c>
      <c r="O206" s="16" t="str">
        <f t="shared" si="28"/>
        <v/>
      </c>
      <c r="P206" s="17"/>
      <c r="Q206" s="17"/>
      <c r="AD206" s="13" t="str">
        <f t="shared" si="29"/>
        <v/>
      </c>
      <c r="AE206" s="13" t="str">
        <f t="shared" si="30"/>
        <v/>
      </c>
      <c r="AF206" s="145" t="str">
        <f t="shared" si="31"/>
        <v/>
      </c>
      <c r="AG206" s="145" t="str">
        <f t="shared" si="32"/>
        <v/>
      </c>
      <c r="AH206" s="145" t="str">
        <f t="shared" si="33"/>
        <v/>
      </c>
    </row>
    <row r="207" spans="1:34" ht="17.25" customHeight="1" x14ac:dyDescent="0.3">
      <c r="A207" s="139"/>
      <c r="B207" s="135"/>
      <c r="C207" s="14"/>
      <c r="D207" s="14"/>
      <c r="E207" s="136"/>
      <c r="F207" s="15"/>
      <c r="G207" s="126"/>
      <c r="H207" s="136"/>
      <c r="I207" s="136"/>
      <c r="J207" s="138"/>
      <c r="K207" s="119"/>
      <c r="L207" s="138"/>
      <c r="M207" s="12" t="str">
        <f t="shared" si="26"/>
        <v/>
      </c>
      <c r="N207" s="147" t="str">
        <f t="shared" si="27"/>
        <v/>
      </c>
      <c r="O207" s="16" t="str">
        <f t="shared" si="28"/>
        <v/>
      </c>
      <c r="P207" s="17"/>
      <c r="Q207" s="17"/>
      <c r="AD207" s="13" t="str">
        <f t="shared" si="29"/>
        <v/>
      </c>
      <c r="AE207" s="13" t="str">
        <f t="shared" si="30"/>
        <v/>
      </c>
      <c r="AF207" s="145" t="str">
        <f t="shared" si="31"/>
        <v/>
      </c>
      <c r="AG207" s="145" t="str">
        <f t="shared" si="32"/>
        <v/>
      </c>
      <c r="AH207" s="145" t="str">
        <f t="shared" si="33"/>
        <v/>
      </c>
    </row>
    <row r="208" spans="1:34" ht="17.25" customHeight="1" x14ac:dyDescent="0.3">
      <c r="A208" s="139"/>
      <c r="B208" s="135"/>
      <c r="C208" s="14"/>
      <c r="D208" s="14"/>
      <c r="E208" s="136"/>
      <c r="F208" s="15"/>
      <c r="G208" s="126"/>
      <c r="H208" s="136"/>
      <c r="I208" s="136"/>
      <c r="J208" s="138"/>
      <c r="K208" s="119"/>
      <c r="L208" s="138"/>
      <c r="M208" s="12" t="str">
        <f t="shared" si="26"/>
        <v/>
      </c>
      <c r="N208" s="147" t="str">
        <f t="shared" si="27"/>
        <v/>
      </c>
      <c r="O208" s="16" t="str">
        <f t="shared" si="28"/>
        <v/>
      </c>
      <c r="P208" s="17"/>
      <c r="Q208" s="17"/>
      <c r="AD208" s="13" t="str">
        <f t="shared" si="29"/>
        <v/>
      </c>
      <c r="AE208" s="13" t="str">
        <f t="shared" si="30"/>
        <v/>
      </c>
      <c r="AF208" s="145" t="str">
        <f t="shared" si="31"/>
        <v/>
      </c>
      <c r="AG208" s="145" t="str">
        <f t="shared" si="32"/>
        <v/>
      </c>
      <c r="AH208" s="145" t="str">
        <f t="shared" si="33"/>
        <v/>
      </c>
    </row>
    <row r="209" spans="1:34" ht="17.25" customHeight="1" x14ac:dyDescent="0.3">
      <c r="A209" s="139"/>
      <c r="B209" s="135"/>
      <c r="C209" s="14"/>
      <c r="D209" s="14"/>
      <c r="E209" s="136"/>
      <c r="F209" s="15"/>
      <c r="G209" s="126"/>
      <c r="H209" s="136"/>
      <c r="I209" s="136"/>
      <c r="J209" s="138"/>
      <c r="K209" s="119"/>
      <c r="L209" s="138"/>
      <c r="M209" s="12" t="str">
        <f t="shared" si="26"/>
        <v/>
      </c>
      <c r="N209" s="147" t="str">
        <f t="shared" si="27"/>
        <v/>
      </c>
      <c r="O209" s="16" t="str">
        <f t="shared" si="28"/>
        <v/>
      </c>
      <c r="P209" s="17"/>
      <c r="Q209" s="17"/>
      <c r="AD209" s="13" t="str">
        <f t="shared" si="29"/>
        <v/>
      </c>
      <c r="AE209" s="13" t="str">
        <f t="shared" si="30"/>
        <v/>
      </c>
      <c r="AF209" s="145" t="str">
        <f t="shared" si="31"/>
        <v/>
      </c>
      <c r="AG209" s="145" t="str">
        <f t="shared" si="32"/>
        <v/>
      </c>
      <c r="AH209" s="145" t="str">
        <f t="shared" si="33"/>
        <v/>
      </c>
    </row>
    <row r="210" spans="1:34" ht="17.25" customHeight="1" x14ac:dyDescent="0.3">
      <c r="A210" s="139"/>
      <c r="B210" s="135"/>
      <c r="C210" s="14"/>
      <c r="D210" s="14"/>
      <c r="E210" s="136"/>
      <c r="F210" s="15"/>
      <c r="G210" s="126"/>
      <c r="H210" s="136"/>
      <c r="I210" s="136"/>
      <c r="J210" s="138"/>
      <c r="K210" s="119"/>
      <c r="L210" s="138"/>
      <c r="M210" s="12" t="str">
        <f t="shared" si="26"/>
        <v/>
      </c>
      <c r="N210" s="147" t="str">
        <f t="shared" si="27"/>
        <v/>
      </c>
      <c r="O210" s="16" t="str">
        <f t="shared" si="28"/>
        <v/>
      </c>
      <c r="P210" s="17"/>
      <c r="Q210" s="17"/>
      <c r="AD210" s="13" t="str">
        <f t="shared" si="29"/>
        <v/>
      </c>
      <c r="AE210" s="13" t="str">
        <f t="shared" si="30"/>
        <v/>
      </c>
      <c r="AF210" s="145" t="str">
        <f t="shared" si="31"/>
        <v/>
      </c>
      <c r="AG210" s="145" t="str">
        <f t="shared" si="32"/>
        <v/>
      </c>
      <c r="AH210" s="145" t="str">
        <f t="shared" si="33"/>
        <v/>
      </c>
    </row>
    <row r="211" spans="1:34" ht="17.25" customHeight="1" x14ac:dyDescent="0.3">
      <c r="A211" s="139"/>
      <c r="B211" s="135"/>
      <c r="C211" s="14"/>
      <c r="D211" s="14"/>
      <c r="E211" s="136"/>
      <c r="F211" s="15"/>
      <c r="G211" s="126"/>
      <c r="H211" s="136"/>
      <c r="I211" s="136"/>
      <c r="J211" s="138"/>
      <c r="K211" s="119"/>
      <c r="L211" s="138"/>
      <c r="M211" s="12" t="str">
        <f t="shared" si="26"/>
        <v/>
      </c>
      <c r="N211" s="147" t="str">
        <f t="shared" si="27"/>
        <v/>
      </c>
      <c r="O211" s="16" t="str">
        <f t="shared" si="28"/>
        <v/>
      </c>
      <c r="P211" s="17"/>
      <c r="Q211" s="17"/>
      <c r="AD211" s="13" t="str">
        <f t="shared" si="29"/>
        <v/>
      </c>
      <c r="AE211" s="13" t="str">
        <f t="shared" si="30"/>
        <v/>
      </c>
      <c r="AF211" s="145" t="str">
        <f t="shared" si="31"/>
        <v/>
      </c>
      <c r="AG211" s="145" t="str">
        <f t="shared" si="32"/>
        <v/>
      </c>
      <c r="AH211" s="145" t="str">
        <f t="shared" si="33"/>
        <v/>
      </c>
    </row>
    <row r="212" spans="1:34" ht="17.25" customHeight="1" x14ac:dyDescent="0.3">
      <c r="A212" s="139"/>
      <c r="B212" s="135"/>
      <c r="C212" s="14"/>
      <c r="D212" s="14"/>
      <c r="E212" s="136"/>
      <c r="F212" s="15"/>
      <c r="G212" s="126"/>
      <c r="H212" s="136"/>
      <c r="I212" s="136"/>
      <c r="J212" s="138"/>
      <c r="K212" s="119"/>
      <c r="L212" s="138"/>
      <c r="M212" s="12" t="str">
        <f t="shared" si="26"/>
        <v/>
      </c>
      <c r="N212" s="147" t="str">
        <f t="shared" si="27"/>
        <v/>
      </c>
      <c r="O212" s="16" t="str">
        <f t="shared" si="28"/>
        <v/>
      </c>
      <c r="P212" s="17"/>
      <c r="Q212" s="17"/>
      <c r="AD212" s="13" t="str">
        <f t="shared" si="29"/>
        <v/>
      </c>
      <c r="AE212" s="13" t="str">
        <f t="shared" si="30"/>
        <v/>
      </c>
      <c r="AF212" s="145" t="str">
        <f t="shared" si="31"/>
        <v/>
      </c>
      <c r="AG212" s="145" t="str">
        <f t="shared" si="32"/>
        <v/>
      </c>
      <c r="AH212" s="145" t="str">
        <f t="shared" si="33"/>
        <v/>
      </c>
    </row>
    <row r="213" spans="1:34" ht="17.25" customHeight="1" x14ac:dyDescent="0.3">
      <c r="A213" s="139"/>
      <c r="B213" s="135"/>
      <c r="C213" s="14"/>
      <c r="D213" s="14"/>
      <c r="E213" s="136"/>
      <c r="F213" s="15"/>
      <c r="G213" s="126"/>
      <c r="H213" s="136"/>
      <c r="I213" s="136"/>
      <c r="J213" s="138"/>
      <c r="K213" s="119"/>
      <c r="L213" s="138"/>
      <c r="M213" s="12" t="str">
        <f t="shared" si="26"/>
        <v/>
      </c>
      <c r="N213" s="147" t="str">
        <f t="shared" si="27"/>
        <v/>
      </c>
      <c r="O213" s="16" t="str">
        <f t="shared" si="28"/>
        <v/>
      </c>
      <c r="P213" s="17"/>
      <c r="Q213" s="17"/>
      <c r="AD213" s="13" t="str">
        <f t="shared" si="29"/>
        <v/>
      </c>
      <c r="AE213" s="13" t="str">
        <f t="shared" si="30"/>
        <v/>
      </c>
      <c r="AF213" s="145" t="str">
        <f t="shared" si="31"/>
        <v/>
      </c>
      <c r="AG213" s="145" t="str">
        <f t="shared" si="32"/>
        <v/>
      </c>
      <c r="AH213" s="145" t="str">
        <f t="shared" si="33"/>
        <v/>
      </c>
    </row>
    <row r="214" spans="1:34" ht="17.25" customHeight="1" x14ac:dyDescent="0.3">
      <c r="A214" s="139"/>
      <c r="B214" s="135"/>
      <c r="C214" s="14"/>
      <c r="D214" s="14"/>
      <c r="E214" s="136"/>
      <c r="F214" s="15"/>
      <c r="G214" s="126"/>
      <c r="H214" s="136"/>
      <c r="I214" s="136"/>
      <c r="J214" s="138"/>
      <c r="K214" s="119"/>
      <c r="L214" s="138"/>
      <c r="M214" s="12" t="str">
        <f t="shared" si="26"/>
        <v/>
      </c>
      <c r="N214" s="147" t="str">
        <f t="shared" si="27"/>
        <v/>
      </c>
      <c r="O214" s="16" t="str">
        <f t="shared" si="28"/>
        <v/>
      </c>
      <c r="P214" s="17"/>
      <c r="Q214" s="17"/>
      <c r="AD214" s="13" t="str">
        <f t="shared" si="29"/>
        <v/>
      </c>
      <c r="AE214" s="13" t="str">
        <f t="shared" si="30"/>
        <v/>
      </c>
      <c r="AF214" s="145" t="str">
        <f t="shared" si="31"/>
        <v/>
      </c>
      <c r="AG214" s="145" t="str">
        <f t="shared" si="32"/>
        <v/>
      </c>
      <c r="AH214" s="145" t="str">
        <f t="shared" si="33"/>
        <v/>
      </c>
    </row>
    <row r="215" spans="1:34" ht="17.25" customHeight="1" x14ac:dyDescent="0.3">
      <c r="A215" s="139"/>
      <c r="B215" s="135"/>
      <c r="C215" s="14"/>
      <c r="D215" s="14"/>
      <c r="E215" s="136"/>
      <c r="F215" s="15"/>
      <c r="G215" s="126"/>
      <c r="H215" s="136"/>
      <c r="I215" s="136"/>
      <c r="J215" s="138"/>
      <c r="K215" s="119"/>
      <c r="L215" s="138"/>
      <c r="M215" s="12" t="str">
        <f t="shared" si="26"/>
        <v/>
      </c>
      <c r="N215" s="147" t="str">
        <f t="shared" si="27"/>
        <v/>
      </c>
      <c r="O215" s="16" t="str">
        <f t="shared" si="28"/>
        <v/>
      </c>
      <c r="P215" s="17"/>
      <c r="Q215" s="17"/>
      <c r="AD215" s="13" t="str">
        <f t="shared" si="29"/>
        <v/>
      </c>
      <c r="AE215" s="13" t="str">
        <f t="shared" si="30"/>
        <v/>
      </c>
      <c r="AF215" s="145" t="str">
        <f t="shared" si="31"/>
        <v/>
      </c>
      <c r="AG215" s="145" t="str">
        <f t="shared" si="32"/>
        <v/>
      </c>
      <c r="AH215" s="145" t="str">
        <f t="shared" si="33"/>
        <v/>
      </c>
    </row>
    <row r="216" spans="1:34" ht="17.25" customHeight="1" x14ac:dyDescent="0.3">
      <c r="A216" s="139"/>
      <c r="B216" s="135"/>
      <c r="C216" s="14"/>
      <c r="D216" s="14"/>
      <c r="E216" s="136"/>
      <c r="F216" s="15"/>
      <c r="G216" s="126"/>
      <c r="H216" s="136"/>
      <c r="I216" s="136"/>
      <c r="J216" s="138"/>
      <c r="K216" s="119"/>
      <c r="L216" s="138"/>
      <c r="M216" s="12" t="str">
        <f t="shared" si="26"/>
        <v/>
      </c>
      <c r="N216" s="147" t="str">
        <f t="shared" si="27"/>
        <v/>
      </c>
      <c r="O216" s="16" t="str">
        <f t="shared" si="28"/>
        <v/>
      </c>
      <c r="P216" s="17"/>
      <c r="Q216" s="17"/>
      <c r="AD216" s="13" t="str">
        <f t="shared" si="29"/>
        <v/>
      </c>
      <c r="AE216" s="13" t="str">
        <f t="shared" si="30"/>
        <v/>
      </c>
      <c r="AF216" s="145" t="str">
        <f t="shared" si="31"/>
        <v/>
      </c>
      <c r="AG216" s="145" t="str">
        <f t="shared" si="32"/>
        <v/>
      </c>
      <c r="AH216" s="145" t="str">
        <f t="shared" si="33"/>
        <v/>
      </c>
    </row>
    <row r="217" spans="1:34" ht="17.25" customHeight="1" x14ac:dyDescent="0.3">
      <c r="A217" s="139"/>
      <c r="B217" s="135"/>
      <c r="C217" s="14"/>
      <c r="D217" s="14"/>
      <c r="E217" s="136"/>
      <c r="F217" s="15"/>
      <c r="G217" s="126"/>
      <c r="H217" s="136"/>
      <c r="I217" s="136"/>
      <c r="J217" s="138"/>
      <c r="K217" s="119"/>
      <c r="L217" s="138"/>
      <c r="M217" s="12" t="str">
        <f t="shared" si="26"/>
        <v/>
      </c>
      <c r="N217" s="147" t="str">
        <f t="shared" si="27"/>
        <v/>
      </c>
      <c r="O217" s="16" t="str">
        <f t="shared" si="28"/>
        <v/>
      </c>
      <c r="P217" s="17"/>
      <c r="Q217" s="17"/>
      <c r="AD217" s="13" t="str">
        <f t="shared" si="29"/>
        <v/>
      </c>
      <c r="AE217" s="13" t="str">
        <f t="shared" si="30"/>
        <v/>
      </c>
      <c r="AF217" s="145" t="str">
        <f t="shared" si="31"/>
        <v/>
      </c>
      <c r="AG217" s="145" t="str">
        <f t="shared" si="32"/>
        <v/>
      </c>
      <c r="AH217" s="145" t="str">
        <f t="shared" si="33"/>
        <v/>
      </c>
    </row>
    <row r="218" spans="1:34" ht="17.25" customHeight="1" x14ac:dyDescent="0.3">
      <c r="A218" s="139"/>
      <c r="B218" s="135"/>
      <c r="C218" s="14"/>
      <c r="D218" s="14"/>
      <c r="E218" s="136"/>
      <c r="F218" s="15"/>
      <c r="G218" s="126"/>
      <c r="H218" s="136"/>
      <c r="I218" s="136"/>
      <c r="J218" s="138"/>
      <c r="K218" s="119"/>
      <c r="L218" s="138"/>
      <c r="M218" s="12" t="str">
        <f t="shared" si="26"/>
        <v/>
      </c>
      <c r="N218" s="147" t="str">
        <f t="shared" si="27"/>
        <v/>
      </c>
      <c r="O218" s="16" t="str">
        <f t="shared" si="28"/>
        <v/>
      </c>
      <c r="P218" s="17"/>
      <c r="Q218" s="17"/>
      <c r="AD218" s="13" t="str">
        <f t="shared" si="29"/>
        <v/>
      </c>
      <c r="AE218" s="13" t="str">
        <f t="shared" si="30"/>
        <v/>
      </c>
      <c r="AF218" s="145" t="str">
        <f t="shared" si="31"/>
        <v/>
      </c>
      <c r="AG218" s="145" t="str">
        <f t="shared" si="32"/>
        <v/>
      </c>
      <c r="AH218" s="145" t="str">
        <f t="shared" si="33"/>
        <v/>
      </c>
    </row>
    <row r="219" spans="1:34" ht="17.25" customHeight="1" x14ac:dyDescent="0.3">
      <c r="A219" s="139"/>
      <c r="B219" s="135"/>
      <c r="C219" s="14"/>
      <c r="D219" s="14"/>
      <c r="E219" s="136"/>
      <c r="F219" s="15"/>
      <c r="G219" s="126"/>
      <c r="H219" s="136"/>
      <c r="I219" s="136"/>
      <c r="J219" s="138"/>
      <c r="K219" s="119"/>
      <c r="L219" s="138"/>
      <c r="M219" s="12" t="str">
        <f t="shared" si="26"/>
        <v/>
      </c>
      <c r="N219" s="147" t="str">
        <f t="shared" si="27"/>
        <v/>
      </c>
      <c r="O219" s="16" t="str">
        <f t="shared" si="28"/>
        <v/>
      </c>
      <c r="P219" s="17"/>
      <c r="Q219" s="17"/>
      <c r="AD219" s="13" t="str">
        <f t="shared" si="29"/>
        <v/>
      </c>
      <c r="AE219" s="13" t="str">
        <f t="shared" si="30"/>
        <v/>
      </c>
      <c r="AF219" s="145" t="str">
        <f t="shared" si="31"/>
        <v/>
      </c>
      <c r="AG219" s="145" t="str">
        <f t="shared" si="32"/>
        <v/>
      </c>
      <c r="AH219" s="145" t="str">
        <f t="shared" si="33"/>
        <v/>
      </c>
    </row>
    <row r="220" spans="1:34" ht="17.25" customHeight="1" x14ac:dyDescent="0.3">
      <c r="A220" s="139"/>
      <c r="B220" s="135"/>
      <c r="C220" s="14"/>
      <c r="D220" s="14"/>
      <c r="E220" s="136"/>
      <c r="F220" s="15"/>
      <c r="G220" s="126"/>
      <c r="H220" s="136"/>
      <c r="I220" s="136"/>
      <c r="J220" s="138"/>
      <c r="K220" s="119"/>
      <c r="L220" s="138"/>
      <c r="M220" s="12" t="str">
        <f t="shared" si="26"/>
        <v/>
      </c>
      <c r="N220" s="147" t="str">
        <f t="shared" si="27"/>
        <v/>
      </c>
      <c r="O220" s="16" t="str">
        <f t="shared" si="28"/>
        <v/>
      </c>
      <c r="P220" s="17"/>
      <c r="Q220" s="17"/>
      <c r="AD220" s="13" t="str">
        <f t="shared" si="29"/>
        <v/>
      </c>
      <c r="AE220" s="13" t="str">
        <f t="shared" si="30"/>
        <v/>
      </c>
      <c r="AF220" s="145" t="str">
        <f t="shared" si="31"/>
        <v/>
      </c>
      <c r="AG220" s="145" t="str">
        <f t="shared" si="32"/>
        <v/>
      </c>
      <c r="AH220" s="145" t="str">
        <f t="shared" si="33"/>
        <v/>
      </c>
    </row>
    <row r="221" spans="1:34" ht="17.25" customHeight="1" x14ac:dyDescent="0.3">
      <c r="A221" s="139"/>
      <c r="B221" s="135"/>
      <c r="C221" s="14"/>
      <c r="D221" s="14"/>
      <c r="E221" s="136"/>
      <c r="F221" s="15"/>
      <c r="G221" s="126"/>
      <c r="H221" s="136"/>
      <c r="I221" s="136"/>
      <c r="J221" s="138"/>
      <c r="K221" s="119"/>
      <c r="L221" s="138"/>
      <c r="M221" s="12" t="str">
        <f t="shared" si="26"/>
        <v/>
      </c>
      <c r="N221" s="147" t="str">
        <f t="shared" si="27"/>
        <v/>
      </c>
      <c r="O221" s="16" t="str">
        <f t="shared" si="28"/>
        <v/>
      </c>
      <c r="P221" s="17"/>
      <c r="Q221" s="17"/>
      <c r="AD221" s="13" t="str">
        <f t="shared" si="29"/>
        <v/>
      </c>
      <c r="AE221" s="13" t="str">
        <f t="shared" si="30"/>
        <v/>
      </c>
      <c r="AF221" s="145" t="str">
        <f t="shared" si="31"/>
        <v/>
      </c>
      <c r="AG221" s="145" t="str">
        <f t="shared" si="32"/>
        <v/>
      </c>
      <c r="AH221" s="145" t="str">
        <f t="shared" si="33"/>
        <v/>
      </c>
    </row>
    <row r="222" spans="1:34" ht="17.25" customHeight="1" x14ac:dyDescent="0.3">
      <c r="A222" s="139"/>
      <c r="B222" s="135"/>
      <c r="C222" s="14"/>
      <c r="D222" s="14"/>
      <c r="E222" s="136"/>
      <c r="F222" s="15"/>
      <c r="G222" s="126"/>
      <c r="H222" s="136"/>
      <c r="I222" s="136"/>
      <c r="J222" s="138"/>
      <c r="K222" s="119"/>
      <c r="L222" s="138"/>
      <c r="M222" s="12" t="str">
        <f t="shared" si="26"/>
        <v/>
      </c>
      <c r="N222" s="147" t="str">
        <f t="shared" si="27"/>
        <v/>
      </c>
      <c r="O222" s="16" t="str">
        <f t="shared" si="28"/>
        <v/>
      </c>
      <c r="P222" s="17"/>
      <c r="Q222" s="17"/>
      <c r="AD222" s="13" t="str">
        <f t="shared" si="29"/>
        <v/>
      </c>
      <c r="AE222" s="13" t="str">
        <f t="shared" si="30"/>
        <v/>
      </c>
      <c r="AF222" s="145" t="str">
        <f t="shared" si="31"/>
        <v/>
      </c>
      <c r="AG222" s="145" t="str">
        <f t="shared" si="32"/>
        <v/>
      </c>
      <c r="AH222" s="145" t="str">
        <f t="shared" si="33"/>
        <v/>
      </c>
    </row>
    <row r="223" spans="1:34" ht="17.25" customHeight="1" x14ac:dyDescent="0.3">
      <c r="A223" s="139"/>
      <c r="B223" s="135"/>
      <c r="C223" s="14"/>
      <c r="D223" s="14"/>
      <c r="E223" s="136"/>
      <c r="F223" s="15"/>
      <c r="G223" s="126"/>
      <c r="H223" s="136"/>
      <c r="I223" s="136"/>
      <c r="J223" s="138"/>
      <c r="K223" s="119"/>
      <c r="L223" s="138"/>
      <c r="M223" s="12" t="str">
        <f t="shared" si="26"/>
        <v/>
      </c>
      <c r="N223" s="147" t="str">
        <f t="shared" si="27"/>
        <v/>
      </c>
      <c r="O223" s="16" t="str">
        <f t="shared" si="28"/>
        <v/>
      </c>
      <c r="P223" s="17"/>
      <c r="Q223" s="17"/>
      <c r="AD223" s="13" t="str">
        <f t="shared" si="29"/>
        <v/>
      </c>
      <c r="AE223" s="13" t="str">
        <f t="shared" si="30"/>
        <v/>
      </c>
      <c r="AF223" s="145" t="str">
        <f t="shared" si="31"/>
        <v/>
      </c>
      <c r="AG223" s="145" t="str">
        <f t="shared" si="32"/>
        <v/>
      </c>
      <c r="AH223" s="145" t="str">
        <f t="shared" si="33"/>
        <v/>
      </c>
    </row>
    <row r="224" spans="1:34" ht="17.25" customHeight="1" x14ac:dyDescent="0.3">
      <c r="A224" s="139"/>
      <c r="B224" s="135"/>
      <c r="C224" s="14"/>
      <c r="D224" s="14"/>
      <c r="E224" s="136"/>
      <c r="F224" s="15"/>
      <c r="G224" s="126"/>
      <c r="H224" s="136"/>
      <c r="I224" s="136"/>
      <c r="J224" s="138"/>
      <c r="K224" s="119"/>
      <c r="L224" s="138"/>
      <c r="M224" s="12" t="str">
        <f t="shared" si="26"/>
        <v/>
      </c>
      <c r="N224" s="147" t="str">
        <f t="shared" si="27"/>
        <v/>
      </c>
      <c r="O224" s="16" t="str">
        <f t="shared" si="28"/>
        <v/>
      </c>
      <c r="P224" s="17"/>
      <c r="Q224" s="17"/>
      <c r="AD224" s="13" t="str">
        <f t="shared" si="29"/>
        <v/>
      </c>
      <c r="AE224" s="13" t="str">
        <f t="shared" si="30"/>
        <v/>
      </c>
      <c r="AF224" s="145" t="str">
        <f t="shared" si="31"/>
        <v/>
      </c>
      <c r="AG224" s="145" t="str">
        <f t="shared" si="32"/>
        <v/>
      </c>
      <c r="AH224" s="145" t="str">
        <f t="shared" si="33"/>
        <v/>
      </c>
    </row>
    <row r="225" spans="1:34" ht="17.25" customHeight="1" x14ac:dyDescent="0.3">
      <c r="A225" s="139"/>
      <c r="B225" s="135"/>
      <c r="C225" s="14"/>
      <c r="D225" s="14"/>
      <c r="E225" s="136"/>
      <c r="F225" s="15"/>
      <c r="G225" s="126"/>
      <c r="H225" s="136"/>
      <c r="I225" s="136"/>
      <c r="J225" s="138"/>
      <c r="K225" s="119"/>
      <c r="L225" s="138"/>
      <c r="M225" s="12" t="str">
        <f t="shared" si="26"/>
        <v/>
      </c>
      <c r="N225" s="147" t="str">
        <f t="shared" si="27"/>
        <v/>
      </c>
      <c r="O225" s="16" t="str">
        <f t="shared" si="28"/>
        <v/>
      </c>
      <c r="P225" s="17"/>
      <c r="Q225" s="17"/>
      <c r="AD225" s="13" t="str">
        <f t="shared" si="29"/>
        <v/>
      </c>
      <c r="AE225" s="13" t="str">
        <f t="shared" si="30"/>
        <v/>
      </c>
      <c r="AF225" s="145" t="str">
        <f t="shared" si="31"/>
        <v/>
      </c>
      <c r="AG225" s="145" t="str">
        <f t="shared" si="32"/>
        <v/>
      </c>
      <c r="AH225" s="145" t="str">
        <f t="shared" si="33"/>
        <v/>
      </c>
    </row>
    <row r="226" spans="1:34" ht="17.25" customHeight="1" x14ac:dyDescent="0.3">
      <c r="A226" s="139"/>
      <c r="B226" s="135"/>
      <c r="C226" s="14"/>
      <c r="D226" s="14"/>
      <c r="E226" s="136"/>
      <c r="F226" s="15"/>
      <c r="G226" s="126"/>
      <c r="H226" s="136"/>
      <c r="I226" s="136"/>
      <c r="J226" s="138"/>
      <c r="K226" s="119"/>
      <c r="L226" s="138"/>
      <c r="M226" s="12" t="str">
        <f t="shared" si="26"/>
        <v/>
      </c>
      <c r="N226" s="147" t="str">
        <f t="shared" si="27"/>
        <v/>
      </c>
      <c r="O226" s="16" t="str">
        <f t="shared" si="28"/>
        <v/>
      </c>
      <c r="P226" s="17"/>
      <c r="Q226" s="17"/>
      <c r="AD226" s="13" t="str">
        <f t="shared" si="29"/>
        <v/>
      </c>
      <c r="AE226" s="13" t="str">
        <f t="shared" si="30"/>
        <v/>
      </c>
      <c r="AF226" s="145" t="str">
        <f t="shared" si="31"/>
        <v/>
      </c>
      <c r="AG226" s="145" t="str">
        <f t="shared" si="32"/>
        <v/>
      </c>
      <c r="AH226" s="145" t="str">
        <f t="shared" si="33"/>
        <v/>
      </c>
    </row>
    <row r="227" spans="1:34" ht="17.25" customHeight="1" x14ac:dyDescent="0.3">
      <c r="A227" s="139"/>
      <c r="B227" s="135"/>
      <c r="C227" s="14"/>
      <c r="D227" s="14"/>
      <c r="E227" s="136"/>
      <c r="F227" s="15"/>
      <c r="G227" s="126"/>
      <c r="H227" s="136"/>
      <c r="I227" s="136"/>
      <c r="J227" s="138"/>
      <c r="K227" s="119"/>
      <c r="L227" s="138"/>
      <c r="M227" s="12" t="str">
        <f t="shared" si="26"/>
        <v/>
      </c>
      <c r="N227" s="147" t="str">
        <f t="shared" si="27"/>
        <v/>
      </c>
      <c r="O227" s="16" t="str">
        <f t="shared" si="28"/>
        <v/>
      </c>
      <c r="P227" s="17"/>
      <c r="Q227" s="17"/>
      <c r="AD227" s="13" t="str">
        <f t="shared" si="29"/>
        <v/>
      </c>
      <c r="AE227" s="13" t="str">
        <f t="shared" si="30"/>
        <v/>
      </c>
      <c r="AF227" s="145" t="str">
        <f t="shared" si="31"/>
        <v/>
      </c>
      <c r="AG227" s="145" t="str">
        <f t="shared" si="32"/>
        <v/>
      </c>
      <c r="AH227" s="145" t="str">
        <f t="shared" si="33"/>
        <v/>
      </c>
    </row>
    <row r="228" spans="1:34" ht="17.25" customHeight="1" x14ac:dyDescent="0.3">
      <c r="A228" s="139"/>
      <c r="B228" s="135"/>
      <c r="C228" s="14"/>
      <c r="D228" s="14"/>
      <c r="E228" s="136"/>
      <c r="F228" s="15"/>
      <c r="G228" s="126"/>
      <c r="H228" s="136"/>
      <c r="I228" s="136"/>
      <c r="J228" s="138"/>
      <c r="K228" s="119"/>
      <c r="L228" s="138"/>
      <c r="M228" s="12" t="str">
        <f t="shared" si="26"/>
        <v/>
      </c>
      <c r="N228" s="147" t="str">
        <f t="shared" si="27"/>
        <v/>
      </c>
      <c r="O228" s="16" t="str">
        <f t="shared" si="28"/>
        <v/>
      </c>
      <c r="P228" s="17"/>
      <c r="Q228" s="17"/>
      <c r="AD228" s="13" t="str">
        <f t="shared" si="29"/>
        <v/>
      </c>
      <c r="AE228" s="13" t="str">
        <f t="shared" si="30"/>
        <v/>
      </c>
      <c r="AF228" s="145" t="str">
        <f t="shared" si="31"/>
        <v/>
      </c>
      <c r="AG228" s="145" t="str">
        <f t="shared" si="32"/>
        <v/>
      </c>
      <c r="AH228" s="145" t="str">
        <f t="shared" si="33"/>
        <v/>
      </c>
    </row>
    <row r="229" spans="1:34" ht="17.25" customHeight="1" x14ac:dyDescent="0.3">
      <c r="A229" s="139"/>
      <c r="B229" s="135"/>
      <c r="C229" s="14"/>
      <c r="D229" s="14"/>
      <c r="E229" s="136"/>
      <c r="F229" s="15"/>
      <c r="G229" s="126"/>
      <c r="H229" s="136"/>
      <c r="I229" s="136"/>
      <c r="J229" s="138"/>
      <c r="K229" s="119"/>
      <c r="L229" s="138"/>
      <c r="M229" s="12" t="str">
        <f t="shared" si="26"/>
        <v/>
      </c>
      <c r="N229" s="147" t="str">
        <f t="shared" si="27"/>
        <v/>
      </c>
      <c r="O229" s="16" t="str">
        <f t="shared" si="28"/>
        <v/>
      </c>
      <c r="P229" s="17"/>
      <c r="Q229" s="17"/>
      <c r="AD229" s="13" t="str">
        <f t="shared" si="29"/>
        <v/>
      </c>
      <c r="AE229" s="13" t="str">
        <f t="shared" si="30"/>
        <v/>
      </c>
      <c r="AF229" s="145" t="str">
        <f t="shared" si="31"/>
        <v/>
      </c>
      <c r="AG229" s="145" t="str">
        <f t="shared" si="32"/>
        <v/>
      </c>
      <c r="AH229" s="145" t="str">
        <f t="shared" si="33"/>
        <v/>
      </c>
    </row>
    <row r="230" spans="1:34" ht="17.25" customHeight="1" x14ac:dyDescent="0.3">
      <c r="A230" s="139"/>
      <c r="B230" s="135"/>
      <c r="C230" s="14"/>
      <c r="D230" s="14"/>
      <c r="E230" s="136"/>
      <c r="F230" s="15"/>
      <c r="G230" s="126"/>
      <c r="H230" s="136"/>
      <c r="I230" s="136"/>
      <c r="J230" s="138"/>
      <c r="K230" s="119"/>
      <c r="L230" s="138"/>
      <c r="M230" s="12" t="str">
        <f t="shared" si="26"/>
        <v/>
      </c>
      <c r="N230" s="147" t="str">
        <f t="shared" si="27"/>
        <v/>
      </c>
      <c r="O230" s="16" t="str">
        <f t="shared" si="28"/>
        <v/>
      </c>
      <c r="P230" s="17"/>
      <c r="Q230" s="17"/>
      <c r="AD230" s="13" t="str">
        <f t="shared" si="29"/>
        <v/>
      </c>
      <c r="AE230" s="13" t="str">
        <f t="shared" si="30"/>
        <v/>
      </c>
      <c r="AF230" s="145" t="str">
        <f t="shared" si="31"/>
        <v/>
      </c>
      <c r="AG230" s="145" t="str">
        <f t="shared" si="32"/>
        <v/>
      </c>
      <c r="AH230" s="145" t="str">
        <f t="shared" si="33"/>
        <v/>
      </c>
    </row>
    <row r="231" spans="1:34" ht="17.25" customHeight="1" x14ac:dyDescent="0.3">
      <c r="A231" s="139"/>
      <c r="B231" s="135"/>
      <c r="C231" s="14"/>
      <c r="D231" s="14"/>
      <c r="E231" s="136"/>
      <c r="F231" s="15"/>
      <c r="G231" s="126"/>
      <c r="H231" s="136"/>
      <c r="I231" s="136"/>
      <c r="J231" s="138"/>
      <c r="K231" s="119"/>
      <c r="L231" s="138"/>
      <c r="M231" s="12" t="str">
        <f t="shared" si="26"/>
        <v/>
      </c>
      <c r="N231" s="147" t="str">
        <f t="shared" si="27"/>
        <v/>
      </c>
      <c r="O231" s="16" t="str">
        <f t="shared" si="28"/>
        <v/>
      </c>
      <c r="P231" s="17"/>
      <c r="Q231" s="17"/>
      <c r="AD231" s="13" t="str">
        <f t="shared" si="29"/>
        <v/>
      </c>
      <c r="AE231" s="13" t="str">
        <f t="shared" si="30"/>
        <v/>
      </c>
      <c r="AF231" s="145" t="str">
        <f t="shared" si="31"/>
        <v/>
      </c>
      <c r="AG231" s="145" t="str">
        <f t="shared" si="32"/>
        <v/>
      </c>
      <c r="AH231" s="145" t="str">
        <f t="shared" si="33"/>
        <v/>
      </c>
    </row>
    <row r="232" spans="1:34" ht="17.25" customHeight="1" x14ac:dyDescent="0.3">
      <c r="A232" s="139"/>
      <c r="B232" s="135"/>
      <c r="C232" s="14"/>
      <c r="D232" s="14"/>
      <c r="E232" s="136"/>
      <c r="F232" s="15"/>
      <c r="G232" s="126"/>
      <c r="H232" s="136"/>
      <c r="I232" s="136"/>
      <c r="J232" s="138"/>
      <c r="K232" s="119"/>
      <c r="L232" s="138"/>
      <c r="M232" s="12" t="str">
        <f t="shared" si="26"/>
        <v/>
      </c>
      <c r="N232" s="147" t="str">
        <f t="shared" si="27"/>
        <v/>
      </c>
      <c r="O232" s="16" t="str">
        <f t="shared" si="28"/>
        <v/>
      </c>
      <c r="P232" s="17"/>
      <c r="Q232" s="17"/>
      <c r="AD232" s="13" t="str">
        <f t="shared" si="29"/>
        <v/>
      </c>
      <c r="AE232" s="13" t="str">
        <f t="shared" si="30"/>
        <v/>
      </c>
      <c r="AF232" s="145" t="str">
        <f t="shared" si="31"/>
        <v/>
      </c>
      <c r="AG232" s="145" t="str">
        <f t="shared" si="32"/>
        <v/>
      </c>
      <c r="AH232" s="145" t="str">
        <f t="shared" si="33"/>
        <v/>
      </c>
    </row>
    <row r="233" spans="1:34" ht="17.25" customHeight="1" x14ac:dyDescent="0.3">
      <c r="A233" s="139"/>
      <c r="B233" s="135"/>
      <c r="C233" s="14"/>
      <c r="D233" s="14"/>
      <c r="E233" s="136"/>
      <c r="F233" s="15"/>
      <c r="G233" s="126"/>
      <c r="H233" s="136"/>
      <c r="I233" s="136"/>
      <c r="J233" s="138"/>
      <c r="K233" s="119"/>
      <c r="L233" s="138"/>
      <c r="M233" s="12" t="str">
        <f t="shared" si="26"/>
        <v/>
      </c>
      <c r="N233" s="147" t="str">
        <f t="shared" si="27"/>
        <v/>
      </c>
      <c r="O233" s="16" t="str">
        <f t="shared" si="28"/>
        <v/>
      </c>
      <c r="P233" s="17"/>
      <c r="Q233" s="17"/>
      <c r="AD233" s="13" t="str">
        <f t="shared" si="29"/>
        <v/>
      </c>
      <c r="AE233" s="13" t="str">
        <f t="shared" si="30"/>
        <v/>
      </c>
      <c r="AF233" s="145" t="str">
        <f t="shared" si="31"/>
        <v/>
      </c>
      <c r="AG233" s="145" t="str">
        <f t="shared" si="32"/>
        <v/>
      </c>
      <c r="AH233" s="145" t="str">
        <f t="shared" si="33"/>
        <v/>
      </c>
    </row>
    <row r="234" spans="1:34" ht="17.25" customHeight="1" x14ac:dyDescent="0.3">
      <c r="A234" s="139"/>
      <c r="B234" s="135"/>
      <c r="C234" s="14"/>
      <c r="D234" s="14"/>
      <c r="E234" s="136"/>
      <c r="F234" s="15"/>
      <c r="G234" s="126"/>
      <c r="H234" s="136"/>
      <c r="I234" s="136"/>
      <c r="J234" s="138"/>
      <c r="K234" s="119"/>
      <c r="L234" s="138"/>
      <c r="M234" s="12" t="str">
        <f t="shared" si="26"/>
        <v/>
      </c>
      <c r="N234" s="147" t="str">
        <f t="shared" si="27"/>
        <v/>
      </c>
      <c r="O234" s="16" t="str">
        <f t="shared" si="28"/>
        <v/>
      </c>
      <c r="P234" s="17"/>
      <c r="Q234" s="17"/>
      <c r="AD234" s="13" t="str">
        <f t="shared" si="29"/>
        <v/>
      </c>
      <c r="AE234" s="13" t="str">
        <f t="shared" si="30"/>
        <v/>
      </c>
      <c r="AF234" s="145" t="str">
        <f t="shared" si="31"/>
        <v/>
      </c>
      <c r="AG234" s="145" t="str">
        <f t="shared" si="32"/>
        <v/>
      </c>
      <c r="AH234" s="145" t="str">
        <f t="shared" si="33"/>
        <v/>
      </c>
    </row>
    <row r="235" spans="1:34" ht="17.25" customHeight="1" x14ac:dyDescent="0.3">
      <c r="A235" s="139"/>
      <c r="B235" s="135"/>
      <c r="C235" s="14"/>
      <c r="D235" s="14"/>
      <c r="E235" s="136"/>
      <c r="F235" s="15"/>
      <c r="G235" s="126"/>
      <c r="H235" s="136"/>
      <c r="I235" s="136"/>
      <c r="J235" s="138"/>
      <c r="K235" s="119"/>
      <c r="L235" s="138"/>
      <c r="M235" s="12" t="str">
        <f t="shared" si="26"/>
        <v/>
      </c>
      <c r="N235" s="147" t="str">
        <f t="shared" si="27"/>
        <v/>
      </c>
      <c r="O235" s="16" t="str">
        <f t="shared" si="28"/>
        <v/>
      </c>
      <c r="P235" s="17"/>
      <c r="Q235" s="17"/>
      <c r="AD235" s="13" t="str">
        <f t="shared" si="29"/>
        <v/>
      </c>
      <c r="AE235" s="13" t="str">
        <f t="shared" si="30"/>
        <v/>
      </c>
      <c r="AF235" s="145" t="str">
        <f t="shared" si="31"/>
        <v/>
      </c>
      <c r="AG235" s="145" t="str">
        <f t="shared" si="32"/>
        <v/>
      </c>
      <c r="AH235" s="145" t="str">
        <f t="shared" si="33"/>
        <v/>
      </c>
    </row>
    <row r="236" spans="1:34" ht="17.25" customHeight="1" x14ac:dyDescent="0.3">
      <c r="A236" s="139"/>
      <c r="B236" s="135"/>
      <c r="C236" s="14"/>
      <c r="D236" s="14"/>
      <c r="E236" s="136"/>
      <c r="F236" s="15"/>
      <c r="G236" s="126"/>
      <c r="H236" s="136"/>
      <c r="I236" s="136"/>
      <c r="J236" s="138"/>
      <c r="K236" s="119"/>
      <c r="L236" s="138"/>
      <c r="M236" s="12" t="str">
        <f t="shared" si="26"/>
        <v/>
      </c>
      <c r="N236" s="147" t="str">
        <f t="shared" si="27"/>
        <v/>
      </c>
      <c r="O236" s="16" t="str">
        <f t="shared" si="28"/>
        <v/>
      </c>
      <c r="P236" s="17"/>
      <c r="Q236" s="17"/>
      <c r="AD236" s="13" t="str">
        <f t="shared" si="29"/>
        <v/>
      </c>
      <c r="AE236" s="13" t="str">
        <f t="shared" si="30"/>
        <v/>
      </c>
      <c r="AF236" s="145" t="str">
        <f t="shared" si="31"/>
        <v/>
      </c>
      <c r="AG236" s="145" t="str">
        <f t="shared" si="32"/>
        <v/>
      </c>
      <c r="AH236" s="145" t="str">
        <f t="shared" si="33"/>
        <v/>
      </c>
    </row>
    <row r="237" spans="1:34" ht="17.25" customHeight="1" x14ac:dyDescent="0.3">
      <c r="A237" s="139"/>
      <c r="B237" s="135"/>
      <c r="C237" s="14"/>
      <c r="D237" s="14"/>
      <c r="E237" s="136"/>
      <c r="F237" s="15"/>
      <c r="G237" s="126"/>
      <c r="H237" s="136"/>
      <c r="I237" s="136"/>
      <c r="J237" s="138"/>
      <c r="K237" s="119"/>
      <c r="L237" s="138"/>
      <c r="M237" s="12" t="str">
        <f t="shared" si="26"/>
        <v/>
      </c>
      <c r="N237" s="147" t="str">
        <f t="shared" si="27"/>
        <v/>
      </c>
      <c r="O237" s="16" t="str">
        <f t="shared" si="28"/>
        <v/>
      </c>
      <c r="P237" s="17"/>
      <c r="Q237" s="17"/>
      <c r="AD237" s="13" t="str">
        <f t="shared" si="29"/>
        <v/>
      </c>
      <c r="AE237" s="13" t="str">
        <f t="shared" si="30"/>
        <v/>
      </c>
      <c r="AF237" s="145" t="str">
        <f t="shared" si="31"/>
        <v/>
      </c>
      <c r="AG237" s="145" t="str">
        <f t="shared" si="32"/>
        <v/>
      </c>
      <c r="AH237" s="145" t="str">
        <f t="shared" si="33"/>
        <v/>
      </c>
    </row>
    <row r="238" spans="1:34" ht="17.25" customHeight="1" x14ac:dyDescent="0.3">
      <c r="A238" s="139"/>
      <c r="B238" s="135"/>
      <c r="C238" s="14"/>
      <c r="D238" s="14"/>
      <c r="E238" s="136"/>
      <c r="F238" s="15"/>
      <c r="G238" s="126"/>
      <c r="H238" s="136"/>
      <c r="I238" s="136"/>
      <c r="J238" s="138"/>
      <c r="K238" s="119"/>
      <c r="L238" s="138"/>
      <c r="M238" s="12" t="str">
        <f t="shared" si="26"/>
        <v/>
      </c>
      <c r="N238" s="147" t="str">
        <f t="shared" si="27"/>
        <v/>
      </c>
      <c r="O238" s="16" t="str">
        <f t="shared" si="28"/>
        <v/>
      </c>
      <c r="P238" s="17"/>
      <c r="Q238" s="17"/>
      <c r="AD238" s="13" t="str">
        <f t="shared" si="29"/>
        <v/>
      </c>
      <c r="AE238" s="13" t="str">
        <f t="shared" si="30"/>
        <v/>
      </c>
      <c r="AF238" s="145" t="str">
        <f t="shared" si="31"/>
        <v/>
      </c>
      <c r="AG238" s="145" t="str">
        <f t="shared" si="32"/>
        <v/>
      </c>
      <c r="AH238" s="145" t="str">
        <f t="shared" si="33"/>
        <v/>
      </c>
    </row>
    <row r="239" spans="1:34" ht="17.25" customHeight="1" x14ac:dyDescent="0.3">
      <c r="A239" s="139"/>
      <c r="B239" s="135"/>
      <c r="C239" s="14"/>
      <c r="D239" s="14"/>
      <c r="E239" s="136"/>
      <c r="F239" s="15"/>
      <c r="G239" s="126"/>
      <c r="H239" s="136"/>
      <c r="I239" s="136"/>
      <c r="J239" s="138"/>
      <c r="K239" s="119"/>
      <c r="L239" s="138"/>
      <c r="M239" s="12" t="str">
        <f t="shared" si="26"/>
        <v/>
      </c>
      <c r="N239" s="147" t="str">
        <f t="shared" si="27"/>
        <v/>
      </c>
      <c r="O239" s="16" t="str">
        <f t="shared" si="28"/>
        <v/>
      </c>
      <c r="P239" s="17"/>
      <c r="Q239" s="17"/>
      <c r="AD239" s="13" t="str">
        <f t="shared" si="29"/>
        <v/>
      </c>
      <c r="AE239" s="13" t="str">
        <f t="shared" si="30"/>
        <v/>
      </c>
      <c r="AF239" s="145" t="str">
        <f t="shared" si="31"/>
        <v/>
      </c>
      <c r="AG239" s="145" t="str">
        <f t="shared" si="32"/>
        <v/>
      </c>
      <c r="AH239" s="145" t="str">
        <f t="shared" si="33"/>
        <v/>
      </c>
    </row>
    <row r="240" spans="1:34" ht="17.25" customHeight="1" x14ac:dyDescent="0.3">
      <c r="A240" s="139"/>
      <c r="B240" s="135"/>
      <c r="C240" s="14"/>
      <c r="D240" s="14"/>
      <c r="E240" s="136"/>
      <c r="F240" s="15"/>
      <c r="G240" s="126"/>
      <c r="H240" s="136"/>
      <c r="I240" s="136"/>
      <c r="J240" s="138"/>
      <c r="K240" s="119"/>
      <c r="L240" s="138"/>
      <c r="M240" s="12" t="str">
        <f t="shared" si="26"/>
        <v/>
      </c>
      <c r="N240" s="147" t="str">
        <f t="shared" si="27"/>
        <v/>
      </c>
      <c r="O240" s="16" t="str">
        <f t="shared" si="28"/>
        <v/>
      </c>
      <c r="P240" s="17"/>
      <c r="Q240" s="17"/>
      <c r="AD240" s="13" t="str">
        <f t="shared" si="29"/>
        <v/>
      </c>
      <c r="AE240" s="13" t="str">
        <f t="shared" si="30"/>
        <v/>
      </c>
      <c r="AF240" s="145" t="str">
        <f t="shared" si="31"/>
        <v/>
      </c>
      <c r="AG240" s="145" t="str">
        <f t="shared" si="32"/>
        <v/>
      </c>
      <c r="AH240" s="145" t="str">
        <f t="shared" si="33"/>
        <v/>
      </c>
    </row>
    <row r="241" spans="1:34" ht="17.25" customHeight="1" x14ac:dyDescent="0.3">
      <c r="A241" s="139"/>
      <c r="B241" s="135"/>
      <c r="C241" s="14"/>
      <c r="D241" s="14"/>
      <c r="E241" s="136"/>
      <c r="F241" s="15"/>
      <c r="G241" s="126"/>
      <c r="H241" s="136"/>
      <c r="I241" s="136"/>
      <c r="J241" s="138"/>
      <c r="K241" s="119"/>
      <c r="L241" s="138"/>
      <c r="M241" s="12" t="str">
        <f t="shared" si="26"/>
        <v/>
      </c>
      <c r="N241" s="147" t="str">
        <f t="shared" si="27"/>
        <v/>
      </c>
      <c r="O241" s="16" t="str">
        <f t="shared" si="28"/>
        <v/>
      </c>
      <c r="P241" s="17"/>
      <c r="Q241" s="17"/>
      <c r="AD241" s="13" t="str">
        <f t="shared" si="29"/>
        <v/>
      </c>
      <c r="AE241" s="13" t="str">
        <f t="shared" si="30"/>
        <v/>
      </c>
      <c r="AF241" s="145" t="str">
        <f t="shared" si="31"/>
        <v/>
      </c>
      <c r="AG241" s="145" t="str">
        <f t="shared" si="32"/>
        <v/>
      </c>
      <c r="AH241" s="145" t="str">
        <f t="shared" si="33"/>
        <v/>
      </c>
    </row>
    <row r="242" spans="1:34" ht="17.25" customHeight="1" x14ac:dyDescent="0.3">
      <c r="A242" s="139"/>
      <c r="B242" s="135"/>
      <c r="C242" s="14"/>
      <c r="D242" s="14"/>
      <c r="E242" s="136"/>
      <c r="F242" s="15"/>
      <c r="G242" s="126"/>
      <c r="H242" s="136"/>
      <c r="I242" s="136"/>
      <c r="J242" s="138"/>
      <c r="K242" s="119"/>
      <c r="L242" s="138"/>
      <c r="M242" s="12" t="str">
        <f t="shared" si="26"/>
        <v/>
      </c>
      <c r="N242" s="147" t="str">
        <f t="shared" si="27"/>
        <v/>
      </c>
      <c r="O242" s="16" t="str">
        <f t="shared" si="28"/>
        <v/>
      </c>
      <c r="P242" s="17"/>
      <c r="Q242" s="17"/>
      <c r="AD242" s="13" t="str">
        <f t="shared" si="29"/>
        <v/>
      </c>
      <c r="AE242" s="13" t="str">
        <f t="shared" si="30"/>
        <v/>
      </c>
      <c r="AF242" s="145" t="str">
        <f t="shared" si="31"/>
        <v/>
      </c>
      <c r="AG242" s="145" t="str">
        <f t="shared" si="32"/>
        <v/>
      </c>
      <c r="AH242" s="145" t="str">
        <f t="shared" si="33"/>
        <v/>
      </c>
    </row>
    <row r="243" spans="1:34" ht="17.25" customHeight="1" x14ac:dyDescent="0.3">
      <c r="A243" s="139"/>
      <c r="B243" s="135"/>
      <c r="C243" s="14"/>
      <c r="D243" s="14"/>
      <c r="E243" s="136"/>
      <c r="F243" s="15"/>
      <c r="G243" s="126"/>
      <c r="H243" s="136"/>
      <c r="I243" s="136"/>
      <c r="J243" s="138"/>
      <c r="K243" s="119"/>
      <c r="L243" s="138"/>
      <c r="M243" s="12" t="str">
        <f t="shared" si="26"/>
        <v/>
      </c>
      <c r="N243" s="147" t="str">
        <f t="shared" si="27"/>
        <v/>
      </c>
      <c r="O243" s="16" t="str">
        <f t="shared" si="28"/>
        <v/>
      </c>
      <c r="P243" s="17"/>
      <c r="Q243" s="17"/>
      <c r="AD243" s="13" t="str">
        <f t="shared" si="29"/>
        <v/>
      </c>
      <c r="AE243" s="13" t="str">
        <f t="shared" si="30"/>
        <v/>
      </c>
      <c r="AF243" s="145" t="str">
        <f t="shared" si="31"/>
        <v/>
      </c>
      <c r="AG243" s="145" t="str">
        <f t="shared" si="32"/>
        <v/>
      </c>
      <c r="AH243" s="145" t="str">
        <f t="shared" si="33"/>
        <v/>
      </c>
    </row>
    <row r="244" spans="1:34" ht="17.25" customHeight="1" x14ac:dyDescent="0.3">
      <c r="A244" s="139"/>
      <c r="B244" s="135"/>
      <c r="C244" s="14"/>
      <c r="D244" s="14"/>
      <c r="E244" s="136"/>
      <c r="F244" s="15"/>
      <c r="G244" s="126"/>
      <c r="H244" s="136"/>
      <c r="I244" s="136"/>
      <c r="J244" s="138"/>
      <c r="K244" s="119"/>
      <c r="L244" s="138"/>
      <c r="M244" s="12" t="str">
        <f t="shared" si="26"/>
        <v/>
      </c>
      <c r="N244" s="147" t="str">
        <f t="shared" si="27"/>
        <v/>
      </c>
      <c r="O244" s="16" t="str">
        <f t="shared" si="28"/>
        <v/>
      </c>
      <c r="P244" s="17"/>
      <c r="Q244" s="17"/>
      <c r="AD244" s="13" t="str">
        <f t="shared" si="29"/>
        <v/>
      </c>
      <c r="AE244" s="13" t="str">
        <f t="shared" si="30"/>
        <v/>
      </c>
      <c r="AF244" s="145" t="str">
        <f t="shared" si="31"/>
        <v/>
      </c>
      <c r="AG244" s="145" t="str">
        <f t="shared" si="32"/>
        <v/>
      </c>
      <c r="AH244" s="145" t="str">
        <f t="shared" si="33"/>
        <v/>
      </c>
    </row>
    <row r="245" spans="1:34" ht="17.25" customHeight="1" x14ac:dyDescent="0.3">
      <c r="A245" s="139"/>
      <c r="B245" s="135"/>
      <c r="C245" s="14"/>
      <c r="D245" s="14"/>
      <c r="E245" s="136"/>
      <c r="F245" s="15"/>
      <c r="G245" s="126"/>
      <c r="H245" s="136"/>
      <c r="I245" s="136"/>
      <c r="J245" s="138"/>
      <c r="K245" s="119"/>
      <c r="L245" s="138"/>
      <c r="M245" s="12" t="str">
        <f t="shared" si="26"/>
        <v/>
      </c>
      <c r="N245" s="147" t="str">
        <f t="shared" si="27"/>
        <v/>
      </c>
      <c r="O245" s="16" t="str">
        <f t="shared" si="28"/>
        <v/>
      </c>
      <c r="P245" s="17"/>
      <c r="Q245" s="17"/>
      <c r="AD245" s="13" t="str">
        <f t="shared" si="29"/>
        <v/>
      </c>
      <c r="AE245" s="13" t="str">
        <f t="shared" si="30"/>
        <v/>
      </c>
      <c r="AF245" s="145" t="str">
        <f t="shared" si="31"/>
        <v/>
      </c>
      <c r="AG245" s="145" t="str">
        <f t="shared" si="32"/>
        <v/>
      </c>
      <c r="AH245" s="145" t="str">
        <f t="shared" si="33"/>
        <v/>
      </c>
    </row>
    <row r="246" spans="1:34" ht="17.25" customHeight="1" x14ac:dyDescent="0.3">
      <c r="A246" s="139"/>
      <c r="B246" s="135"/>
      <c r="C246" s="14"/>
      <c r="D246" s="14"/>
      <c r="E246" s="136"/>
      <c r="F246" s="15"/>
      <c r="G246" s="126"/>
      <c r="H246" s="136"/>
      <c r="I246" s="136"/>
      <c r="J246" s="138"/>
      <c r="K246" s="119"/>
      <c r="L246" s="138"/>
      <c r="M246" s="12" t="str">
        <f t="shared" si="26"/>
        <v/>
      </c>
      <c r="N246" s="147" t="str">
        <f t="shared" si="27"/>
        <v/>
      </c>
      <c r="O246" s="16" t="str">
        <f t="shared" si="28"/>
        <v/>
      </c>
      <c r="P246" s="17"/>
      <c r="Q246" s="17"/>
      <c r="AD246" s="13" t="str">
        <f t="shared" si="29"/>
        <v/>
      </c>
      <c r="AE246" s="13" t="str">
        <f t="shared" si="30"/>
        <v/>
      </c>
      <c r="AF246" s="145" t="str">
        <f t="shared" si="31"/>
        <v/>
      </c>
      <c r="AG246" s="145" t="str">
        <f t="shared" si="32"/>
        <v/>
      </c>
      <c r="AH246" s="145" t="str">
        <f t="shared" si="33"/>
        <v/>
      </c>
    </row>
    <row r="247" spans="1:34" ht="17.25" customHeight="1" x14ac:dyDescent="0.3">
      <c r="A247" s="139"/>
      <c r="B247" s="135"/>
      <c r="C247" s="14"/>
      <c r="D247" s="14"/>
      <c r="E247" s="136"/>
      <c r="F247" s="15"/>
      <c r="G247" s="126"/>
      <c r="H247" s="136"/>
      <c r="I247" s="136"/>
      <c r="J247" s="138"/>
      <c r="K247" s="119"/>
      <c r="L247" s="138"/>
      <c r="M247" s="12" t="str">
        <f t="shared" si="26"/>
        <v/>
      </c>
      <c r="N247" s="147" t="str">
        <f t="shared" si="27"/>
        <v/>
      </c>
      <c r="O247" s="16" t="str">
        <f t="shared" si="28"/>
        <v/>
      </c>
      <c r="P247" s="17"/>
      <c r="Q247" s="17"/>
      <c r="AD247" s="13" t="str">
        <f t="shared" si="29"/>
        <v/>
      </c>
      <c r="AE247" s="13" t="str">
        <f t="shared" si="30"/>
        <v/>
      </c>
      <c r="AF247" s="145" t="str">
        <f t="shared" si="31"/>
        <v/>
      </c>
      <c r="AG247" s="145" t="str">
        <f t="shared" si="32"/>
        <v/>
      </c>
      <c r="AH247" s="145" t="str">
        <f t="shared" si="33"/>
        <v/>
      </c>
    </row>
    <row r="248" spans="1:34" ht="17.25" customHeight="1" x14ac:dyDescent="0.3">
      <c r="A248" s="139"/>
      <c r="B248" s="135"/>
      <c r="C248" s="14"/>
      <c r="D248" s="14"/>
      <c r="E248" s="136"/>
      <c r="F248" s="15"/>
      <c r="G248" s="126"/>
      <c r="H248" s="136"/>
      <c r="I248" s="136"/>
      <c r="J248" s="138"/>
      <c r="K248" s="119"/>
      <c r="L248" s="138"/>
      <c r="M248" s="12" t="str">
        <f t="shared" si="26"/>
        <v/>
      </c>
      <c r="N248" s="147" t="str">
        <f t="shared" si="27"/>
        <v/>
      </c>
      <c r="O248" s="16" t="str">
        <f t="shared" si="28"/>
        <v/>
      </c>
      <c r="P248" s="17"/>
      <c r="Q248" s="17"/>
      <c r="AD248" s="13" t="str">
        <f t="shared" si="29"/>
        <v/>
      </c>
      <c r="AE248" s="13" t="str">
        <f t="shared" si="30"/>
        <v/>
      </c>
      <c r="AF248" s="145" t="str">
        <f t="shared" si="31"/>
        <v/>
      </c>
      <c r="AG248" s="145" t="str">
        <f t="shared" si="32"/>
        <v/>
      </c>
      <c r="AH248" s="145" t="str">
        <f t="shared" si="33"/>
        <v/>
      </c>
    </row>
    <row r="249" spans="1:34" ht="17.25" customHeight="1" x14ac:dyDescent="0.3">
      <c r="A249" s="139"/>
      <c r="B249" s="135"/>
      <c r="C249" s="14"/>
      <c r="D249" s="14"/>
      <c r="E249" s="136"/>
      <c r="F249" s="15"/>
      <c r="G249" s="126"/>
      <c r="H249" s="136"/>
      <c r="I249" s="136"/>
      <c r="J249" s="138"/>
      <c r="K249" s="119"/>
      <c r="L249" s="138"/>
      <c r="M249" s="12" t="str">
        <f t="shared" si="26"/>
        <v/>
      </c>
      <c r="N249" s="147" t="str">
        <f t="shared" si="27"/>
        <v/>
      </c>
      <c r="O249" s="16" t="str">
        <f t="shared" si="28"/>
        <v/>
      </c>
      <c r="P249" s="17"/>
      <c r="Q249" s="17"/>
      <c r="AD249" s="13" t="str">
        <f t="shared" si="29"/>
        <v/>
      </c>
      <c r="AE249" s="13" t="str">
        <f t="shared" si="30"/>
        <v/>
      </c>
      <c r="AF249" s="145" t="str">
        <f t="shared" si="31"/>
        <v/>
      </c>
      <c r="AG249" s="145" t="str">
        <f t="shared" si="32"/>
        <v/>
      </c>
      <c r="AH249" s="145" t="str">
        <f t="shared" si="33"/>
        <v/>
      </c>
    </row>
    <row r="250" spans="1:34" ht="17.25" customHeight="1" x14ac:dyDescent="0.3">
      <c r="A250" s="139"/>
      <c r="B250" s="135"/>
      <c r="C250" s="14"/>
      <c r="D250" s="14"/>
      <c r="E250" s="136"/>
      <c r="F250" s="15"/>
      <c r="G250" s="126"/>
      <c r="H250" s="136"/>
      <c r="I250" s="136"/>
      <c r="J250" s="138"/>
      <c r="K250" s="119"/>
      <c r="L250" s="138"/>
      <c r="M250" s="12" t="str">
        <f t="shared" si="26"/>
        <v/>
      </c>
      <c r="N250" s="147" t="str">
        <f t="shared" si="27"/>
        <v/>
      </c>
      <c r="O250" s="16" t="str">
        <f t="shared" si="28"/>
        <v/>
      </c>
      <c r="P250" s="17"/>
      <c r="Q250" s="17"/>
      <c r="AD250" s="13" t="str">
        <f t="shared" si="29"/>
        <v/>
      </c>
      <c r="AE250" s="13" t="str">
        <f t="shared" si="30"/>
        <v/>
      </c>
      <c r="AF250" s="145" t="str">
        <f t="shared" si="31"/>
        <v/>
      </c>
      <c r="AG250" s="145" t="str">
        <f t="shared" si="32"/>
        <v/>
      </c>
      <c r="AH250" s="145" t="str">
        <f t="shared" si="33"/>
        <v/>
      </c>
    </row>
    <row r="251" spans="1:34" ht="17.25" customHeight="1" x14ac:dyDescent="0.3">
      <c r="A251" s="139"/>
      <c r="B251" s="135"/>
      <c r="C251" s="14"/>
      <c r="D251" s="14"/>
      <c r="E251" s="136"/>
      <c r="F251" s="15"/>
      <c r="G251" s="126"/>
      <c r="H251" s="136"/>
      <c r="I251" s="136"/>
      <c r="J251" s="138"/>
      <c r="K251" s="119"/>
      <c r="L251" s="138"/>
      <c r="M251" s="12" t="str">
        <f t="shared" si="26"/>
        <v/>
      </c>
      <c r="N251" s="147" t="str">
        <f t="shared" si="27"/>
        <v/>
      </c>
      <c r="O251" s="16" t="str">
        <f t="shared" si="28"/>
        <v/>
      </c>
      <c r="P251" s="17"/>
      <c r="Q251" s="17"/>
      <c r="AD251" s="13" t="str">
        <f t="shared" si="29"/>
        <v/>
      </c>
      <c r="AE251" s="13" t="str">
        <f t="shared" si="30"/>
        <v/>
      </c>
      <c r="AF251" s="145" t="str">
        <f t="shared" si="31"/>
        <v/>
      </c>
      <c r="AG251" s="145" t="str">
        <f t="shared" si="32"/>
        <v/>
      </c>
      <c r="AH251" s="145" t="str">
        <f t="shared" si="33"/>
        <v/>
      </c>
    </row>
    <row r="252" spans="1:34" ht="17.25" customHeight="1" x14ac:dyDescent="0.3">
      <c r="A252" s="139"/>
      <c r="B252" s="135"/>
      <c r="C252" s="14"/>
      <c r="D252" s="14"/>
      <c r="E252" s="136"/>
      <c r="F252" s="15"/>
      <c r="G252" s="126"/>
      <c r="H252" s="136"/>
      <c r="I252" s="136"/>
      <c r="J252" s="138"/>
      <c r="K252" s="119"/>
      <c r="L252" s="138"/>
      <c r="M252" s="12" t="str">
        <f t="shared" si="26"/>
        <v/>
      </c>
      <c r="N252" s="147" t="str">
        <f t="shared" si="27"/>
        <v/>
      </c>
      <c r="O252" s="16" t="str">
        <f t="shared" si="28"/>
        <v/>
      </c>
      <c r="P252" s="17"/>
      <c r="Q252" s="17"/>
      <c r="AD252" s="13" t="str">
        <f t="shared" si="29"/>
        <v/>
      </c>
      <c r="AE252" s="13" t="str">
        <f t="shared" si="30"/>
        <v/>
      </c>
      <c r="AF252" s="145" t="str">
        <f t="shared" si="31"/>
        <v/>
      </c>
      <c r="AG252" s="145" t="str">
        <f t="shared" si="32"/>
        <v/>
      </c>
      <c r="AH252" s="145" t="str">
        <f t="shared" si="33"/>
        <v/>
      </c>
    </row>
    <row r="253" spans="1:34" ht="17.25" customHeight="1" x14ac:dyDescent="0.3">
      <c r="A253" s="139"/>
      <c r="B253" s="135"/>
      <c r="C253" s="14"/>
      <c r="D253" s="14"/>
      <c r="E253" s="136"/>
      <c r="F253" s="15"/>
      <c r="G253" s="126"/>
      <c r="H253" s="136"/>
      <c r="I253" s="136"/>
      <c r="J253" s="138"/>
      <c r="K253" s="119"/>
      <c r="L253" s="138"/>
      <c r="M253" s="12" t="str">
        <f t="shared" si="26"/>
        <v/>
      </c>
      <c r="N253" s="147" t="str">
        <f t="shared" si="27"/>
        <v/>
      </c>
      <c r="O253" s="16" t="str">
        <f t="shared" si="28"/>
        <v/>
      </c>
      <c r="P253" s="17"/>
      <c r="Q253" s="17"/>
      <c r="AD253" s="13" t="str">
        <f t="shared" si="29"/>
        <v/>
      </c>
      <c r="AE253" s="13" t="str">
        <f t="shared" si="30"/>
        <v/>
      </c>
      <c r="AF253" s="145" t="str">
        <f t="shared" si="31"/>
        <v/>
      </c>
      <c r="AG253" s="145" t="str">
        <f t="shared" si="32"/>
        <v/>
      </c>
      <c r="AH253" s="145" t="str">
        <f t="shared" si="33"/>
        <v/>
      </c>
    </row>
    <row r="254" spans="1:34" ht="17.25" customHeight="1" x14ac:dyDescent="0.3">
      <c r="A254" s="139"/>
      <c r="B254" s="135"/>
      <c r="C254" s="14"/>
      <c r="D254" s="14"/>
      <c r="E254" s="136"/>
      <c r="F254" s="15"/>
      <c r="G254" s="126"/>
      <c r="H254" s="136"/>
      <c r="I254" s="136"/>
      <c r="J254" s="138"/>
      <c r="K254" s="119"/>
      <c r="L254" s="138"/>
      <c r="M254" s="12" t="str">
        <f t="shared" si="26"/>
        <v/>
      </c>
      <c r="N254" s="147" t="str">
        <f t="shared" si="27"/>
        <v/>
      </c>
      <c r="O254" s="16" t="str">
        <f t="shared" si="28"/>
        <v/>
      </c>
      <c r="P254" s="17"/>
      <c r="Q254" s="17"/>
      <c r="AD254" s="13" t="str">
        <f t="shared" si="29"/>
        <v/>
      </c>
      <c r="AE254" s="13" t="str">
        <f t="shared" si="30"/>
        <v/>
      </c>
      <c r="AF254" s="145" t="str">
        <f t="shared" si="31"/>
        <v/>
      </c>
      <c r="AG254" s="145" t="str">
        <f t="shared" si="32"/>
        <v/>
      </c>
      <c r="AH254" s="145" t="str">
        <f t="shared" si="33"/>
        <v/>
      </c>
    </row>
    <row r="255" spans="1:34" ht="17.25" customHeight="1" x14ac:dyDescent="0.3">
      <c r="A255" s="139"/>
      <c r="B255" s="135"/>
      <c r="C255" s="14"/>
      <c r="D255" s="14"/>
      <c r="E255" s="136"/>
      <c r="F255" s="15"/>
      <c r="G255" s="126"/>
      <c r="H255" s="136"/>
      <c r="I255" s="136"/>
      <c r="J255" s="138"/>
      <c r="K255" s="119"/>
      <c r="L255" s="138"/>
      <c r="M255" s="12" t="str">
        <f t="shared" si="26"/>
        <v/>
      </c>
      <c r="N255" s="147" t="str">
        <f t="shared" si="27"/>
        <v/>
      </c>
      <c r="O255" s="16" t="str">
        <f t="shared" si="28"/>
        <v/>
      </c>
      <c r="P255" s="17"/>
      <c r="Q255" s="17"/>
      <c r="AD255" s="13" t="str">
        <f t="shared" si="29"/>
        <v/>
      </c>
      <c r="AE255" s="13" t="str">
        <f t="shared" si="30"/>
        <v/>
      </c>
      <c r="AF255" s="145" t="str">
        <f t="shared" si="31"/>
        <v/>
      </c>
      <c r="AG255" s="145" t="str">
        <f t="shared" si="32"/>
        <v/>
      </c>
      <c r="AH255" s="145" t="str">
        <f t="shared" si="33"/>
        <v/>
      </c>
    </row>
    <row r="256" spans="1:34" ht="17.25" customHeight="1" x14ac:dyDescent="0.3">
      <c r="A256" s="139"/>
      <c r="B256" s="135"/>
      <c r="C256" s="14"/>
      <c r="D256" s="14"/>
      <c r="E256" s="136"/>
      <c r="F256" s="15"/>
      <c r="G256" s="126"/>
      <c r="H256" s="136"/>
      <c r="I256" s="136"/>
      <c r="J256" s="138"/>
      <c r="K256" s="119"/>
      <c r="L256" s="138"/>
      <c r="M256" s="12" t="str">
        <f t="shared" si="26"/>
        <v/>
      </c>
      <c r="N256" s="147" t="str">
        <f t="shared" si="27"/>
        <v/>
      </c>
      <c r="O256" s="16" t="str">
        <f t="shared" si="28"/>
        <v/>
      </c>
      <c r="P256" s="17"/>
      <c r="Q256" s="17"/>
      <c r="AD256" s="13" t="str">
        <f t="shared" si="29"/>
        <v/>
      </c>
      <c r="AE256" s="13" t="str">
        <f t="shared" si="30"/>
        <v/>
      </c>
      <c r="AF256" s="145" t="str">
        <f t="shared" si="31"/>
        <v/>
      </c>
      <c r="AG256" s="145" t="str">
        <f t="shared" si="32"/>
        <v/>
      </c>
      <c r="AH256" s="145" t="str">
        <f t="shared" si="33"/>
        <v/>
      </c>
    </row>
    <row r="257" spans="1:34" ht="17.25" customHeight="1" x14ac:dyDescent="0.3">
      <c r="A257" s="139"/>
      <c r="B257" s="135"/>
      <c r="C257" s="14"/>
      <c r="D257" s="14"/>
      <c r="E257" s="136"/>
      <c r="F257" s="15"/>
      <c r="G257" s="126"/>
      <c r="H257" s="136"/>
      <c r="I257" s="136"/>
      <c r="J257" s="138"/>
      <c r="K257" s="119"/>
      <c r="L257" s="138"/>
      <c r="M257" s="12" t="str">
        <f t="shared" si="26"/>
        <v/>
      </c>
      <c r="N257" s="147" t="str">
        <f t="shared" si="27"/>
        <v/>
      </c>
      <c r="O257" s="16" t="str">
        <f t="shared" si="28"/>
        <v/>
      </c>
      <c r="P257" s="17"/>
      <c r="Q257" s="17"/>
      <c r="AD257" s="13" t="str">
        <f t="shared" si="29"/>
        <v/>
      </c>
      <c r="AE257" s="13" t="str">
        <f t="shared" si="30"/>
        <v/>
      </c>
      <c r="AF257" s="145" t="str">
        <f t="shared" si="31"/>
        <v/>
      </c>
      <c r="AG257" s="145" t="str">
        <f t="shared" si="32"/>
        <v/>
      </c>
      <c r="AH257" s="145" t="str">
        <f t="shared" si="33"/>
        <v/>
      </c>
    </row>
    <row r="258" spans="1:34" ht="17.25" customHeight="1" x14ac:dyDescent="0.3">
      <c r="A258" s="139"/>
      <c r="B258" s="135"/>
      <c r="C258" s="14"/>
      <c r="D258" s="14"/>
      <c r="E258" s="136"/>
      <c r="F258" s="15"/>
      <c r="G258" s="126"/>
      <c r="H258" s="136"/>
      <c r="I258" s="136"/>
      <c r="J258" s="138"/>
      <c r="K258" s="119"/>
      <c r="L258" s="138"/>
      <c r="M258" s="12" t="str">
        <f t="shared" si="26"/>
        <v/>
      </c>
      <c r="N258" s="147" t="str">
        <f t="shared" si="27"/>
        <v/>
      </c>
      <c r="O258" s="16" t="str">
        <f t="shared" si="28"/>
        <v/>
      </c>
      <c r="P258" s="17"/>
      <c r="Q258" s="17"/>
      <c r="AD258" s="13" t="str">
        <f t="shared" si="29"/>
        <v/>
      </c>
      <c r="AE258" s="13" t="str">
        <f t="shared" si="30"/>
        <v/>
      </c>
      <c r="AF258" s="145" t="str">
        <f t="shared" si="31"/>
        <v/>
      </c>
      <c r="AG258" s="145" t="str">
        <f t="shared" si="32"/>
        <v/>
      </c>
      <c r="AH258" s="145" t="str">
        <f t="shared" si="33"/>
        <v/>
      </c>
    </row>
    <row r="259" spans="1:34" ht="17.25" customHeight="1" x14ac:dyDescent="0.3">
      <c r="A259" s="139"/>
      <c r="B259" s="135"/>
      <c r="C259" s="14"/>
      <c r="D259" s="14"/>
      <c r="E259" s="136"/>
      <c r="F259" s="15"/>
      <c r="G259" s="126"/>
      <c r="H259" s="136"/>
      <c r="I259" s="136"/>
      <c r="J259" s="138"/>
      <c r="K259" s="119"/>
      <c r="L259" s="138"/>
      <c r="M259" s="12" t="str">
        <f t="shared" si="26"/>
        <v/>
      </c>
      <c r="N259" s="147" t="str">
        <f t="shared" si="27"/>
        <v/>
      </c>
      <c r="O259" s="16" t="str">
        <f t="shared" si="28"/>
        <v/>
      </c>
      <c r="P259" s="17"/>
      <c r="Q259" s="17"/>
      <c r="AD259" s="13" t="str">
        <f t="shared" si="29"/>
        <v/>
      </c>
      <c r="AE259" s="13" t="str">
        <f t="shared" si="30"/>
        <v/>
      </c>
      <c r="AF259" s="145" t="str">
        <f t="shared" si="31"/>
        <v/>
      </c>
      <c r="AG259" s="145" t="str">
        <f t="shared" si="32"/>
        <v/>
      </c>
      <c r="AH259" s="145" t="str">
        <f t="shared" si="33"/>
        <v/>
      </c>
    </row>
    <row r="260" spans="1:34" ht="17.25" customHeight="1" x14ac:dyDescent="0.3">
      <c r="A260" s="139"/>
      <c r="B260" s="135"/>
      <c r="C260" s="14"/>
      <c r="D260" s="14"/>
      <c r="E260" s="136"/>
      <c r="F260" s="15"/>
      <c r="G260" s="126"/>
      <c r="H260" s="136"/>
      <c r="I260" s="136"/>
      <c r="J260" s="138"/>
      <c r="K260" s="119"/>
      <c r="L260" s="138"/>
      <c r="M260" s="12" t="str">
        <f t="shared" si="26"/>
        <v/>
      </c>
      <c r="N260" s="147" t="str">
        <f t="shared" si="27"/>
        <v/>
      </c>
      <c r="O260" s="16" t="str">
        <f t="shared" si="28"/>
        <v/>
      </c>
      <c r="P260" s="17"/>
      <c r="Q260" s="17"/>
      <c r="AD260" s="13" t="str">
        <f t="shared" si="29"/>
        <v/>
      </c>
      <c r="AE260" s="13" t="str">
        <f t="shared" si="30"/>
        <v/>
      </c>
      <c r="AF260" s="145" t="str">
        <f t="shared" si="31"/>
        <v/>
      </c>
      <c r="AG260" s="145" t="str">
        <f t="shared" si="32"/>
        <v/>
      </c>
      <c r="AH260" s="145" t="str">
        <f t="shared" si="33"/>
        <v/>
      </c>
    </row>
    <row r="261" spans="1:34" ht="17.25" customHeight="1" x14ac:dyDescent="0.3">
      <c r="A261" s="139"/>
      <c r="B261" s="135"/>
      <c r="C261" s="14"/>
      <c r="D261" s="14"/>
      <c r="E261" s="136"/>
      <c r="F261" s="15"/>
      <c r="G261" s="126"/>
      <c r="H261" s="136"/>
      <c r="I261" s="136"/>
      <c r="J261" s="138"/>
      <c r="K261" s="119"/>
      <c r="L261" s="138"/>
      <c r="M261" s="12" t="str">
        <f t="shared" si="26"/>
        <v/>
      </c>
      <c r="N261" s="147" t="str">
        <f t="shared" si="27"/>
        <v/>
      </c>
      <c r="O261" s="16" t="str">
        <f t="shared" si="28"/>
        <v/>
      </c>
      <c r="P261" s="17"/>
      <c r="Q261" s="17"/>
      <c r="AD261" s="13" t="str">
        <f t="shared" si="29"/>
        <v/>
      </c>
      <c r="AE261" s="13" t="str">
        <f t="shared" si="30"/>
        <v/>
      </c>
      <c r="AF261" s="145" t="str">
        <f t="shared" si="31"/>
        <v/>
      </c>
      <c r="AG261" s="145" t="str">
        <f t="shared" si="32"/>
        <v/>
      </c>
      <c r="AH261" s="145" t="str">
        <f t="shared" si="33"/>
        <v/>
      </c>
    </row>
    <row r="262" spans="1:34" ht="17.25" customHeight="1" x14ac:dyDescent="0.3">
      <c r="A262" s="139"/>
      <c r="B262" s="135"/>
      <c r="C262" s="14"/>
      <c r="D262" s="14"/>
      <c r="E262" s="136"/>
      <c r="F262" s="15"/>
      <c r="G262" s="126"/>
      <c r="H262" s="136"/>
      <c r="I262" s="136"/>
      <c r="J262" s="138"/>
      <c r="K262" s="119"/>
      <c r="L262" s="138"/>
      <c r="M262" s="12" t="str">
        <f t="shared" si="26"/>
        <v/>
      </c>
      <c r="N262" s="147" t="str">
        <f t="shared" si="27"/>
        <v/>
      </c>
      <c r="O262" s="16" t="str">
        <f t="shared" si="28"/>
        <v/>
      </c>
      <c r="P262" s="17"/>
      <c r="Q262" s="17"/>
      <c r="AD262" s="13" t="str">
        <f t="shared" si="29"/>
        <v/>
      </c>
      <c r="AE262" s="13" t="str">
        <f t="shared" si="30"/>
        <v/>
      </c>
      <c r="AF262" s="145" t="str">
        <f t="shared" si="31"/>
        <v/>
      </c>
      <c r="AG262" s="145" t="str">
        <f t="shared" si="32"/>
        <v/>
      </c>
      <c r="AH262" s="145" t="str">
        <f t="shared" si="33"/>
        <v/>
      </c>
    </row>
    <row r="263" spans="1:34" ht="17.25" customHeight="1" x14ac:dyDescent="0.3">
      <c r="A263" s="139"/>
      <c r="B263" s="135"/>
      <c r="C263" s="14"/>
      <c r="D263" s="14"/>
      <c r="E263" s="136"/>
      <c r="F263" s="15"/>
      <c r="G263" s="126"/>
      <c r="H263" s="136"/>
      <c r="I263" s="136"/>
      <c r="J263" s="138"/>
      <c r="K263" s="119"/>
      <c r="L263" s="138"/>
      <c r="M263" s="12" t="str">
        <f t="shared" si="26"/>
        <v/>
      </c>
      <c r="N263" s="147" t="str">
        <f t="shared" si="27"/>
        <v/>
      </c>
      <c r="O263" s="16" t="str">
        <f t="shared" si="28"/>
        <v/>
      </c>
      <c r="P263" s="17"/>
      <c r="Q263" s="17"/>
      <c r="AD263" s="13" t="str">
        <f t="shared" si="29"/>
        <v/>
      </c>
      <c r="AE263" s="13" t="str">
        <f t="shared" si="30"/>
        <v/>
      </c>
      <c r="AF263" s="145" t="str">
        <f t="shared" si="31"/>
        <v/>
      </c>
      <c r="AG263" s="145" t="str">
        <f t="shared" si="32"/>
        <v/>
      </c>
      <c r="AH263" s="145" t="str">
        <f t="shared" si="33"/>
        <v/>
      </c>
    </row>
    <row r="264" spans="1:34" ht="17.25" customHeight="1" x14ac:dyDescent="0.3">
      <c r="A264" s="139"/>
      <c r="B264" s="135"/>
      <c r="C264" s="14"/>
      <c r="D264" s="14"/>
      <c r="E264" s="136"/>
      <c r="F264" s="15"/>
      <c r="G264" s="126"/>
      <c r="H264" s="136"/>
      <c r="I264" s="136"/>
      <c r="J264" s="138"/>
      <c r="K264" s="119"/>
      <c r="L264" s="138"/>
      <c r="M264" s="12" t="str">
        <f t="shared" ref="M264:M327" si="34">IF(E264="","", IF(C264="Long", (((E264-H264)*G264)/F264), (((H264-E264)*G264)/F264)))</f>
        <v/>
      </c>
      <c r="N264" s="147" t="str">
        <f t="shared" ref="N264:N327" si="35">IF(J264="", "", K264)</f>
        <v/>
      </c>
      <c r="O264" s="16" t="str">
        <f t="shared" ref="O264:O327" si="36">IF(K264="", "", SUM(N264/F264))</f>
        <v/>
      </c>
      <c r="P264" s="17"/>
      <c r="Q264" s="17"/>
      <c r="AD264" s="13" t="str">
        <f t="shared" ref="AD264:AD327" si="37">IF(N264&lt;0, N264/-F264, M264)</f>
        <v/>
      </c>
      <c r="AE264" s="13" t="str">
        <f t="shared" ref="AE264:AE327" si="38">IF(N264="", "", IF(C264="Long", IF(N264&gt;0, N264/F264, ((G264*(I264-E264))/F264)), IF(N264&gt;0, N264/F264, ((G264*(E264-I264))/F264))))</f>
        <v/>
      </c>
      <c r="AF264" s="145" t="str">
        <f t="shared" ref="AF264:AF327" si="39">IF(A264="", "", MONTH(A264))</f>
        <v/>
      </c>
      <c r="AG264" s="145" t="str">
        <f t="shared" ref="AG264:AG327" si="40">IF(A264="", "", YEAR(A264))</f>
        <v/>
      </c>
      <c r="AH264" s="145" t="str">
        <f t="shared" ref="AH264:AH327" si="41">IF(A264="", "", DAY(A264))</f>
        <v/>
      </c>
    </row>
    <row r="265" spans="1:34" ht="17.25" customHeight="1" x14ac:dyDescent="0.3">
      <c r="A265" s="139"/>
      <c r="B265" s="135"/>
      <c r="C265" s="14"/>
      <c r="D265" s="14"/>
      <c r="E265" s="136"/>
      <c r="F265" s="15"/>
      <c r="G265" s="126"/>
      <c r="H265" s="136"/>
      <c r="I265" s="136"/>
      <c r="J265" s="138"/>
      <c r="K265" s="119"/>
      <c r="L265" s="138"/>
      <c r="M265" s="12" t="str">
        <f t="shared" si="34"/>
        <v/>
      </c>
      <c r="N265" s="147" t="str">
        <f t="shared" si="35"/>
        <v/>
      </c>
      <c r="O265" s="16" t="str">
        <f t="shared" si="36"/>
        <v/>
      </c>
      <c r="P265" s="17"/>
      <c r="Q265" s="17"/>
      <c r="AD265" s="13" t="str">
        <f t="shared" si="37"/>
        <v/>
      </c>
      <c r="AE265" s="13" t="str">
        <f t="shared" si="38"/>
        <v/>
      </c>
      <c r="AF265" s="145" t="str">
        <f t="shared" si="39"/>
        <v/>
      </c>
      <c r="AG265" s="145" t="str">
        <f t="shared" si="40"/>
        <v/>
      </c>
      <c r="AH265" s="145" t="str">
        <f t="shared" si="41"/>
        <v/>
      </c>
    </row>
    <row r="266" spans="1:34" ht="17.25" customHeight="1" x14ac:dyDescent="0.3">
      <c r="A266" s="139"/>
      <c r="B266" s="135"/>
      <c r="C266" s="14"/>
      <c r="D266" s="14"/>
      <c r="E266" s="136"/>
      <c r="F266" s="15"/>
      <c r="G266" s="126"/>
      <c r="H266" s="136"/>
      <c r="I266" s="136"/>
      <c r="J266" s="138"/>
      <c r="K266" s="119"/>
      <c r="L266" s="138"/>
      <c r="M266" s="12" t="str">
        <f t="shared" si="34"/>
        <v/>
      </c>
      <c r="N266" s="147" t="str">
        <f t="shared" si="35"/>
        <v/>
      </c>
      <c r="O266" s="16" t="str">
        <f t="shared" si="36"/>
        <v/>
      </c>
      <c r="P266" s="17"/>
      <c r="Q266" s="17"/>
      <c r="AD266" s="13" t="str">
        <f t="shared" si="37"/>
        <v/>
      </c>
      <c r="AE266" s="13" t="str">
        <f t="shared" si="38"/>
        <v/>
      </c>
      <c r="AF266" s="145" t="str">
        <f t="shared" si="39"/>
        <v/>
      </c>
      <c r="AG266" s="145" t="str">
        <f t="shared" si="40"/>
        <v/>
      </c>
      <c r="AH266" s="145" t="str">
        <f t="shared" si="41"/>
        <v/>
      </c>
    </row>
    <row r="267" spans="1:34" ht="17.25" customHeight="1" x14ac:dyDescent="0.3">
      <c r="A267" s="139"/>
      <c r="B267" s="135"/>
      <c r="C267" s="14"/>
      <c r="D267" s="14"/>
      <c r="E267" s="136"/>
      <c r="F267" s="15"/>
      <c r="G267" s="126"/>
      <c r="H267" s="136"/>
      <c r="I267" s="136"/>
      <c r="J267" s="138"/>
      <c r="K267" s="119"/>
      <c r="L267" s="138"/>
      <c r="M267" s="12" t="str">
        <f t="shared" si="34"/>
        <v/>
      </c>
      <c r="N267" s="147" t="str">
        <f t="shared" si="35"/>
        <v/>
      </c>
      <c r="O267" s="16" t="str">
        <f t="shared" si="36"/>
        <v/>
      </c>
      <c r="P267" s="17"/>
      <c r="Q267" s="17"/>
      <c r="AD267" s="13" t="str">
        <f t="shared" si="37"/>
        <v/>
      </c>
      <c r="AE267" s="13" t="str">
        <f t="shared" si="38"/>
        <v/>
      </c>
      <c r="AF267" s="145" t="str">
        <f t="shared" si="39"/>
        <v/>
      </c>
      <c r="AG267" s="145" t="str">
        <f t="shared" si="40"/>
        <v/>
      </c>
      <c r="AH267" s="145" t="str">
        <f t="shared" si="41"/>
        <v/>
      </c>
    </row>
    <row r="268" spans="1:34" ht="17.25" customHeight="1" x14ac:dyDescent="0.3">
      <c r="A268" s="149"/>
      <c r="B268" s="135"/>
      <c r="C268" s="14"/>
      <c r="D268" s="14"/>
      <c r="E268" s="136"/>
      <c r="F268" s="15"/>
      <c r="G268" s="126"/>
      <c r="H268" s="136"/>
      <c r="I268" s="136"/>
      <c r="J268" s="138"/>
      <c r="K268" s="119"/>
      <c r="L268" s="138"/>
      <c r="M268" s="12" t="str">
        <f t="shared" si="34"/>
        <v/>
      </c>
      <c r="N268" s="147" t="str">
        <f t="shared" si="35"/>
        <v/>
      </c>
      <c r="O268" s="16" t="str">
        <f t="shared" si="36"/>
        <v/>
      </c>
      <c r="P268" s="17"/>
      <c r="Q268" s="17"/>
      <c r="AD268" s="13" t="str">
        <f t="shared" si="37"/>
        <v/>
      </c>
      <c r="AE268" s="13" t="str">
        <f t="shared" si="38"/>
        <v/>
      </c>
      <c r="AF268" s="145" t="str">
        <f t="shared" si="39"/>
        <v/>
      </c>
      <c r="AG268" s="145" t="str">
        <f t="shared" si="40"/>
        <v/>
      </c>
      <c r="AH268" s="145" t="str">
        <f t="shared" si="41"/>
        <v/>
      </c>
    </row>
    <row r="269" spans="1:34" ht="17.25" customHeight="1" x14ac:dyDescent="0.3">
      <c r="A269" s="149"/>
      <c r="B269" s="135"/>
      <c r="C269" s="14"/>
      <c r="D269" s="14"/>
      <c r="E269" s="136"/>
      <c r="F269" s="15"/>
      <c r="G269" s="126"/>
      <c r="H269" s="136"/>
      <c r="I269" s="136"/>
      <c r="J269" s="138"/>
      <c r="K269" s="119"/>
      <c r="L269" s="138"/>
      <c r="M269" s="12" t="str">
        <f t="shared" si="34"/>
        <v/>
      </c>
      <c r="N269" s="147" t="str">
        <f t="shared" si="35"/>
        <v/>
      </c>
      <c r="O269" s="16" t="str">
        <f t="shared" si="36"/>
        <v/>
      </c>
      <c r="P269" s="17"/>
      <c r="Q269" s="17"/>
      <c r="AD269" s="13" t="str">
        <f t="shared" si="37"/>
        <v/>
      </c>
      <c r="AE269" s="13" t="str">
        <f t="shared" si="38"/>
        <v/>
      </c>
      <c r="AF269" s="145" t="str">
        <f t="shared" si="39"/>
        <v/>
      </c>
      <c r="AG269" s="145" t="str">
        <f t="shared" si="40"/>
        <v/>
      </c>
      <c r="AH269" s="145" t="str">
        <f t="shared" si="41"/>
        <v/>
      </c>
    </row>
    <row r="270" spans="1:34" ht="17.25" customHeight="1" x14ac:dyDescent="0.3">
      <c r="A270" s="149"/>
      <c r="B270" s="135"/>
      <c r="C270" s="14"/>
      <c r="D270" s="14"/>
      <c r="E270" s="136"/>
      <c r="F270" s="15"/>
      <c r="G270" s="126"/>
      <c r="H270" s="136"/>
      <c r="I270" s="136"/>
      <c r="J270" s="138"/>
      <c r="K270" s="119"/>
      <c r="L270" s="138"/>
      <c r="M270" s="12" t="str">
        <f t="shared" si="34"/>
        <v/>
      </c>
      <c r="N270" s="147" t="str">
        <f t="shared" si="35"/>
        <v/>
      </c>
      <c r="O270" s="16" t="str">
        <f t="shared" si="36"/>
        <v/>
      </c>
      <c r="P270" s="17"/>
      <c r="Q270" s="17"/>
      <c r="AD270" s="13" t="str">
        <f t="shared" si="37"/>
        <v/>
      </c>
      <c r="AE270" s="13" t="str">
        <f t="shared" si="38"/>
        <v/>
      </c>
      <c r="AF270" s="145" t="str">
        <f t="shared" si="39"/>
        <v/>
      </c>
      <c r="AG270" s="145" t="str">
        <f t="shared" si="40"/>
        <v/>
      </c>
      <c r="AH270" s="145" t="str">
        <f t="shared" si="41"/>
        <v/>
      </c>
    </row>
    <row r="271" spans="1:34" ht="17.25" customHeight="1" x14ac:dyDescent="0.3">
      <c r="A271" s="149"/>
      <c r="B271" s="135"/>
      <c r="C271" s="14"/>
      <c r="D271" s="14"/>
      <c r="E271" s="136"/>
      <c r="F271" s="15"/>
      <c r="G271" s="126"/>
      <c r="H271" s="136"/>
      <c r="I271" s="136"/>
      <c r="J271" s="138"/>
      <c r="K271" s="119"/>
      <c r="L271" s="138"/>
      <c r="M271" s="12" t="str">
        <f t="shared" si="34"/>
        <v/>
      </c>
      <c r="N271" s="147" t="str">
        <f t="shared" si="35"/>
        <v/>
      </c>
      <c r="O271" s="16" t="str">
        <f t="shared" si="36"/>
        <v/>
      </c>
      <c r="P271" s="17"/>
      <c r="Q271" s="17"/>
      <c r="AD271" s="13" t="str">
        <f t="shared" si="37"/>
        <v/>
      </c>
      <c r="AE271" s="13" t="str">
        <f t="shared" si="38"/>
        <v/>
      </c>
      <c r="AF271" s="145" t="str">
        <f t="shared" si="39"/>
        <v/>
      </c>
      <c r="AG271" s="145" t="str">
        <f t="shared" si="40"/>
        <v/>
      </c>
      <c r="AH271" s="145" t="str">
        <f t="shared" si="41"/>
        <v/>
      </c>
    </row>
    <row r="272" spans="1:34" ht="17.25" customHeight="1" x14ac:dyDescent="0.3">
      <c r="A272" s="149"/>
      <c r="B272" s="135"/>
      <c r="C272" s="14"/>
      <c r="D272" s="14"/>
      <c r="E272" s="136"/>
      <c r="F272" s="15"/>
      <c r="G272" s="126"/>
      <c r="H272" s="136"/>
      <c r="I272" s="136"/>
      <c r="J272" s="138"/>
      <c r="K272" s="119"/>
      <c r="L272" s="138"/>
      <c r="M272" s="12" t="str">
        <f t="shared" si="34"/>
        <v/>
      </c>
      <c r="N272" s="147" t="str">
        <f t="shared" si="35"/>
        <v/>
      </c>
      <c r="O272" s="16" t="str">
        <f t="shared" si="36"/>
        <v/>
      </c>
      <c r="P272" s="17"/>
      <c r="Q272" s="17"/>
      <c r="AD272" s="13" t="str">
        <f t="shared" si="37"/>
        <v/>
      </c>
      <c r="AE272" s="13" t="str">
        <f t="shared" si="38"/>
        <v/>
      </c>
      <c r="AF272" s="145" t="str">
        <f t="shared" si="39"/>
        <v/>
      </c>
      <c r="AG272" s="145" t="str">
        <f t="shared" si="40"/>
        <v/>
      </c>
      <c r="AH272" s="145" t="str">
        <f t="shared" si="41"/>
        <v/>
      </c>
    </row>
    <row r="273" spans="1:34" ht="17.25" customHeight="1" x14ac:dyDescent="0.3">
      <c r="A273" s="149"/>
      <c r="B273" s="135"/>
      <c r="C273" s="14"/>
      <c r="D273" s="14"/>
      <c r="E273" s="136"/>
      <c r="F273" s="15"/>
      <c r="G273" s="126"/>
      <c r="H273" s="136"/>
      <c r="I273" s="136"/>
      <c r="J273" s="138"/>
      <c r="K273" s="119"/>
      <c r="L273" s="138"/>
      <c r="M273" s="12" t="str">
        <f t="shared" si="34"/>
        <v/>
      </c>
      <c r="N273" s="147" t="str">
        <f t="shared" si="35"/>
        <v/>
      </c>
      <c r="O273" s="16" t="str">
        <f t="shared" si="36"/>
        <v/>
      </c>
      <c r="P273" s="17"/>
      <c r="Q273" s="17"/>
      <c r="AD273" s="13" t="str">
        <f t="shared" si="37"/>
        <v/>
      </c>
      <c r="AE273" s="13" t="str">
        <f t="shared" si="38"/>
        <v/>
      </c>
      <c r="AF273" s="145" t="str">
        <f t="shared" si="39"/>
        <v/>
      </c>
      <c r="AG273" s="145" t="str">
        <f t="shared" si="40"/>
        <v/>
      </c>
      <c r="AH273" s="145" t="str">
        <f t="shared" si="41"/>
        <v/>
      </c>
    </row>
    <row r="274" spans="1:34" ht="17.25" customHeight="1" x14ac:dyDescent="0.3">
      <c r="A274" s="149"/>
      <c r="B274" s="135"/>
      <c r="C274" s="14"/>
      <c r="D274" s="14"/>
      <c r="E274" s="136"/>
      <c r="F274" s="15"/>
      <c r="G274" s="126"/>
      <c r="H274" s="136"/>
      <c r="I274" s="136"/>
      <c r="J274" s="138"/>
      <c r="K274" s="119"/>
      <c r="L274" s="138"/>
      <c r="M274" s="12" t="str">
        <f t="shared" si="34"/>
        <v/>
      </c>
      <c r="N274" s="147" t="str">
        <f t="shared" si="35"/>
        <v/>
      </c>
      <c r="O274" s="16" t="str">
        <f t="shared" si="36"/>
        <v/>
      </c>
      <c r="P274" s="17"/>
      <c r="Q274" s="17"/>
      <c r="AD274" s="13" t="str">
        <f t="shared" si="37"/>
        <v/>
      </c>
      <c r="AE274" s="13" t="str">
        <f t="shared" si="38"/>
        <v/>
      </c>
      <c r="AF274" s="145" t="str">
        <f t="shared" si="39"/>
        <v/>
      </c>
      <c r="AG274" s="145" t="str">
        <f t="shared" si="40"/>
        <v/>
      </c>
      <c r="AH274" s="145" t="str">
        <f t="shared" si="41"/>
        <v/>
      </c>
    </row>
    <row r="275" spans="1:34" ht="17.25" customHeight="1" x14ac:dyDescent="0.3">
      <c r="A275" s="149"/>
      <c r="B275" s="135"/>
      <c r="C275" s="14"/>
      <c r="D275" s="14"/>
      <c r="E275" s="136"/>
      <c r="F275" s="15"/>
      <c r="G275" s="126"/>
      <c r="H275" s="136"/>
      <c r="I275" s="136"/>
      <c r="J275" s="138"/>
      <c r="K275" s="119"/>
      <c r="L275" s="138"/>
      <c r="M275" s="12" t="str">
        <f t="shared" si="34"/>
        <v/>
      </c>
      <c r="N275" s="147" t="str">
        <f t="shared" si="35"/>
        <v/>
      </c>
      <c r="O275" s="16" t="str">
        <f t="shared" si="36"/>
        <v/>
      </c>
      <c r="P275" s="17"/>
      <c r="Q275" s="17"/>
      <c r="AD275" s="13" t="str">
        <f t="shared" si="37"/>
        <v/>
      </c>
      <c r="AE275" s="13" t="str">
        <f t="shared" si="38"/>
        <v/>
      </c>
      <c r="AF275" s="145" t="str">
        <f t="shared" si="39"/>
        <v/>
      </c>
      <c r="AG275" s="145" t="str">
        <f t="shared" si="40"/>
        <v/>
      </c>
      <c r="AH275" s="145" t="str">
        <f t="shared" si="41"/>
        <v/>
      </c>
    </row>
    <row r="276" spans="1:34" ht="17.25" customHeight="1" x14ac:dyDescent="0.3">
      <c r="A276" s="149"/>
      <c r="B276" s="135"/>
      <c r="C276" s="14"/>
      <c r="D276" s="14"/>
      <c r="E276" s="136"/>
      <c r="F276" s="15"/>
      <c r="G276" s="126"/>
      <c r="H276" s="136"/>
      <c r="I276" s="136"/>
      <c r="J276" s="138"/>
      <c r="K276" s="119"/>
      <c r="L276" s="138"/>
      <c r="M276" s="12" t="str">
        <f t="shared" si="34"/>
        <v/>
      </c>
      <c r="N276" s="147" t="str">
        <f t="shared" si="35"/>
        <v/>
      </c>
      <c r="O276" s="16" t="str">
        <f t="shared" si="36"/>
        <v/>
      </c>
      <c r="P276" s="17"/>
      <c r="Q276" s="17"/>
      <c r="AD276" s="13" t="str">
        <f t="shared" si="37"/>
        <v/>
      </c>
      <c r="AE276" s="13" t="str">
        <f t="shared" si="38"/>
        <v/>
      </c>
      <c r="AF276" s="145" t="str">
        <f t="shared" si="39"/>
        <v/>
      </c>
      <c r="AG276" s="145" t="str">
        <f t="shared" si="40"/>
        <v/>
      </c>
      <c r="AH276" s="145" t="str">
        <f t="shared" si="41"/>
        <v/>
      </c>
    </row>
    <row r="277" spans="1:34" ht="17.25" customHeight="1" x14ac:dyDescent="0.3">
      <c r="A277" s="149"/>
      <c r="B277" s="135"/>
      <c r="C277" s="14"/>
      <c r="D277" s="14"/>
      <c r="E277" s="136"/>
      <c r="F277" s="15"/>
      <c r="G277" s="126"/>
      <c r="H277" s="136"/>
      <c r="I277" s="136"/>
      <c r="J277" s="138"/>
      <c r="K277" s="119"/>
      <c r="L277" s="138"/>
      <c r="M277" s="12" t="str">
        <f t="shared" si="34"/>
        <v/>
      </c>
      <c r="N277" s="147" t="str">
        <f t="shared" si="35"/>
        <v/>
      </c>
      <c r="O277" s="16" t="str">
        <f t="shared" si="36"/>
        <v/>
      </c>
      <c r="P277" s="17"/>
      <c r="Q277" s="17"/>
      <c r="AD277" s="13" t="str">
        <f t="shared" si="37"/>
        <v/>
      </c>
      <c r="AE277" s="13" t="str">
        <f t="shared" si="38"/>
        <v/>
      </c>
      <c r="AF277" s="145" t="str">
        <f t="shared" si="39"/>
        <v/>
      </c>
      <c r="AG277" s="145" t="str">
        <f t="shared" si="40"/>
        <v/>
      </c>
      <c r="AH277" s="145" t="str">
        <f t="shared" si="41"/>
        <v/>
      </c>
    </row>
    <row r="278" spans="1:34" ht="17.25" customHeight="1" x14ac:dyDescent="0.3">
      <c r="A278" s="149"/>
      <c r="B278" s="135"/>
      <c r="C278" s="14"/>
      <c r="D278" s="14"/>
      <c r="E278" s="136"/>
      <c r="F278" s="15"/>
      <c r="G278" s="126"/>
      <c r="H278" s="136"/>
      <c r="I278" s="136"/>
      <c r="J278" s="138"/>
      <c r="K278" s="119"/>
      <c r="L278" s="138"/>
      <c r="M278" s="12" t="str">
        <f t="shared" si="34"/>
        <v/>
      </c>
      <c r="N278" s="147" t="str">
        <f t="shared" si="35"/>
        <v/>
      </c>
      <c r="O278" s="16" t="str">
        <f t="shared" si="36"/>
        <v/>
      </c>
      <c r="P278" s="17"/>
      <c r="Q278" s="17"/>
      <c r="AD278" s="13" t="str">
        <f t="shared" si="37"/>
        <v/>
      </c>
      <c r="AE278" s="13" t="str">
        <f t="shared" si="38"/>
        <v/>
      </c>
      <c r="AF278" s="145" t="str">
        <f t="shared" si="39"/>
        <v/>
      </c>
      <c r="AG278" s="145" t="str">
        <f t="shared" si="40"/>
        <v/>
      </c>
      <c r="AH278" s="145" t="str">
        <f t="shared" si="41"/>
        <v/>
      </c>
    </row>
    <row r="279" spans="1:34" ht="17.25" customHeight="1" x14ac:dyDescent="0.3">
      <c r="A279" s="149"/>
      <c r="B279" s="135"/>
      <c r="C279" s="14"/>
      <c r="D279" s="14"/>
      <c r="E279" s="136"/>
      <c r="F279" s="15"/>
      <c r="G279" s="126"/>
      <c r="H279" s="136"/>
      <c r="I279" s="136"/>
      <c r="J279" s="138"/>
      <c r="K279" s="119"/>
      <c r="L279" s="138"/>
      <c r="M279" s="12" t="str">
        <f t="shared" si="34"/>
        <v/>
      </c>
      <c r="N279" s="147" t="str">
        <f t="shared" si="35"/>
        <v/>
      </c>
      <c r="O279" s="16" t="str">
        <f t="shared" si="36"/>
        <v/>
      </c>
      <c r="P279" s="17"/>
      <c r="Q279" s="17"/>
      <c r="AD279" s="13" t="str">
        <f t="shared" si="37"/>
        <v/>
      </c>
      <c r="AE279" s="13" t="str">
        <f t="shared" si="38"/>
        <v/>
      </c>
      <c r="AF279" s="145" t="str">
        <f t="shared" si="39"/>
        <v/>
      </c>
      <c r="AG279" s="145" t="str">
        <f t="shared" si="40"/>
        <v/>
      </c>
      <c r="AH279" s="145" t="str">
        <f t="shared" si="41"/>
        <v/>
      </c>
    </row>
    <row r="280" spans="1:34" ht="17.25" customHeight="1" x14ac:dyDescent="0.3">
      <c r="A280" s="149"/>
      <c r="B280" s="135"/>
      <c r="C280" s="14"/>
      <c r="D280" s="14"/>
      <c r="E280" s="136"/>
      <c r="F280" s="15"/>
      <c r="G280" s="126"/>
      <c r="H280" s="136"/>
      <c r="I280" s="136"/>
      <c r="J280" s="138"/>
      <c r="K280" s="119"/>
      <c r="L280" s="138"/>
      <c r="M280" s="12" t="str">
        <f t="shared" si="34"/>
        <v/>
      </c>
      <c r="N280" s="147" t="str">
        <f t="shared" si="35"/>
        <v/>
      </c>
      <c r="O280" s="16" t="str">
        <f t="shared" si="36"/>
        <v/>
      </c>
      <c r="P280" s="17"/>
      <c r="Q280" s="17"/>
      <c r="AD280" s="13" t="str">
        <f t="shared" si="37"/>
        <v/>
      </c>
      <c r="AE280" s="13" t="str">
        <f t="shared" si="38"/>
        <v/>
      </c>
      <c r="AF280" s="145" t="str">
        <f t="shared" si="39"/>
        <v/>
      </c>
      <c r="AG280" s="145" t="str">
        <f t="shared" si="40"/>
        <v/>
      </c>
      <c r="AH280" s="145" t="str">
        <f t="shared" si="41"/>
        <v/>
      </c>
    </row>
    <row r="281" spans="1:34" ht="17.25" customHeight="1" x14ac:dyDescent="0.3">
      <c r="A281" s="149"/>
      <c r="B281" s="135"/>
      <c r="C281" s="14"/>
      <c r="D281" s="14"/>
      <c r="E281" s="136"/>
      <c r="F281" s="15"/>
      <c r="G281" s="126"/>
      <c r="H281" s="136"/>
      <c r="I281" s="136"/>
      <c r="J281" s="138"/>
      <c r="K281" s="119"/>
      <c r="L281" s="138"/>
      <c r="M281" s="12" t="str">
        <f t="shared" si="34"/>
        <v/>
      </c>
      <c r="N281" s="147" t="str">
        <f t="shared" si="35"/>
        <v/>
      </c>
      <c r="O281" s="16" t="str">
        <f t="shared" si="36"/>
        <v/>
      </c>
      <c r="P281" s="17"/>
      <c r="Q281" s="17"/>
      <c r="AD281" s="13" t="str">
        <f t="shared" si="37"/>
        <v/>
      </c>
      <c r="AE281" s="13" t="str">
        <f t="shared" si="38"/>
        <v/>
      </c>
      <c r="AF281" s="145" t="str">
        <f t="shared" si="39"/>
        <v/>
      </c>
      <c r="AG281" s="145" t="str">
        <f t="shared" si="40"/>
        <v/>
      </c>
      <c r="AH281" s="145" t="str">
        <f t="shared" si="41"/>
        <v/>
      </c>
    </row>
    <row r="282" spans="1:34" ht="17.25" customHeight="1" x14ac:dyDescent="0.3">
      <c r="A282" s="149"/>
      <c r="B282" s="135"/>
      <c r="C282" s="14"/>
      <c r="D282" s="14"/>
      <c r="E282" s="136"/>
      <c r="F282" s="15"/>
      <c r="G282" s="126"/>
      <c r="H282" s="136"/>
      <c r="I282" s="136"/>
      <c r="J282" s="138"/>
      <c r="K282" s="119"/>
      <c r="L282" s="138"/>
      <c r="M282" s="12" t="str">
        <f t="shared" si="34"/>
        <v/>
      </c>
      <c r="N282" s="147" t="str">
        <f t="shared" si="35"/>
        <v/>
      </c>
      <c r="O282" s="16" t="str">
        <f t="shared" si="36"/>
        <v/>
      </c>
      <c r="P282" s="17"/>
      <c r="Q282" s="17"/>
      <c r="AD282" s="13" t="str">
        <f t="shared" si="37"/>
        <v/>
      </c>
      <c r="AE282" s="13" t="str">
        <f t="shared" si="38"/>
        <v/>
      </c>
      <c r="AF282" s="145" t="str">
        <f t="shared" si="39"/>
        <v/>
      </c>
      <c r="AG282" s="145" t="str">
        <f t="shared" si="40"/>
        <v/>
      </c>
      <c r="AH282" s="145" t="str">
        <f t="shared" si="41"/>
        <v/>
      </c>
    </row>
    <row r="283" spans="1:34" ht="17.25" customHeight="1" x14ac:dyDescent="0.3">
      <c r="A283" s="149"/>
      <c r="B283" s="135"/>
      <c r="C283" s="14"/>
      <c r="D283" s="14"/>
      <c r="E283" s="136"/>
      <c r="F283" s="15"/>
      <c r="G283" s="126"/>
      <c r="H283" s="136"/>
      <c r="I283" s="136"/>
      <c r="J283" s="138"/>
      <c r="K283" s="119"/>
      <c r="L283" s="138"/>
      <c r="M283" s="12" t="str">
        <f t="shared" si="34"/>
        <v/>
      </c>
      <c r="N283" s="147" t="str">
        <f t="shared" si="35"/>
        <v/>
      </c>
      <c r="O283" s="16" t="str">
        <f t="shared" si="36"/>
        <v/>
      </c>
      <c r="P283" s="17"/>
      <c r="Q283" s="17"/>
      <c r="AD283" s="13" t="str">
        <f t="shared" si="37"/>
        <v/>
      </c>
      <c r="AE283" s="13" t="str">
        <f t="shared" si="38"/>
        <v/>
      </c>
      <c r="AF283" s="145" t="str">
        <f t="shared" si="39"/>
        <v/>
      </c>
      <c r="AG283" s="145" t="str">
        <f t="shared" si="40"/>
        <v/>
      </c>
      <c r="AH283" s="145" t="str">
        <f t="shared" si="41"/>
        <v/>
      </c>
    </row>
    <row r="284" spans="1:34" ht="17.25" customHeight="1" x14ac:dyDescent="0.3">
      <c r="A284" s="149"/>
      <c r="B284" s="135"/>
      <c r="C284" s="14"/>
      <c r="D284" s="14"/>
      <c r="E284" s="136"/>
      <c r="F284" s="15"/>
      <c r="G284" s="126"/>
      <c r="H284" s="136"/>
      <c r="I284" s="136"/>
      <c r="J284" s="138"/>
      <c r="K284" s="119"/>
      <c r="L284" s="138"/>
      <c r="M284" s="12" t="str">
        <f t="shared" si="34"/>
        <v/>
      </c>
      <c r="N284" s="147" t="str">
        <f t="shared" si="35"/>
        <v/>
      </c>
      <c r="O284" s="16" t="str">
        <f t="shared" si="36"/>
        <v/>
      </c>
      <c r="P284" s="17"/>
      <c r="Q284" s="17"/>
      <c r="AD284" s="13" t="str">
        <f t="shared" si="37"/>
        <v/>
      </c>
      <c r="AE284" s="13" t="str">
        <f t="shared" si="38"/>
        <v/>
      </c>
      <c r="AF284" s="145" t="str">
        <f t="shared" si="39"/>
        <v/>
      </c>
      <c r="AG284" s="145" t="str">
        <f t="shared" si="40"/>
        <v/>
      </c>
      <c r="AH284" s="145" t="str">
        <f t="shared" si="41"/>
        <v/>
      </c>
    </row>
    <row r="285" spans="1:34" ht="17.25" customHeight="1" x14ac:dyDescent="0.3">
      <c r="A285" s="149"/>
      <c r="B285" s="135"/>
      <c r="C285" s="14"/>
      <c r="D285" s="14"/>
      <c r="E285" s="136"/>
      <c r="F285" s="15"/>
      <c r="G285" s="126"/>
      <c r="H285" s="136"/>
      <c r="I285" s="136"/>
      <c r="J285" s="138"/>
      <c r="K285" s="119"/>
      <c r="L285" s="138"/>
      <c r="M285" s="12" t="str">
        <f t="shared" si="34"/>
        <v/>
      </c>
      <c r="N285" s="147" t="str">
        <f t="shared" si="35"/>
        <v/>
      </c>
      <c r="O285" s="16" t="str">
        <f t="shared" si="36"/>
        <v/>
      </c>
      <c r="P285" s="17"/>
      <c r="Q285" s="17"/>
      <c r="AD285" s="13" t="str">
        <f t="shared" si="37"/>
        <v/>
      </c>
      <c r="AE285" s="13" t="str">
        <f t="shared" si="38"/>
        <v/>
      </c>
      <c r="AF285" s="145" t="str">
        <f t="shared" si="39"/>
        <v/>
      </c>
      <c r="AG285" s="145" t="str">
        <f t="shared" si="40"/>
        <v/>
      </c>
      <c r="AH285" s="145" t="str">
        <f t="shared" si="41"/>
        <v/>
      </c>
    </row>
    <row r="286" spans="1:34" ht="17.25" customHeight="1" x14ac:dyDescent="0.3">
      <c r="A286" s="149"/>
      <c r="B286" s="135"/>
      <c r="C286" s="14"/>
      <c r="D286" s="14"/>
      <c r="E286" s="136"/>
      <c r="F286" s="15"/>
      <c r="G286" s="126"/>
      <c r="H286" s="136"/>
      <c r="I286" s="136"/>
      <c r="J286" s="138"/>
      <c r="K286" s="119"/>
      <c r="L286" s="138"/>
      <c r="M286" s="12" t="str">
        <f t="shared" si="34"/>
        <v/>
      </c>
      <c r="N286" s="147" t="str">
        <f t="shared" si="35"/>
        <v/>
      </c>
      <c r="O286" s="16" t="str">
        <f t="shared" si="36"/>
        <v/>
      </c>
      <c r="P286" s="17"/>
      <c r="Q286" s="17"/>
      <c r="AD286" s="13" t="str">
        <f t="shared" si="37"/>
        <v/>
      </c>
      <c r="AE286" s="13" t="str">
        <f t="shared" si="38"/>
        <v/>
      </c>
      <c r="AF286" s="145" t="str">
        <f t="shared" si="39"/>
        <v/>
      </c>
      <c r="AG286" s="145" t="str">
        <f t="shared" si="40"/>
        <v/>
      </c>
      <c r="AH286" s="145" t="str">
        <f t="shared" si="41"/>
        <v/>
      </c>
    </row>
    <row r="287" spans="1:34" ht="17.25" customHeight="1" x14ac:dyDescent="0.3">
      <c r="A287" s="149"/>
      <c r="B287" s="135"/>
      <c r="C287" s="14"/>
      <c r="D287" s="14"/>
      <c r="E287" s="136"/>
      <c r="F287" s="15"/>
      <c r="G287" s="126"/>
      <c r="H287" s="136"/>
      <c r="I287" s="136"/>
      <c r="J287" s="138"/>
      <c r="K287" s="119"/>
      <c r="L287" s="138"/>
      <c r="M287" s="12" t="str">
        <f t="shared" si="34"/>
        <v/>
      </c>
      <c r="N287" s="147" t="str">
        <f t="shared" si="35"/>
        <v/>
      </c>
      <c r="O287" s="16" t="str">
        <f t="shared" si="36"/>
        <v/>
      </c>
      <c r="P287" s="17"/>
      <c r="Q287" s="17"/>
      <c r="AD287" s="13" t="str">
        <f t="shared" si="37"/>
        <v/>
      </c>
      <c r="AE287" s="13" t="str">
        <f t="shared" si="38"/>
        <v/>
      </c>
      <c r="AF287" s="145" t="str">
        <f t="shared" si="39"/>
        <v/>
      </c>
      <c r="AG287" s="145" t="str">
        <f t="shared" si="40"/>
        <v/>
      </c>
      <c r="AH287" s="145" t="str">
        <f t="shared" si="41"/>
        <v/>
      </c>
    </row>
    <row r="288" spans="1:34" ht="17.25" customHeight="1" x14ac:dyDescent="0.3">
      <c r="A288" s="149"/>
      <c r="B288" s="135"/>
      <c r="C288" s="14"/>
      <c r="D288" s="14"/>
      <c r="E288" s="136"/>
      <c r="F288" s="15"/>
      <c r="G288" s="126"/>
      <c r="H288" s="136"/>
      <c r="I288" s="136"/>
      <c r="J288" s="138"/>
      <c r="K288" s="119"/>
      <c r="L288" s="138"/>
      <c r="M288" s="12" t="str">
        <f t="shared" si="34"/>
        <v/>
      </c>
      <c r="N288" s="147" t="str">
        <f t="shared" si="35"/>
        <v/>
      </c>
      <c r="O288" s="16" t="str">
        <f t="shared" si="36"/>
        <v/>
      </c>
      <c r="P288" s="17"/>
      <c r="Q288" s="17"/>
      <c r="AD288" s="13" t="str">
        <f t="shared" si="37"/>
        <v/>
      </c>
      <c r="AE288" s="13" t="str">
        <f t="shared" si="38"/>
        <v/>
      </c>
      <c r="AF288" s="145" t="str">
        <f t="shared" si="39"/>
        <v/>
      </c>
      <c r="AG288" s="145" t="str">
        <f t="shared" si="40"/>
        <v/>
      </c>
      <c r="AH288" s="145" t="str">
        <f t="shared" si="41"/>
        <v/>
      </c>
    </row>
    <row r="289" spans="1:34" ht="17.25" customHeight="1" x14ac:dyDescent="0.3">
      <c r="A289" s="149"/>
      <c r="B289" s="135"/>
      <c r="C289" s="14"/>
      <c r="D289" s="14"/>
      <c r="E289" s="136"/>
      <c r="F289" s="15"/>
      <c r="G289" s="126"/>
      <c r="H289" s="136"/>
      <c r="I289" s="136"/>
      <c r="J289" s="138"/>
      <c r="K289" s="119"/>
      <c r="L289" s="138"/>
      <c r="M289" s="12" t="str">
        <f t="shared" si="34"/>
        <v/>
      </c>
      <c r="N289" s="147" t="str">
        <f t="shared" si="35"/>
        <v/>
      </c>
      <c r="O289" s="16" t="str">
        <f t="shared" si="36"/>
        <v/>
      </c>
      <c r="P289" s="17"/>
      <c r="Q289" s="17"/>
      <c r="AD289" s="13" t="str">
        <f t="shared" si="37"/>
        <v/>
      </c>
      <c r="AE289" s="13" t="str">
        <f t="shared" si="38"/>
        <v/>
      </c>
      <c r="AF289" s="145" t="str">
        <f t="shared" si="39"/>
        <v/>
      </c>
      <c r="AG289" s="145" t="str">
        <f t="shared" si="40"/>
        <v/>
      </c>
      <c r="AH289" s="145" t="str">
        <f t="shared" si="41"/>
        <v/>
      </c>
    </row>
    <row r="290" spans="1:34" ht="17.25" customHeight="1" x14ac:dyDescent="0.3">
      <c r="A290" s="149"/>
      <c r="B290" s="135"/>
      <c r="C290" s="14"/>
      <c r="D290" s="14"/>
      <c r="E290" s="136"/>
      <c r="F290" s="15"/>
      <c r="G290" s="126"/>
      <c r="H290" s="136"/>
      <c r="I290" s="136"/>
      <c r="J290" s="138"/>
      <c r="K290" s="119"/>
      <c r="L290" s="138"/>
      <c r="M290" s="12" t="str">
        <f t="shared" si="34"/>
        <v/>
      </c>
      <c r="N290" s="147" t="str">
        <f t="shared" si="35"/>
        <v/>
      </c>
      <c r="O290" s="16" t="str">
        <f t="shared" si="36"/>
        <v/>
      </c>
      <c r="P290" s="17"/>
      <c r="Q290" s="17"/>
      <c r="AD290" s="13" t="str">
        <f t="shared" si="37"/>
        <v/>
      </c>
      <c r="AE290" s="13" t="str">
        <f t="shared" si="38"/>
        <v/>
      </c>
      <c r="AF290" s="145" t="str">
        <f t="shared" si="39"/>
        <v/>
      </c>
      <c r="AG290" s="145" t="str">
        <f t="shared" si="40"/>
        <v/>
      </c>
      <c r="AH290" s="145" t="str">
        <f t="shared" si="41"/>
        <v/>
      </c>
    </row>
    <row r="291" spans="1:34" ht="17.25" customHeight="1" x14ac:dyDescent="0.3">
      <c r="A291" s="149"/>
      <c r="B291" s="135"/>
      <c r="C291" s="14"/>
      <c r="D291" s="14"/>
      <c r="E291" s="136"/>
      <c r="F291" s="15"/>
      <c r="G291" s="126"/>
      <c r="H291" s="136"/>
      <c r="I291" s="136"/>
      <c r="J291" s="138"/>
      <c r="K291" s="119"/>
      <c r="L291" s="138"/>
      <c r="M291" s="12" t="str">
        <f t="shared" si="34"/>
        <v/>
      </c>
      <c r="N291" s="147" t="str">
        <f t="shared" si="35"/>
        <v/>
      </c>
      <c r="O291" s="16" t="str">
        <f t="shared" si="36"/>
        <v/>
      </c>
      <c r="P291" s="17"/>
      <c r="Q291" s="17"/>
      <c r="AD291" s="13" t="str">
        <f t="shared" si="37"/>
        <v/>
      </c>
      <c r="AE291" s="13" t="str">
        <f t="shared" si="38"/>
        <v/>
      </c>
      <c r="AF291" s="145" t="str">
        <f t="shared" si="39"/>
        <v/>
      </c>
      <c r="AG291" s="145" t="str">
        <f t="shared" si="40"/>
        <v/>
      </c>
      <c r="AH291" s="145" t="str">
        <f t="shared" si="41"/>
        <v/>
      </c>
    </row>
    <row r="292" spans="1:34" ht="17.25" customHeight="1" x14ac:dyDescent="0.3">
      <c r="A292" s="149"/>
      <c r="B292" s="135"/>
      <c r="C292" s="14"/>
      <c r="D292" s="14"/>
      <c r="E292" s="136"/>
      <c r="F292" s="15"/>
      <c r="G292" s="126"/>
      <c r="H292" s="136"/>
      <c r="I292" s="136"/>
      <c r="J292" s="138"/>
      <c r="K292" s="119"/>
      <c r="L292" s="138"/>
      <c r="M292" s="12" t="str">
        <f t="shared" si="34"/>
        <v/>
      </c>
      <c r="N292" s="147" t="str">
        <f t="shared" si="35"/>
        <v/>
      </c>
      <c r="O292" s="16" t="str">
        <f t="shared" si="36"/>
        <v/>
      </c>
      <c r="P292" s="17"/>
      <c r="Q292" s="17"/>
      <c r="AD292" s="13" t="str">
        <f t="shared" si="37"/>
        <v/>
      </c>
      <c r="AE292" s="13" t="str">
        <f t="shared" si="38"/>
        <v/>
      </c>
      <c r="AF292" s="145" t="str">
        <f t="shared" si="39"/>
        <v/>
      </c>
      <c r="AG292" s="145" t="str">
        <f t="shared" si="40"/>
        <v/>
      </c>
      <c r="AH292" s="145" t="str">
        <f t="shared" si="41"/>
        <v/>
      </c>
    </row>
    <row r="293" spans="1:34" ht="17.25" customHeight="1" x14ac:dyDescent="0.3">
      <c r="A293" s="149"/>
      <c r="B293" s="135"/>
      <c r="C293" s="14"/>
      <c r="D293" s="14"/>
      <c r="E293" s="136"/>
      <c r="F293" s="15"/>
      <c r="G293" s="126"/>
      <c r="H293" s="136"/>
      <c r="I293" s="136"/>
      <c r="J293" s="138"/>
      <c r="K293" s="119"/>
      <c r="L293" s="138"/>
      <c r="M293" s="12" t="str">
        <f t="shared" si="34"/>
        <v/>
      </c>
      <c r="N293" s="147" t="str">
        <f t="shared" si="35"/>
        <v/>
      </c>
      <c r="O293" s="16" t="str">
        <f t="shared" si="36"/>
        <v/>
      </c>
      <c r="P293" s="17"/>
      <c r="Q293" s="17"/>
      <c r="AD293" s="13" t="str">
        <f t="shared" si="37"/>
        <v/>
      </c>
      <c r="AE293" s="13" t="str">
        <f t="shared" si="38"/>
        <v/>
      </c>
      <c r="AF293" s="145" t="str">
        <f t="shared" si="39"/>
        <v/>
      </c>
      <c r="AG293" s="145" t="str">
        <f t="shared" si="40"/>
        <v/>
      </c>
      <c r="AH293" s="145" t="str">
        <f t="shared" si="41"/>
        <v/>
      </c>
    </row>
    <row r="294" spans="1:34" ht="17.25" customHeight="1" x14ac:dyDescent="0.3">
      <c r="A294" s="149"/>
      <c r="B294" s="135"/>
      <c r="C294" s="14"/>
      <c r="D294" s="14"/>
      <c r="E294" s="136"/>
      <c r="F294" s="15"/>
      <c r="G294" s="126"/>
      <c r="H294" s="136"/>
      <c r="I294" s="136"/>
      <c r="J294" s="138"/>
      <c r="K294" s="119"/>
      <c r="L294" s="138"/>
      <c r="M294" s="12" t="str">
        <f t="shared" si="34"/>
        <v/>
      </c>
      <c r="N294" s="147" t="str">
        <f t="shared" si="35"/>
        <v/>
      </c>
      <c r="O294" s="16" t="str">
        <f t="shared" si="36"/>
        <v/>
      </c>
      <c r="P294" s="17"/>
      <c r="Q294" s="17"/>
      <c r="AD294" s="13" t="str">
        <f t="shared" si="37"/>
        <v/>
      </c>
      <c r="AE294" s="13" t="str">
        <f t="shared" si="38"/>
        <v/>
      </c>
      <c r="AF294" s="145" t="str">
        <f t="shared" si="39"/>
        <v/>
      </c>
      <c r="AG294" s="145" t="str">
        <f t="shared" si="40"/>
        <v/>
      </c>
      <c r="AH294" s="145" t="str">
        <f t="shared" si="41"/>
        <v/>
      </c>
    </row>
    <row r="295" spans="1:34" ht="17.25" customHeight="1" x14ac:dyDescent="0.3">
      <c r="A295" s="149"/>
      <c r="B295" s="135"/>
      <c r="C295" s="14"/>
      <c r="D295" s="14"/>
      <c r="E295" s="136"/>
      <c r="F295" s="15"/>
      <c r="G295" s="126"/>
      <c r="H295" s="136"/>
      <c r="I295" s="136"/>
      <c r="J295" s="138"/>
      <c r="K295" s="119"/>
      <c r="L295" s="138"/>
      <c r="M295" s="12" t="str">
        <f t="shared" si="34"/>
        <v/>
      </c>
      <c r="N295" s="147" t="str">
        <f t="shared" si="35"/>
        <v/>
      </c>
      <c r="O295" s="16" t="str">
        <f t="shared" si="36"/>
        <v/>
      </c>
      <c r="P295" s="17"/>
      <c r="Q295" s="17"/>
      <c r="AD295" s="13" t="str">
        <f t="shared" si="37"/>
        <v/>
      </c>
      <c r="AE295" s="13" t="str">
        <f t="shared" si="38"/>
        <v/>
      </c>
      <c r="AF295" s="145" t="str">
        <f t="shared" si="39"/>
        <v/>
      </c>
      <c r="AG295" s="145" t="str">
        <f t="shared" si="40"/>
        <v/>
      </c>
      <c r="AH295" s="145" t="str">
        <f t="shared" si="41"/>
        <v/>
      </c>
    </row>
    <row r="296" spans="1:34" ht="17.25" customHeight="1" x14ac:dyDescent="0.3">
      <c r="A296" s="149"/>
      <c r="B296" s="135"/>
      <c r="C296" s="14"/>
      <c r="D296" s="14"/>
      <c r="E296" s="136"/>
      <c r="F296" s="15"/>
      <c r="G296" s="126"/>
      <c r="H296" s="136"/>
      <c r="I296" s="136"/>
      <c r="J296" s="138"/>
      <c r="K296" s="119"/>
      <c r="L296" s="138"/>
      <c r="M296" s="12" t="str">
        <f t="shared" si="34"/>
        <v/>
      </c>
      <c r="N296" s="147" t="str">
        <f t="shared" si="35"/>
        <v/>
      </c>
      <c r="O296" s="16" t="str">
        <f t="shared" si="36"/>
        <v/>
      </c>
      <c r="P296" s="17"/>
      <c r="Q296" s="17"/>
      <c r="AD296" s="13" t="str">
        <f t="shared" si="37"/>
        <v/>
      </c>
      <c r="AE296" s="13" t="str">
        <f t="shared" si="38"/>
        <v/>
      </c>
      <c r="AF296" s="145" t="str">
        <f t="shared" si="39"/>
        <v/>
      </c>
      <c r="AG296" s="145" t="str">
        <f t="shared" si="40"/>
        <v/>
      </c>
      <c r="AH296" s="145" t="str">
        <f t="shared" si="41"/>
        <v/>
      </c>
    </row>
    <row r="297" spans="1:34" ht="17.25" customHeight="1" x14ac:dyDescent="0.3">
      <c r="A297" s="149"/>
      <c r="B297" s="135"/>
      <c r="C297" s="14"/>
      <c r="D297" s="14"/>
      <c r="E297" s="136"/>
      <c r="F297" s="15"/>
      <c r="G297" s="126"/>
      <c r="H297" s="136"/>
      <c r="I297" s="136"/>
      <c r="J297" s="138"/>
      <c r="K297" s="119"/>
      <c r="L297" s="138"/>
      <c r="M297" s="12" t="str">
        <f t="shared" si="34"/>
        <v/>
      </c>
      <c r="N297" s="147" t="str">
        <f t="shared" si="35"/>
        <v/>
      </c>
      <c r="O297" s="16" t="str">
        <f t="shared" si="36"/>
        <v/>
      </c>
      <c r="P297" s="17"/>
      <c r="Q297" s="17"/>
      <c r="AD297" s="13" t="str">
        <f t="shared" si="37"/>
        <v/>
      </c>
      <c r="AE297" s="13" t="str">
        <f t="shared" si="38"/>
        <v/>
      </c>
      <c r="AF297" s="145" t="str">
        <f t="shared" si="39"/>
        <v/>
      </c>
      <c r="AG297" s="145" t="str">
        <f t="shared" si="40"/>
        <v/>
      </c>
      <c r="AH297" s="145" t="str">
        <f t="shared" si="41"/>
        <v/>
      </c>
    </row>
    <row r="298" spans="1:34" ht="17.25" customHeight="1" x14ac:dyDescent="0.3">
      <c r="A298" s="149"/>
      <c r="B298" s="135"/>
      <c r="C298" s="14"/>
      <c r="D298" s="14"/>
      <c r="E298" s="136"/>
      <c r="F298" s="15"/>
      <c r="G298" s="126"/>
      <c r="H298" s="136"/>
      <c r="I298" s="136"/>
      <c r="J298" s="138"/>
      <c r="K298" s="119"/>
      <c r="L298" s="138"/>
      <c r="M298" s="12" t="str">
        <f t="shared" si="34"/>
        <v/>
      </c>
      <c r="N298" s="147" t="str">
        <f t="shared" si="35"/>
        <v/>
      </c>
      <c r="O298" s="16" t="str">
        <f t="shared" si="36"/>
        <v/>
      </c>
      <c r="P298" s="17"/>
      <c r="Q298" s="17"/>
      <c r="AD298" s="13" t="str">
        <f t="shared" si="37"/>
        <v/>
      </c>
      <c r="AE298" s="13" t="str">
        <f t="shared" si="38"/>
        <v/>
      </c>
      <c r="AF298" s="145" t="str">
        <f t="shared" si="39"/>
        <v/>
      </c>
      <c r="AG298" s="145" t="str">
        <f t="shared" si="40"/>
        <v/>
      </c>
      <c r="AH298" s="145" t="str">
        <f t="shared" si="41"/>
        <v/>
      </c>
    </row>
    <row r="299" spans="1:34" ht="17.25" customHeight="1" x14ac:dyDescent="0.3">
      <c r="A299" s="149"/>
      <c r="B299" s="135"/>
      <c r="C299" s="14"/>
      <c r="D299" s="14"/>
      <c r="E299" s="136"/>
      <c r="F299" s="15"/>
      <c r="G299" s="126"/>
      <c r="H299" s="136"/>
      <c r="I299" s="136"/>
      <c r="J299" s="138"/>
      <c r="K299" s="119"/>
      <c r="L299" s="138"/>
      <c r="M299" s="12" t="str">
        <f t="shared" si="34"/>
        <v/>
      </c>
      <c r="N299" s="147" t="str">
        <f t="shared" si="35"/>
        <v/>
      </c>
      <c r="O299" s="16" t="str">
        <f t="shared" si="36"/>
        <v/>
      </c>
      <c r="P299" s="17"/>
      <c r="Q299" s="17"/>
      <c r="AD299" s="13" t="str">
        <f t="shared" si="37"/>
        <v/>
      </c>
      <c r="AE299" s="13" t="str">
        <f t="shared" si="38"/>
        <v/>
      </c>
      <c r="AF299" s="145" t="str">
        <f t="shared" si="39"/>
        <v/>
      </c>
      <c r="AG299" s="145" t="str">
        <f t="shared" si="40"/>
        <v/>
      </c>
      <c r="AH299" s="145" t="str">
        <f t="shared" si="41"/>
        <v/>
      </c>
    </row>
    <row r="300" spans="1:34" ht="17.25" customHeight="1" x14ac:dyDescent="0.3">
      <c r="A300" s="149"/>
      <c r="B300" s="135"/>
      <c r="C300" s="14"/>
      <c r="D300" s="14"/>
      <c r="E300" s="136"/>
      <c r="F300" s="15"/>
      <c r="G300" s="126"/>
      <c r="H300" s="136"/>
      <c r="I300" s="136"/>
      <c r="J300" s="138"/>
      <c r="K300" s="119"/>
      <c r="L300" s="138"/>
      <c r="M300" s="12" t="str">
        <f t="shared" si="34"/>
        <v/>
      </c>
      <c r="N300" s="147" t="str">
        <f t="shared" si="35"/>
        <v/>
      </c>
      <c r="O300" s="16" t="str">
        <f t="shared" si="36"/>
        <v/>
      </c>
      <c r="P300" s="17"/>
      <c r="Q300" s="17"/>
      <c r="AD300" s="13" t="str">
        <f t="shared" si="37"/>
        <v/>
      </c>
      <c r="AE300" s="13" t="str">
        <f t="shared" si="38"/>
        <v/>
      </c>
      <c r="AF300" s="145" t="str">
        <f t="shared" si="39"/>
        <v/>
      </c>
      <c r="AG300" s="145" t="str">
        <f t="shared" si="40"/>
        <v/>
      </c>
      <c r="AH300" s="145" t="str">
        <f t="shared" si="41"/>
        <v/>
      </c>
    </row>
    <row r="301" spans="1:34" ht="17.25" customHeight="1" x14ac:dyDescent="0.3">
      <c r="A301" s="149"/>
      <c r="B301" s="135"/>
      <c r="C301" s="14"/>
      <c r="D301" s="14"/>
      <c r="E301" s="136"/>
      <c r="F301" s="15"/>
      <c r="G301" s="126"/>
      <c r="H301" s="136"/>
      <c r="I301" s="136"/>
      <c r="J301" s="138"/>
      <c r="K301" s="119"/>
      <c r="L301" s="138"/>
      <c r="M301" s="12" t="str">
        <f t="shared" si="34"/>
        <v/>
      </c>
      <c r="N301" s="147" t="str">
        <f t="shared" si="35"/>
        <v/>
      </c>
      <c r="O301" s="16" t="str">
        <f t="shared" si="36"/>
        <v/>
      </c>
      <c r="P301" s="17"/>
      <c r="Q301" s="17"/>
      <c r="AD301" s="13" t="str">
        <f t="shared" si="37"/>
        <v/>
      </c>
      <c r="AE301" s="13" t="str">
        <f t="shared" si="38"/>
        <v/>
      </c>
      <c r="AF301" s="145" t="str">
        <f t="shared" si="39"/>
        <v/>
      </c>
      <c r="AG301" s="145" t="str">
        <f t="shared" si="40"/>
        <v/>
      </c>
      <c r="AH301" s="145" t="str">
        <f t="shared" si="41"/>
        <v/>
      </c>
    </row>
    <row r="302" spans="1:34" ht="17.25" customHeight="1" x14ac:dyDescent="0.3">
      <c r="A302" s="149"/>
      <c r="B302" s="135"/>
      <c r="C302" s="14"/>
      <c r="D302" s="14"/>
      <c r="E302" s="136"/>
      <c r="F302" s="15"/>
      <c r="G302" s="126"/>
      <c r="H302" s="136"/>
      <c r="I302" s="136"/>
      <c r="J302" s="138"/>
      <c r="K302" s="119"/>
      <c r="L302" s="138"/>
      <c r="M302" s="12" t="str">
        <f t="shared" si="34"/>
        <v/>
      </c>
      <c r="N302" s="147" t="str">
        <f t="shared" si="35"/>
        <v/>
      </c>
      <c r="O302" s="16" t="str">
        <f t="shared" si="36"/>
        <v/>
      </c>
      <c r="P302" s="17"/>
      <c r="Q302" s="17"/>
      <c r="AD302" s="13" t="str">
        <f t="shared" si="37"/>
        <v/>
      </c>
      <c r="AE302" s="13" t="str">
        <f t="shared" si="38"/>
        <v/>
      </c>
      <c r="AF302" s="145" t="str">
        <f t="shared" si="39"/>
        <v/>
      </c>
      <c r="AG302" s="145" t="str">
        <f t="shared" si="40"/>
        <v/>
      </c>
      <c r="AH302" s="145" t="str">
        <f t="shared" si="41"/>
        <v/>
      </c>
    </row>
    <row r="303" spans="1:34" ht="17.25" customHeight="1" x14ac:dyDescent="0.3">
      <c r="A303" s="149"/>
      <c r="B303" s="135"/>
      <c r="C303" s="14"/>
      <c r="D303" s="14"/>
      <c r="E303" s="136"/>
      <c r="F303" s="15"/>
      <c r="G303" s="126"/>
      <c r="H303" s="136"/>
      <c r="I303" s="136"/>
      <c r="J303" s="138"/>
      <c r="K303" s="119"/>
      <c r="L303" s="138"/>
      <c r="M303" s="12" t="str">
        <f t="shared" si="34"/>
        <v/>
      </c>
      <c r="N303" s="147" t="str">
        <f t="shared" si="35"/>
        <v/>
      </c>
      <c r="O303" s="16" t="str">
        <f t="shared" si="36"/>
        <v/>
      </c>
      <c r="P303" s="17"/>
      <c r="Q303" s="17"/>
      <c r="AD303" s="13" t="str">
        <f t="shared" si="37"/>
        <v/>
      </c>
      <c r="AE303" s="13" t="str">
        <f t="shared" si="38"/>
        <v/>
      </c>
      <c r="AF303" s="145" t="str">
        <f t="shared" si="39"/>
        <v/>
      </c>
      <c r="AG303" s="145" t="str">
        <f t="shared" si="40"/>
        <v/>
      </c>
      <c r="AH303" s="145" t="str">
        <f t="shared" si="41"/>
        <v/>
      </c>
    </row>
    <row r="304" spans="1:34" ht="17.25" customHeight="1" x14ac:dyDescent="0.3">
      <c r="A304" s="149"/>
      <c r="B304" s="135"/>
      <c r="C304" s="14"/>
      <c r="D304" s="14"/>
      <c r="E304" s="136"/>
      <c r="F304" s="15"/>
      <c r="G304" s="126"/>
      <c r="H304" s="136"/>
      <c r="I304" s="136"/>
      <c r="J304" s="138"/>
      <c r="K304" s="119"/>
      <c r="L304" s="138"/>
      <c r="M304" s="12" t="str">
        <f t="shared" si="34"/>
        <v/>
      </c>
      <c r="N304" s="147" t="str">
        <f t="shared" si="35"/>
        <v/>
      </c>
      <c r="O304" s="16" t="str">
        <f t="shared" si="36"/>
        <v/>
      </c>
      <c r="P304" s="17"/>
      <c r="Q304" s="17"/>
      <c r="AD304" s="13" t="str">
        <f t="shared" si="37"/>
        <v/>
      </c>
      <c r="AE304" s="13" t="str">
        <f t="shared" si="38"/>
        <v/>
      </c>
      <c r="AF304" s="145" t="str">
        <f t="shared" si="39"/>
        <v/>
      </c>
      <c r="AG304" s="145" t="str">
        <f t="shared" si="40"/>
        <v/>
      </c>
      <c r="AH304" s="145" t="str">
        <f t="shared" si="41"/>
        <v/>
      </c>
    </row>
    <row r="305" spans="1:34" ht="17.25" customHeight="1" x14ac:dyDescent="0.3">
      <c r="A305" s="149"/>
      <c r="B305" s="135"/>
      <c r="C305" s="14"/>
      <c r="D305" s="14"/>
      <c r="E305" s="136"/>
      <c r="F305" s="15"/>
      <c r="G305" s="126"/>
      <c r="H305" s="136"/>
      <c r="I305" s="136"/>
      <c r="J305" s="138"/>
      <c r="K305" s="119"/>
      <c r="L305" s="138"/>
      <c r="M305" s="12" t="str">
        <f t="shared" si="34"/>
        <v/>
      </c>
      <c r="N305" s="147" t="str">
        <f t="shared" si="35"/>
        <v/>
      </c>
      <c r="O305" s="16" t="str">
        <f t="shared" si="36"/>
        <v/>
      </c>
      <c r="P305" s="17"/>
      <c r="Q305" s="17"/>
      <c r="AD305" s="13" t="str">
        <f t="shared" si="37"/>
        <v/>
      </c>
      <c r="AE305" s="13" t="str">
        <f t="shared" si="38"/>
        <v/>
      </c>
      <c r="AF305" s="145" t="str">
        <f t="shared" si="39"/>
        <v/>
      </c>
      <c r="AG305" s="145" t="str">
        <f t="shared" si="40"/>
        <v/>
      </c>
      <c r="AH305" s="145" t="str">
        <f t="shared" si="41"/>
        <v/>
      </c>
    </row>
    <row r="306" spans="1:34" ht="17.25" customHeight="1" x14ac:dyDescent="0.3">
      <c r="A306" s="149"/>
      <c r="B306" s="135"/>
      <c r="C306" s="14"/>
      <c r="D306" s="14"/>
      <c r="E306" s="136"/>
      <c r="F306" s="15"/>
      <c r="G306" s="126"/>
      <c r="H306" s="136"/>
      <c r="I306" s="136"/>
      <c r="J306" s="138"/>
      <c r="K306" s="119"/>
      <c r="L306" s="138"/>
      <c r="M306" s="12" t="str">
        <f t="shared" si="34"/>
        <v/>
      </c>
      <c r="N306" s="147" t="str">
        <f t="shared" si="35"/>
        <v/>
      </c>
      <c r="O306" s="16" t="str">
        <f t="shared" si="36"/>
        <v/>
      </c>
      <c r="P306" s="17"/>
      <c r="Q306" s="17"/>
      <c r="AD306" s="13" t="str">
        <f t="shared" si="37"/>
        <v/>
      </c>
      <c r="AE306" s="13" t="str">
        <f t="shared" si="38"/>
        <v/>
      </c>
      <c r="AF306" s="145" t="str">
        <f t="shared" si="39"/>
        <v/>
      </c>
      <c r="AG306" s="145" t="str">
        <f t="shared" si="40"/>
        <v/>
      </c>
      <c r="AH306" s="145" t="str">
        <f t="shared" si="41"/>
        <v/>
      </c>
    </row>
    <row r="307" spans="1:34" ht="17.25" customHeight="1" x14ac:dyDescent="0.3">
      <c r="A307" s="149"/>
      <c r="B307" s="135"/>
      <c r="C307" s="14"/>
      <c r="D307" s="14"/>
      <c r="E307" s="136"/>
      <c r="F307" s="15"/>
      <c r="G307" s="126"/>
      <c r="H307" s="136"/>
      <c r="I307" s="136"/>
      <c r="J307" s="138"/>
      <c r="K307" s="119"/>
      <c r="L307" s="138"/>
      <c r="M307" s="12" t="str">
        <f t="shared" si="34"/>
        <v/>
      </c>
      <c r="N307" s="147" t="str">
        <f t="shared" si="35"/>
        <v/>
      </c>
      <c r="O307" s="16" t="str">
        <f t="shared" si="36"/>
        <v/>
      </c>
      <c r="P307" s="17"/>
      <c r="Q307" s="17"/>
      <c r="AD307" s="13" t="str">
        <f t="shared" si="37"/>
        <v/>
      </c>
      <c r="AE307" s="13" t="str">
        <f t="shared" si="38"/>
        <v/>
      </c>
      <c r="AF307" s="145" t="str">
        <f t="shared" si="39"/>
        <v/>
      </c>
      <c r="AG307" s="145" t="str">
        <f t="shared" si="40"/>
        <v/>
      </c>
      <c r="AH307" s="145" t="str">
        <f t="shared" si="41"/>
        <v/>
      </c>
    </row>
    <row r="308" spans="1:34" ht="17.25" customHeight="1" x14ac:dyDescent="0.3">
      <c r="A308" s="149"/>
      <c r="B308" s="135"/>
      <c r="C308" s="14"/>
      <c r="D308" s="14"/>
      <c r="E308" s="136"/>
      <c r="F308" s="15"/>
      <c r="G308" s="126"/>
      <c r="H308" s="136"/>
      <c r="I308" s="136"/>
      <c r="J308" s="138"/>
      <c r="K308" s="119"/>
      <c r="L308" s="138"/>
      <c r="M308" s="12" t="str">
        <f t="shared" si="34"/>
        <v/>
      </c>
      <c r="N308" s="147" t="str">
        <f t="shared" si="35"/>
        <v/>
      </c>
      <c r="O308" s="16" t="str">
        <f t="shared" si="36"/>
        <v/>
      </c>
      <c r="P308" s="17"/>
      <c r="Q308" s="17"/>
      <c r="AD308" s="13" t="str">
        <f t="shared" si="37"/>
        <v/>
      </c>
      <c r="AE308" s="13" t="str">
        <f t="shared" si="38"/>
        <v/>
      </c>
      <c r="AF308" s="145" t="str">
        <f t="shared" si="39"/>
        <v/>
      </c>
      <c r="AG308" s="145" t="str">
        <f t="shared" si="40"/>
        <v/>
      </c>
      <c r="AH308" s="145" t="str">
        <f t="shared" si="41"/>
        <v/>
      </c>
    </row>
    <row r="309" spans="1:34" ht="17.25" customHeight="1" x14ac:dyDescent="0.3">
      <c r="A309" s="149"/>
      <c r="B309" s="135"/>
      <c r="C309" s="14"/>
      <c r="D309" s="14"/>
      <c r="E309" s="136"/>
      <c r="F309" s="15"/>
      <c r="G309" s="126"/>
      <c r="H309" s="136"/>
      <c r="I309" s="136"/>
      <c r="J309" s="138"/>
      <c r="K309" s="119"/>
      <c r="L309" s="138"/>
      <c r="M309" s="12" t="str">
        <f t="shared" si="34"/>
        <v/>
      </c>
      <c r="N309" s="147" t="str">
        <f t="shared" si="35"/>
        <v/>
      </c>
      <c r="O309" s="16" t="str">
        <f t="shared" si="36"/>
        <v/>
      </c>
      <c r="P309" s="17"/>
      <c r="Q309" s="17"/>
      <c r="AD309" s="13" t="str">
        <f t="shared" si="37"/>
        <v/>
      </c>
      <c r="AE309" s="13" t="str">
        <f t="shared" si="38"/>
        <v/>
      </c>
      <c r="AF309" s="145" t="str">
        <f t="shared" si="39"/>
        <v/>
      </c>
      <c r="AG309" s="145" t="str">
        <f t="shared" si="40"/>
        <v/>
      </c>
      <c r="AH309" s="145" t="str">
        <f t="shared" si="41"/>
        <v/>
      </c>
    </row>
    <row r="310" spans="1:34" ht="17.25" customHeight="1" x14ac:dyDescent="0.3">
      <c r="A310" s="149"/>
      <c r="B310" s="135"/>
      <c r="C310" s="14"/>
      <c r="D310" s="14"/>
      <c r="E310" s="136"/>
      <c r="F310" s="15"/>
      <c r="G310" s="126"/>
      <c r="H310" s="136"/>
      <c r="I310" s="136"/>
      <c r="J310" s="138"/>
      <c r="K310" s="119"/>
      <c r="L310" s="138"/>
      <c r="M310" s="12" t="str">
        <f t="shared" si="34"/>
        <v/>
      </c>
      <c r="N310" s="147" t="str">
        <f t="shared" si="35"/>
        <v/>
      </c>
      <c r="O310" s="16" t="str">
        <f t="shared" si="36"/>
        <v/>
      </c>
      <c r="P310" s="17"/>
      <c r="Q310" s="17"/>
      <c r="AD310" s="13" t="str">
        <f t="shared" si="37"/>
        <v/>
      </c>
      <c r="AE310" s="13" t="str">
        <f t="shared" si="38"/>
        <v/>
      </c>
      <c r="AF310" s="145" t="str">
        <f t="shared" si="39"/>
        <v/>
      </c>
      <c r="AG310" s="145" t="str">
        <f t="shared" si="40"/>
        <v/>
      </c>
      <c r="AH310" s="145" t="str">
        <f t="shared" si="41"/>
        <v/>
      </c>
    </row>
    <row r="311" spans="1:34" ht="17.25" customHeight="1" x14ac:dyDescent="0.3">
      <c r="A311" s="149"/>
      <c r="B311" s="135"/>
      <c r="C311" s="14"/>
      <c r="D311" s="14"/>
      <c r="E311" s="136"/>
      <c r="F311" s="15"/>
      <c r="G311" s="126"/>
      <c r="H311" s="136"/>
      <c r="I311" s="136"/>
      <c r="J311" s="138"/>
      <c r="K311" s="119"/>
      <c r="L311" s="138"/>
      <c r="M311" s="12" t="str">
        <f t="shared" si="34"/>
        <v/>
      </c>
      <c r="N311" s="147" t="str">
        <f t="shared" si="35"/>
        <v/>
      </c>
      <c r="O311" s="16" t="str">
        <f t="shared" si="36"/>
        <v/>
      </c>
      <c r="P311" s="17"/>
      <c r="Q311" s="17"/>
      <c r="AD311" s="13" t="str">
        <f t="shared" si="37"/>
        <v/>
      </c>
      <c r="AE311" s="13" t="str">
        <f t="shared" si="38"/>
        <v/>
      </c>
      <c r="AF311" s="145" t="str">
        <f t="shared" si="39"/>
        <v/>
      </c>
      <c r="AG311" s="145" t="str">
        <f t="shared" si="40"/>
        <v/>
      </c>
      <c r="AH311" s="145" t="str">
        <f t="shared" si="41"/>
        <v/>
      </c>
    </row>
    <row r="312" spans="1:34" ht="17.25" customHeight="1" x14ac:dyDescent="0.3">
      <c r="A312" s="149"/>
      <c r="B312" s="135"/>
      <c r="C312" s="14"/>
      <c r="D312" s="14"/>
      <c r="E312" s="136"/>
      <c r="F312" s="15"/>
      <c r="G312" s="126"/>
      <c r="H312" s="136"/>
      <c r="I312" s="136"/>
      <c r="J312" s="138"/>
      <c r="K312" s="119"/>
      <c r="L312" s="138"/>
      <c r="M312" s="12" t="str">
        <f t="shared" si="34"/>
        <v/>
      </c>
      <c r="N312" s="147" t="str">
        <f t="shared" si="35"/>
        <v/>
      </c>
      <c r="O312" s="16" t="str">
        <f t="shared" si="36"/>
        <v/>
      </c>
      <c r="P312" s="17"/>
      <c r="Q312" s="17"/>
      <c r="AD312" s="13" t="str">
        <f t="shared" si="37"/>
        <v/>
      </c>
      <c r="AE312" s="13" t="str">
        <f t="shared" si="38"/>
        <v/>
      </c>
      <c r="AF312" s="145" t="str">
        <f t="shared" si="39"/>
        <v/>
      </c>
      <c r="AG312" s="145" t="str">
        <f t="shared" si="40"/>
        <v/>
      </c>
      <c r="AH312" s="145" t="str">
        <f t="shared" si="41"/>
        <v/>
      </c>
    </row>
    <row r="313" spans="1:34" ht="17.25" customHeight="1" x14ac:dyDescent="0.3">
      <c r="A313" s="149"/>
      <c r="B313" s="135"/>
      <c r="C313" s="14"/>
      <c r="D313" s="14"/>
      <c r="E313" s="136"/>
      <c r="F313" s="15"/>
      <c r="G313" s="126"/>
      <c r="H313" s="136"/>
      <c r="I313" s="136"/>
      <c r="J313" s="138"/>
      <c r="K313" s="119"/>
      <c r="L313" s="138"/>
      <c r="M313" s="12" t="str">
        <f t="shared" si="34"/>
        <v/>
      </c>
      <c r="N313" s="147" t="str">
        <f t="shared" si="35"/>
        <v/>
      </c>
      <c r="O313" s="16" t="str">
        <f t="shared" si="36"/>
        <v/>
      </c>
      <c r="P313" s="17"/>
      <c r="Q313" s="17"/>
      <c r="AD313" s="13" t="str">
        <f t="shared" si="37"/>
        <v/>
      </c>
      <c r="AE313" s="13" t="str">
        <f t="shared" si="38"/>
        <v/>
      </c>
      <c r="AF313" s="145" t="str">
        <f t="shared" si="39"/>
        <v/>
      </c>
      <c r="AG313" s="145" t="str">
        <f t="shared" si="40"/>
        <v/>
      </c>
      <c r="AH313" s="145" t="str">
        <f t="shared" si="41"/>
        <v/>
      </c>
    </row>
    <row r="314" spans="1:34" ht="17.25" customHeight="1" x14ac:dyDescent="0.3">
      <c r="A314" s="149"/>
      <c r="B314" s="135"/>
      <c r="C314" s="14"/>
      <c r="D314" s="14"/>
      <c r="E314" s="136"/>
      <c r="F314" s="15"/>
      <c r="G314" s="126"/>
      <c r="H314" s="136"/>
      <c r="I314" s="136"/>
      <c r="J314" s="138"/>
      <c r="K314" s="119"/>
      <c r="L314" s="138"/>
      <c r="M314" s="12" t="str">
        <f t="shared" si="34"/>
        <v/>
      </c>
      <c r="N314" s="147" t="str">
        <f t="shared" si="35"/>
        <v/>
      </c>
      <c r="O314" s="16" t="str">
        <f t="shared" si="36"/>
        <v/>
      </c>
      <c r="P314" s="17"/>
      <c r="Q314" s="17"/>
      <c r="AD314" s="13" t="str">
        <f t="shared" si="37"/>
        <v/>
      </c>
      <c r="AE314" s="13" t="str">
        <f t="shared" si="38"/>
        <v/>
      </c>
      <c r="AF314" s="145" t="str">
        <f t="shared" si="39"/>
        <v/>
      </c>
      <c r="AG314" s="145" t="str">
        <f t="shared" si="40"/>
        <v/>
      </c>
      <c r="AH314" s="145" t="str">
        <f t="shared" si="41"/>
        <v/>
      </c>
    </row>
    <row r="315" spans="1:34" ht="17.25" customHeight="1" x14ac:dyDescent="0.3">
      <c r="A315" s="149"/>
      <c r="B315" s="135"/>
      <c r="C315" s="14"/>
      <c r="D315" s="14"/>
      <c r="E315" s="136"/>
      <c r="F315" s="15"/>
      <c r="G315" s="126"/>
      <c r="H315" s="136"/>
      <c r="I315" s="136"/>
      <c r="J315" s="138"/>
      <c r="K315" s="119"/>
      <c r="L315" s="138"/>
      <c r="M315" s="12" t="str">
        <f t="shared" si="34"/>
        <v/>
      </c>
      <c r="N315" s="147" t="str">
        <f t="shared" si="35"/>
        <v/>
      </c>
      <c r="O315" s="16" t="str">
        <f t="shared" si="36"/>
        <v/>
      </c>
      <c r="P315" s="17"/>
      <c r="Q315" s="17"/>
      <c r="AD315" s="13" t="str">
        <f t="shared" si="37"/>
        <v/>
      </c>
      <c r="AE315" s="13" t="str">
        <f t="shared" si="38"/>
        <v/>
      </c>
      <c r="AF315" s="145" t="str">
        <f t="shared" si="39"/>
        <v/>
      </c>
      <c r="AG315" s="145" t="str">
        <f t="shared" si="40"/>
        <v/>
      </c>
      <c r="AH315" s="145" t="str">
        <f t="shared" si="41"/>
        <v/>
      </c>
    </row>
    <row r="316" spans="1:34" ht="17.25" customHeight="1" x14ac:dyDescent="0.3">
      <c r="A316" s="149"/>
      <c r="B316" s="135"/>
      <c r="C316" s="14"/>
      <c r="D316" s="14"/>
      <c r="E316" s="136"/>
      <c r="F316" s="15"/>
      <c r="G316" s="126"/>
      <c r="H316" s="136"/>
      <c r="I316" s="136"/>
      <c r="J316" s="138"/>
      <c r="K316" s="119"/>
      <c r="L316" s="138"/>
      <c r="M316" s="12" t="str">
        <f t="shared" si="34"/>
        <v/>
      </c>
      <c r="N316" s="147" t="str">
        <f t="shared" si="35"/>
        <v/>
      </c>
      <c r="O316" s="16" t="str">
        <f t="shared" si="36"/>
        <v/>
      </c>
      <c r="P316" s="17"/>
      <c r="Q316" s="17"/>
      <c r="AD316" s="13" t="str">
        <f t="shared" si="37"/>
        <v/>
      </c>
      <c r="AE316" s="13" t="str">
        <f t="shared" si="38"/>
        <v/>
      </c>
      <c r="AF316" s="145" t="str">
        <f t="shared" si="39"/>
        <v/>
      </c>
      <c r="AG316" s="145" t="str">
        <f t="shared" si="40"/>
        <v/>
      </c>
      <c r="AH316" s="145" t="str">
        <f t="shared" si="41"/>
        <v/>
      </c>
    </row>
    <row r="317" spans="1:34" ht="17.25" customHeight="1" x14ac:dyDescent="0.3">
      <c r="A317" s="149"/>
      <c r="B317" s="135"/>
      <c r="C317" s="14"/>
      <c r="D317" s="14"/>
      <c r="E317" s="136"/>
      <c r="F317" s="15"/>
      <c r="G317" s="126"/>
      <c r="H317" s="136"/>
      <c r="I317" s="136"/>
      <c r="J317" s="138"/>
      <c r="K317" s="119"/>
      <c r="L317" s="138"/>
      <c r="M317" s="12" t="str">
        <f t="shared" si="34"/>
        <v/>
      </c>
      <c r="N317" s="147" t="str">
        <f t="shared" si="35"/>
        <v/>
      </c>
      <c r="O317" s="16" t="str">
        <f t="shared" si="36"/>
        <v/>
      </c>
      <c r="P317" s="17"/>
      <c r="Q317" s="17"/>
      <c r="AD317" s="13" t="str">
        <f t="shared" si="37"/>
        <v/>
      </c>
      <c r="AE317" s="13" t="str">
        <f t="shared" si="38"/>
        <v/>
      </c>
      <c r="AF317" s="145" t="str">
        <f t="shared" si="39"/>
        <v/>
      </c>
      <c r="AG317" s="145" t="str">
        <f t="shared" si="40"/>
        <v/>
      </c>
      <c r="AH317" s="145" t="str">
        <f t="shared" si="41"/>
        <v/>
      </c>
    </row>
    <row r="318" spans="1:34" ht="17.25" customHeight="1" x14ac:dyDescent="0.3">
      <c r="A318" s="149"/>
      <c r="B318" s="135"/>
      <c r="C318" s="14"/>
      <c r="D318" s="14"/>
      <c r="E318" s="136"/>
      <c r="F318" s="15"/>
      <c r="G318" s="126"/>
      <c r="H318" s="136"/>
      <c r="I318" s="136"/>
      <c r="J318" s="138"/>
      <c r="K318" s="119"/>
      <c r="L318" s="138"/>
      <c r="M318" s="12" t="str">
        <f t="shared" si="34"/>
        <v/>
      </c>
      <c r="N318" s="147" t="str">
        <f t="shared" si="35"/>
        <v/>
      </c>
      <c r="O318" s="16" t="str">
        <f t="shared" si="36"/>
        <v/>
      </c>
      <c r="P318" s="17"/>
      <c r="Q318" s="17"/>
      <c r="AD318" s="13" t="str">
        <f t="shared" si="37"/>
        <v/>
      </c>
      <c r="AE318" s="13" t="str">
        <f t="shared" si="38"/>
        <v/>
      </c>
      <c r="AF318" s="145" t="str">
        <f t="shared" si="39"/>
        <v/>
      </c>
      <c r="AG318" s="145" t="str">
        <f t="shared" si="40"/>
        <v/>
      </c>
      <c r="AH318" s="145" t="str">
        <f t="shared" si="41"/>
        <v/>
      </c>
    </row>
    <row r="319" spans="1:34" ht="17.25" customHeight="1" x14ac:dyDescent="0.3">
      <c r="A319" s="149"/>
      <c r="B319" s="135"/>
      <c r="C319" s="14"/>
      <c r="D319" s="14"/>
      <c r="E319" s="136"/>
      <c r="F319" s="15"/>
      <c r="G319" s="126"/>
      <c r="H319" s="136"/>
      <c r="I319" s="136"/>
      <c r="J319" s="138"/>
      <c r="K319" s="119"/>
      <c r="L319" s="138"/>
      <c r="M319" s="12" t="str">
        <f t="shared" si="34"/>
        <v/>
      </c>
      <c r="N319" s="147" t="str">
        <f t="shared" si="35"/>
        <v/>
      </c>
      <c r="O319" s="16" t="str">
        <f t="shared" si="36"/>
        <v/>
      </c>
      <c r="P319" s="17"/>
      <c r="Q319" s="17"/>
      <c r="AD319" s="13" t="str">
        <f t="shared" si="37"/>
        <v/>
      </c>
      <c r="AE319" s="13" t="str">
        <f t="shared" si="38"/>
        <v/>
      </c>
      <c r="AF319" s="145" t="str">
        <f t="shared" si="39"/>
        <v/>
      </c>
      <c r="AG319" s="145" t="str">
        <f t="shared" si="40"/>
        <v/>
      </c>
      <c r="AH319" s="145" t="str">
        <f t="shared" si="41"/>
        <v/>
      </c>
    </row>
    <row r="320" spans="1:34" ht="17.25" customHeight="1" x14ac:dyDescent="0.3">
      <c r="A320" s="149"/>
      <c r="B320" s="135"/>
      <c r="C320" s="14"/>
      <c r="D320" s="14"/>
      <c r="E320" s="136"/>
      <c r="F320" s="15"/>
      <c r="G320" s="126"/>
      <c r="H320" s="136"/>
      <c r="I320" s="136"/>
      <c r="J320" s="138"/>
      <c r="K320" s="119"/>
      <c r="L320" s="138"/>
      <c r="M320" s="12" t="str">
        <f t="shared" si="34"/>
        <v/>
      </c>
      <c r="N320" s="147" t="str">
        <f t="shared" si="35"/>
        <v/>
      </c>
      <c r="O320" s="16" t="str">
        <f t="shared" si="36"/>
        <v/>
      </c>
      <c r="P320" s="17"/>
      <c r="Q320" s="17"/>
      <c r="AD320" s="13" t="str">
        <f t="shared" si="37"/>
        <v/>
      </c>
      <c r="AE320" s="13" t="str">
        <f t="shared" si="38"/>
        <v/>
      </c>
      <c r="AF320" s="145" t="str">
        <f t="shared" si="39"/>
        <v/>
      </c>
      <c r="AG320" s="145" t="str">
        <f t="shared" si="40"/>
        <v/>
      </c>
      <c r="AH320" s="145" t="str">
        <f t="shared" si="41"/>
        <v/>
      </c>
    </row>
    <row r="321" spans="1:34" ht="17.25" customHeight="1" x14ac:dyDescent="0.3">
      <c r="A321" s="149"/>
      <c r="B321" s="135"/>
      <c r="C321" s="14"/>
      <c r="D321" s="14"/>
      <c r="E321" s="136"/>
      <c r="F321" s="15"/>
      <c r="G321" s="126"/>
      <c r="H321" s="136"/>
      <c r="I321" s="136"/>
      <c r="J321" s="138"/>
      <c r="K321" s="119"/>
      <c r="L321" s="138"/>
      <c r="M321" s="12" t="str">
        <f t="shared" si="34"/>
        <v/>
      </c>
      <c r="N321" s="147" t="str">
        <f t="shared" si="35"/>
        <v/>
      </c>
      <c r="O321" s="16" t="str">
        <f t="shared" si="36"/>
        <v/>
      </c>
      <c r="P321" s="17"/>
      <c r="Q321" s="17"/>
      <c r="AD321" s="13" t="str">
        <f t="shared" si="37"/>
        <v/>
      </c>
      <c r="AE321" s="13" t="str">
        <f t="shared" si="38"/>
        <v/>
      </c>
      <c r="AF321" s="145" t="str">
        <f t="shared" si="39"/>
        <v/>
      </c>
      <c r="AG321" s="145" t="str">
        <f t="shared" si="40"/>
        <v/>
      </c>
      <c r="AH321" s="145" t="str">
        <f t="shared" si="41"/>
        <v/>
      </c>
    </row>
    <row r="322" spans="1:34" ht="17.25" customHeight="1" x14ac:dyDescent="0.3">
      <c r="A322" s="149"/>
      <c r="B322" s="135"/>
      <c r="C322" s="14"/>
      <c r="D322" s="14"/>
      <c r="E322" s="136"/>
      <c r="F322" s="15"/>
      <c r="G322" s="126"/>
      <c r="H322" s="136"/>
      <c r="I322" s="136"/>
      <c r="J322" s="138"/>
      <c r="K322" s="119"/>
      <c r="L322" s="138"/>
      <c r="M322" s="12" t="str">
        <f t="shared" si="34"/>
        <v/>
      </c>
      <c r="N322" s="147" t="str">
        <f t="shared" si="35"/>
        <v/>
      </c>
      <c r="O322" s="16" t="str">
        <f t="shared" si="36"/>
        <v/>
      </c>
      <c r="P322" s="17"/>
      <c r="Q322" s="17"/>
      <c r="AD322" s="13" t="str">
        <f t="shared" si="37"/>
        <v/>
      </c>
      <c r="AE322" s="13" t="str">
        <f t="shared" si="38"/>
        <v/>
      </c>
      <c r="AF322" s="145" t="str">
        <f t="shared" si="39"/>
        <v/>
      </c>
      <c r="AG322" s="145" t="str">
        <f t="shared" si="40"/>
        <v/>
      </c>
      <c r="AH322" s="145" t="str">
        <f t="shared" si="41"/>
        <v/>
      </c>
    </row>
    <row r="323" spans="1:34" ht="17.25" customHeight="1" x14ac:dyDescent="0.3">
      <c r="A323" s="149"/>
      <c r="B323" s="135"/>
      <c r="C323" s="14"/>
      <c r="D323" s="14"/>
      <c r="E323" s="136"/>
      <c r="F323" s="15"/>
      <c r="G323" s="126"/>
      <c r="H323" s="136"/>
      <c r="I323" s="136"/>
      <c r="J323" s="138"/>
      <c r="K323" s="119"/>
      <c r="L323" s="138"/>
      <c r="M323" s="12" t="str">
        <f t="shared" si="34"/>
        <v/>
      </c>
      <c r="N323" s="147" t="str">
        <f t="shared" si="35"/>
        <v/>
      </c>
      <c r="O323" s="16" t="str">
        <f t="shared" si="36"/>
        <v/>
      </c>
      <c r="P323" s="17"/>
      <c r="Q323" s="17"/>
      <c r="AD323" s="13" t="str">
        <f t="shared" si="37"/>
        <v/>
      </c>
      <c r="AE323" s="13" t="str">
        <f t="shared" si="38"/>
        <v/>
      </c>
      <c r="AF323" s="145" t="str">
        <f t="shared" si="39"/>
        <v/>
      </c>
      <c r="AG323" s="145" t="str">
        <f t="shared" si="40"/>
        <v/>
      </c>
      <c r="AH323" s="145" t="str">
        <f t="shared" si="41"/>
        <v/>
      </c>
    </row>
    <row r="324" spans="1:34" ht="17.25" customHeight="1" x14ac:dyDescent="0.3">
      <c r="A324" s="149"/>
      <c r="B324" s="135"/>
      <c r="C324" s="14"/>
      <c r="D324" s="14"/>
      <c r="E324" s="136"/>
      <c r="F324" s="15"/>
      <c r="G324" s="126"/>
      <c r="H324" s="136"/>
      <c r="I324" s="136"/>
      <c r="J324" s="138"/>
      <c r="K324" s="119"/>
      <c r="L324" s="138"/>
      <c r="M324" s="12" t="str">
        <f t="shared" si="34"/>
        <v/>
      </c>
      <c r="N324" s="147" t="str">
        <f t="shared" si="35"/>
        <v/>
      </c>
      <c r="O324" s="16" t="str">
        <f t="shared" si="36"/>
        <v/>
      </c>
      <c r="P324" s="17"/>
      <c r="Q324" s="17"/>
      <c r="AD324" s="13" t="str">
        <f t="shared" si="37"/>
        <v/>
      </c>
      <c r="AE324" s="13" t="str">
        <f t="shared" si="38"/>
        <v/>
      </c>
      <c r="AF324" s="145" t="str">
        <f t="shared" si="39"/>
        <v/>
      </c>
      <c r="AG324" s="145" t="str">
        <f t="shared" si="40"/>
        <v/>
      </c>
      <c r="AH324" s="145" t="str">
        <f t="shared" si="41"/>
        <v/>
      </c>
    </row>
    <row r="325" spans="1:34" ht="17.25" customHeight="1" x14ac:dyDescent="0.3">
      <c r="A325" s="149"/>
      <c r="B325" s="135"/>
      <c r="C325" s="14"/>
      <c r="D325" s="14"/>
      <c r="E325" s="136"/>
      <c r="F325" s="15"/>
      <c r="G325" s="126"/>
      <c r="H325" s="136"/>
      <c r="I325" s="136"/>
      <c r="J325" s="138"/>
      <c r="K325" s="119"/>
      <c r="L325" s="138"/>
      <c r="M325" s="12" t="str">
        <f t="shared" si="34"/>
        <v/>
      </c>
      <c r="N325" s="147" t="str">
        <f t="shared" si="35"/>
        <v/>
      </c>
      <c r="O325" s="16" t="str">
        <f t="shared" si="36"/>
        <v/>
      </c>
      <c r="P325" s="17"/>
      <c r="Q325" s="17"/>
      <c r="AD325" s="13" t="str">
        <f t="shared" si="37"/>
        <v/>
      </c>
      <c r="AE325" s="13" t="str">
        <f t="shared" si="38"/>
        <v/>
      </c>
      <c r="AF325" s="145" t="str">
        <f t="shared" si="39"/>
        <v/>
      </c>
      <c r="AG325" s="145" t="str">
        <f t="shared" si="40"/>
        <v/>
      </c>
      <c r="AH325" s="145" t="str">
        <f t="shared" si="41"/>
        <v/>
      </c>
    </row>
    <row r="326" spans="1:34" ht="17.25" customHeight="1" x14ac:dyDescent="0.3">
      <c r="A326" s="149"/>
      <c r="B326" s="135"/>
      <c r="C326" s="14"/>
      <c r="D326" s="14"/>
      <c r="E326" s="136"/>
      <c r="F326" s="15"/>
      <c r="G326" s="126"/>
      <c r="H326" s="136"/>
      <c r="I326" s="136"/>
      <c r="J326" s="138"/>
      <c r="K326" s="119"/>
      <c r="L326" s="138"/>
      <c r="M326" s="12" t="str">
        <f t="shared" si="34"/>
        <v/>
      </c>
      <c r="N326" s="147" t="str">
        <f t="shared" si="35"/>
        <v/>
      </c>
      <c r="O326" s="16" t="str">
        <f t="shared" si="36"/>
        <v/>
      </c>
      <c r="P326" s="17"/>
      <c r="Q326" s="17"/>
      <c r="AD326" s="13" t="str">
        <f t="shared" si="37"/>
        <v/>
      </c>
      <c r="AE326" s="13" t="str">
        <f t="shared" si="38"/>
        <v/>
      </c>
      <c r="AF326" s="145" t="str">
        <f t="shared" si="39"/>
        <v/>
      </c>
      <c r="AG326" s="145" t="str">
        <f t="shared" si="40"/>
        <v/>
      </c>
      <c r="AH326" s="145" t="str">
        <f t="shared" si="41"/>
        <v/>
      </c>
    </row>
    <row r="327" spans="1:34" ht="17.25" customHeight="1" x14ac:dyDescent="0.3">
      <c r="A327" s="149"/>
      <c r="B327" s="135"/>
      <c r="C327" s="14"/>
      <c r="D327" s="14"/>
      <c r="E327" s="136"/>
      <c r="F327" s="15"/>
      <c r="G327" s="126"/>
      <c r="H327" s="136"/>
      <c r="I327" s="136"/>
      <c r="J327" s="138"/>
      <c r="K327" s="119"/>
      <c r="L327" s="138"/>
      <c r="M327" s="12" t="str">
        <f t="shared" si="34"/>
        <v/>
      </c>
      <c r="N327" s="147" t="str">
        <f t="shared" si="35"/>
        <v/>
      </c>
      <c r="O327" s="16" t="str">
        <f t="shared" si="36"/>
        <v/>
      </c>
      <c r="P327" s="17"/>
      <c r="Q327" s="17"/>
      <c r="AD327" s="13" t="str">
        <f t="shared" si="37"/>
        <v/>
      </c>
      <c r="AE327" s="13" t="str">
        <f t="shared" si="38"/>
        <v/>
      </c>
      <c r="AF327" s="145" t="str">
        <f t="shared" si="39"/>
        <v/>
      </c>
      <c r="AG327" s="145" t="str">
        <f t="shared" si="40"/>
        <v/>
      </c>
      <c r="AH327" s="145" t="str">
        <f t="shared" si="41"/>
        <v/>
      </c>
    </row>
    <row r="328" spans="1:34" ht="17.25" customHeight="1" x14ac:dyDescent="0.3">
      <c r="A328" s="149"/>
      <c r="B328" s="135"/>
      <c r="C328" s="14"/>
      <c r="D328" s="14"/>
      <c r="E328" s="136"/>
      <c r="F328" s="15"/>
      <c r="G328" s="126"/>
      <c r="H328" s="136"/>
      <c r="I328" s="136"/>
      <c r="J328" s="138"/>
      <c r="K328" s="119"/>
      <c r="L328" s="138"/>
      <c r="M328" s="12" t="str">
        <f t="shared" ref="M328:M391" si="42">IF(E328="","", IF(C328="Long", (((E328-H328)*G328)/F328), (((H328-E328)*G328)/F328)))</f>
        <v/>
      </c>
      <c r="N328" s="147" t="str">
        <f t="shared" ref="N328:N391" si="43">IF(J328="", "", K328)</f>
        <v/>
      </c>
      <c r="O328" s="16" t="str">
        <f t="shared" ref="O328:O391" si="44">IF(K328="", "", SUM(N328/F328))</f>
        <v/>
      </c>
      <c r="P328" s="17"/>
      <c r="Q328" s="17"/>
      <c r="AD328" s="13" t="str">
        <f t="shared" ref="AD328:AD391" si="45">IF(N328&lt;0, N328/-F328, M328)</f>
        <v/>
      </c>
      <c r="AE328" s="13" t="str">
        <f t="shared" ref="AE328:AE391" si="46">IF(N328="", "", IF(C328="Long", IF(N328&gt;0, N328/F328, ((G328*(I328-E328))/F328)), IF(N328&gt;0, N328/F328, ((G328*(E328-I328))/F328))))</f>
        <v/>
      </c>
      <c r="AF328" s="145" t="str">
        <f t="shared" ref="AF328:AF391" si="47">IF(A328="", "", MONTH(A328))</f>
        <v/>
      </c>
      <c r="AG328" s="145" t="str">
        <f t="shared" ref="AG328:AG391" si="48">IF(A328="", "", YEAR(A328))</f>
        <v/>
      </c>
      <c r="AH328" s="145" t="str">
        <f t="shared" ref="AH328:AH391" si="49">IF(A328="", "", DAY(A328))</f>
        <v/>
      </c>
    </row>
    <row r="329" spans="1:34" ht="17.25" customHeight="1" x14ac:dyDescent="0.3">
      <c r="A329" s="149"/>
      <c r="B329" s="135"/>
      <c r="C329" s="14"/>
      <c r="D329" s="14"/>
      <c r="E329" s="136"/>
      <c r="F329" s="15"/>
      <c r="G329" s="126"/>
      <c r="H329" s="136"/>
      <c r="I329" s="136"/>
      <c r="J329" s="138"/>
      <c r="K329" s="119"/>
      <c r="L329" s="138"/>
      <c r="M329" s="12" t="str">
        <f t="shared" si="42"/>
        <v/>
      </c>
      <c r="N329" s="147" t="str">
        <f t="shared" si="43"/>
        <v/>
      </c>
      <c r="O329" s="16" t="str">
        <f t="shared" si="44"/>
        <v/>
      </c>
      <c r="P329" s="17"/>
      <c r="Q329" s="17"/>
      <c r="AD329" s="13" t="str">
        <f t="shared" si="45"/>
        <v/>
      </c>
      <c r="AE329" s="13" t="str">
        <f t="shared" si="46"/>
        <v/>
      </c>
      <c r="AF329" s="145" t="str">
        <f t="shared" si="47"/>
        <v/>
      </c>
      <c r="AG329" s="145" t="str">
        <f t="shared" si="48"/>
        <v/>
      </c>
      <c r="AH329" s="145" t="str">
        <f t="shared" si="49"/>
        <v/>
      </c>
    </row>
    <row r="330" spans="1:34" ht="17.25" customHeight="1" x14ac:dyDescent="0.3">
      <c r="A330" s="149"/>
      <c r="B330" s="135"/>
      <c r="C330" s="14"/>
      <c r="D330" s="14"/>
      <c r="E330" s="136"/>
      <c r="F330" s="15"/>
      <c r="G330" s="126"/>
      <c r="H330" s="136"/>
      <c r="I330" s="136"/>
      <c r="J330" s="138"/>
      <c r="K330" s="119"/>
      <c r="L330" s="138"/>
      <c r="M330" s="12" t="str">
        <f t="shared" si="42"/>
        <v/>
      </c>
      <c r="N330" s="147" t="str">
        <f t="shared" si="43"/>
        <v/>
      </c>
      <c r="O330" s="16" t="str">
        <f t="shared" si="44"/>
        <v/>
      </c>
      <c r="P330" s="17"/>
      <c r="Q330" s="17"/>
      <c r="AD330" s="13" t="str">
        <f t="shared" si="45"/>
        <v/>
      </c>
      <c r="AE330" s="13" t="str">
        <f t="shared" si="46"/>
        <v/>
      </c>
      <c r="AF330" s="145" t="str">
        <f t="shared" si="47"/>
        <v/>
      </c>
      <c r="AG330" s="145" t="str">
        <f t="shared" si="48"/>
        <v/>
      </c>
      <c r="AH330" s="145" t="str">
        <f t="shared" si="49"/>
        <v/>
      </c>
    </row>
    <row r="331" spans="1:34" ht="17.25" customHeight="1" x14ac:dyDescent="0.3">
      <c r="A331" s="149"/>
      <c r="B331" s="135"/>
      <c r="C331" s="14"/>
      <c r="D331" s="14"/>
      <c r="E331" s="136"/>
      <c r="F331" s="15"/>
      <c r="G331" s="126"/>
      <c r="H331" s="136"/>
      <c r="I331" s="136"/>
      <c r="J331" s="138"/>
      <c r="K331" s="119"/>
      <c r="L331" s="138"/>
      <c r="M331" s="12" t="str">
        <f t="shared" si="42"/>
        <v/>
      </c>
      <c r="N331" s="147" t="str">
        <f t="shared" si="43"/>
        <v/>
      </c>
      <c r="O331" s="16" t="str">
        <f t="shared" si="44"/>
        <v/>
      </c>
      <c r="P331" s="17"/>
      <c r="Q331" s="17"/>
      <c r="AD331" s="13" t="str">
        <f t="shared" si="45"/>
        <v/>
      </c>
      <c r="AE331" s="13" t="str">
        <f t="shared" si="46"/>
        <v/>
      </c>
      <c r="AF331" s="145" t="str">
        <f t="shared" si="47"/>
        <v/>
      </c>
      <c r="AG331" s="145" t="str">
        <f t="shared" si="48"/>
        <v/>
      </c>
      <c r="AH331" s="145" t="str">
        <f t="shared" si="49"/>
        <v/>
      </c>
    </row>
    <row r="332" spans="1:34" ht="17.25" customHeight="1" x14ac:dyDescent="0.3">
      <c r="A332" s="149"/>
      <c r="B332" s="135"/>
      <c r="C332" s="14"/>
      <c r="D332" s="14"/>
      <c r="E332" s="136"/>
      <c r="F332" s="15"/>
      <c r="G332" s="126"/>
      <c r="H332" s="136"/>
      <c r="I332" s="136"/>
      <c r="J332" s="138"/>
      <c r="K332" s="119"/>
      <c r="L332" s="138"/>
      <c r="M332" s="12" t="str">
        <f t="shared" si="42"/>
        <v/>
      </c>
      <c r="N332" s="147" t="str">
        <f t="shared" si="43"/>
        <v/>
      </c>
      <c r="O332" s="16" t="str">
        <f t="shared" si="44"/>
        <v/>
      </c>
      <c r="P332" s="17"/>
      <c r="Q332" s="17"/>
      <c r="AD332" s="13" t="str">
        <f t="shared" si="45"/>
        <v/>
      </c>
      <c r="AE332" s="13" t="str">
        <f t="shared" si="46"/>
        <v/>
      </c>
      <c r="AF332" s="145" t="str">
        <f t="shared" si="47"/>
        <v/>
      </c>
      <c r="AG332" s="145" t="str">
        <f t="shared" si="48"/>
        <v/>
      </c>
      <c r="AH332" s="145" t="str">
        <f t="shared" si="49"/>
        <v/>
      </c>
    </row>
    <row r="333" spans="1:34" ht="17.25" customHeight="1" x14ac:dyDescent="0.3">
      <c r="A333" s="149"/>
      <c r="B333" s="135"/>
      <c r="C333" s="14"/>
      <c r="D333" s="14"/>
      <c r="E333" s="136"/>
      <c r="F333" s="15"/>
      <c r="G333" s="126"/>
      <c r="H333" s="136"/>
      <c r="I333" s="136"/>
      <c r="J333" s="138"/>
      <c r="K333" s="119"/>
      <c r="L333" s="138"/>
      <c r="M333" s="12" t="str">
        <f t="shared" si="42"/>
        <v/>
      </c>
      <c r="N333" s="147" t="str">
        <f t="shared" si="43"/>
        <v/>
      </c>
      <c r="O333" s="16" t="str">
        <f t="shared" si="44"/>
        <v/>
      </c>
      <c r="P333" s="17"/>
      <c r="Q333" s="17"/>
      <c r="AD333" s="13" t="str">
        <f t="shared" si="45"/>
        <v/>
      </c>
      <c r="AE333" s="13" t="str">
        <f t="shared" si="46"/>
        <v/>
      </c>
      <c r="AF333" s="145" t="str">
        <f t="shared" si="47"/>
        <v/>
      </c>
      <c r="AG333" s="145" t="str">
        <f t="shared" si="48"/>
        <v/>
      </c>
      <c r="AH333" s="145" t="str">
        <f t="shared" si="49"/>
        <v/>
      </c>
    </row>
    <row r="334" spans="1:34" ht="17.25" customHeight="1" x14ac:dyDescent="0.3">
      <c r="A334" s="149"/>
      <c r="B334" s="135"/>
      <c r="C334" s="14"/>
      <c r="D334" s="14"/>
      <c r="E334" s="136"/>
      <c r="F334" s="15"/>
      <c r="G334" s="126"/>
      <c r="H334" s="136"/>
      <c r="I334" s="136"/>
      <c r="J334" s="138"/>
      <c r="K334" s="119"/>
      <c r="L334" s="138"/>
      <c r="M334" s="12" t="str">
        <f t="shared" si="42"/>
        <v/>
      </c>
      <c r="N334" s="147" t="str">
        <f t="shared" si="43"/>
        <v/>
      </c>
      <c r="O334" s="16" t="str">
        <f t="shared" si="44"/>
        <v/>
      </c>
      <c r="P334" s="17"/>
      <c r="Q334" s="17"/>
      <c r="AD334" s="13" t="str">
        <f t="shared" si="45"/>
        <v/>
      </c>
      <c r="AE334" s="13" t="str">
        <f t="shared" si="46"/>
        <v/>
      </c>
      <c r="AF334" s="145" t="str">
        <f t="shared" si="47"/>
        <v/>
      </c>
      <c r="AG334" s="145" t="str">
        <f t="shared" si="48"/>
        <v/>
      </c>
      <c r="AH334" s="145" t="str">
        <f t="shared" si="49"/>
        <v/>
      </c>
    </row>
    <row r="335" spans="1:34" ht="17.25" customHeight="1" x14ac:dyDescent="0.3">
      <c r="A335" s="149"/>
      <c r="B335" s="135"/>
      <c r="C335" s="14"/>
      <c r="D335" s="14"/>
      <c r="E335" s="136"/>
      <c r="F335" s="15"/>
      <c r="G335" s="126"/>
      <c r="H335" s="136"/>
      <c r="I335" s="136"/>
      <c r="J335" s="138"/>
      <c r="K335" s="119"/>
      <c r="L335" s="138"/>
      <c r="M335" s="12" t="str">
        <f t="shared" si="42"/>
        <v/>
      </c>
      <c r="N335" s="147" t="str">
        <f t="shared" si="43"/>
        <v/>
      </c>
      <c r="O335" s="16" t="str">
        <f t="shared" si="44"/>
        <v/>
      </c>
      <c r="P335" s="17"/>
      <c r="Q335" s="17"/>
      <c r="AD335" s="13" t="str">
        <f t="shared" si="45"/>
        <v/>
      </c>
      <c r="AE335" s="13" t="str">
        <f t="shared" si="46"/>
        <v/>
      </c>
      <c r="AF335" s="145" t="str">
        <f t="shared" si="47"/>
        <v/>
      </c>
      <c r="AG335" s="145" t="str">
        <f t="shared" si="48"/>
        <v/>
      </c>
      <c r="AH335" s="145" t="str">
        <f t="shared" si="49"/>
        <v/>
      </c>
    </row>
    <row r="336" spans="1:34" ht="17.25" customHeight="1" x14ac:dyDescent="0.3">
      <c r="A336" s="149"/>
      <c r="B336" s="135"/>
      <c r="C336" s="14"/>
      <c r="D336" s="14"/>
      <c r="E336" s="136"/>
      <c r="F336" s="15"/>
      <c r="G336" s="126"/>
      <c r="H336" s="136"/>
      <c r="I336" s="136"/>
      <c r="J336" s="138"/>
      <c r="K336" s="119"/>
      <c r="L336" s="138"/>
      <c r="M336" s="12" t="str">
        <f t="shared" si="42"/>
        <v/>
      </c>
      <c r="N336" s="147" t="str">
        <f t="shared" si="43"/>
        <v/>
      </c>
      <c r="O336" s="16" t="str">
        <f t="shared" si="44"/>
        <v/>
      </c>
      <c r="P336" s="17"/>
      <c r="Q336" s="17"/>
      <c r="AD336" s="13" t="str">
        <f t="shared" si="45"/>
        <v/>
      </c>
      <c r="AE336" s="13" t="str">
        <f t="shared" si="46"/>
        <v/>
      </c>
      <c r="AF336" s="145" t="str">
        <f t="shared" si="47"/>
        <v/>
      </c>
      <c r="AG336" s="145" t="str">
        <f t="shared" si="48"/>
        <v/>
      </c>
      <c r="AH336" s="145" t="str">
        <f t="shared" si="49"/>
        <v/>
      </c>
    </row>
    <row r="337" spans="1:34" ht="17.25" customHeight="1" x14ac:dyDescent="0.3">
      <c r="A337" s="149"/>
      <c r="B337" s="135"/>
      <c r="C337" s="14"/>
      <c r="D337" s="14"/>
      <c r="E337" s="136"/>
      <c r="F337" s="15"/>
      <c r="G337" s="126"/>
      <c r="H337" s="136"/>
      <c r="I337" s="136"/>
      <c r="J337" s="138"/>
      <c r="K337" s="119"/>
      <c r="L337" s="138"/>
      <c r="M337" s="12" t="str">
        <f t="shared" si="42"/>
        <v/>
      </c>
      <c r="N337" s="147" t="str">
        <f t="shared" si="43"/>
        <v/>
      </c>
      <c r="O337" s="16" t="str">
        <f t="shared" si="44"/>
        <v/>
      </c>
      <c r="P337" s="17"/>
      <c r="Q337" s="17"/>
      <c r="AD337" s="13" t="str">
        <f t="shared" si="45"/>
        <v/>
      </c>
      <c r="AE337" s="13" t="str">
        <f t="shared" si="46"/>
        <v/>
      </c>
      <c r="AF337" s="145" t="str">
        <f t="shared" si="47"/>
        <v/>
      </c>
      <c r="AG337" s="145" t="str">
        <f t="shared" si="48"/>
        <v/>
      </c>
      <c r="AH337" s="145" t="str">
        <f t="shared" si="49"/>
        <v/>
      </c>
    </row>
    <row r="338" spans="1:34" ht="17.25" customHeight="1" x14ac:dyDescent="0.3">
      <c r="A338" s="149"/>
      <c r="B338" s="135"/>
      <c r="C338" s="14"/>
      <c r="D338" s="14"/>
      <c r="E338" s="136"/>
      <c r="F338" s="15"/>
      <c r="G338" s="126"/>
      <c r="H338" s="136"/>
      <c r="I338" s="136"/>
      <c r="J338" s="138"/>
      <c r="K338" s="119"/>
      <c r="L338" s="138"/>
      <c r="M338" s="12" t="str">
        <f t="shared" si="42"/>
        <v/>
      </c>
      <c r="N338" s="147" t="str">
        <f t="shared" si="43"/>
        <v/>
      </c>
      <c r="O338" s="16" t="str">
        <f t="shared" si="44"/>
        <v/>
      </c>
      <c r="P338" s="17"/>
      <c r="Q338" s="17"/>
      <c r="AD338" s="13" t="str">
        <f t="shared" si="45"/>
        <v/>
      </c>
      <c r="AE338" s="13" t="str">
        <f t="shared" si="46"/>
        <v/>
      </c>
      <c r="AF338" s="145" t="str">
        <f t="shared" si="47"/>
        <v/>
      </c>
      <c r="AG338" s="145" t="str">
        <f t="shared" si="48"/>
        <v/>
      </c>
      <c r="AH338" s="145" t="str">
        <f t="shared" si="49"/>
        <v/>
      </c>
    </row>
    <row r="339" spans="1:34" ht="17.25" customHeight="1" x14ac:dyDescent="0.3">
      <c r="A339" s="149"/>
      <c r="B339" s="135"/>
      <c r="C339" s="14"/>
      <c r="D339" s="14"/>
      <c r="E339" s="136"/>
      <c r="F339" s="15"/>
      <c r="G339" s="126"/>
      <c r="H339" s="136"/>
      <c r="I339" s="136"/>
      <c r="J339" s="138"/>
      <c r="K339" s="119"/>
      <c r="L339" s="138"/>
      <c r="M339" s="12" t="str">
        <f t="shared" si="42"/>
        <v/>
      </c>
      <c r="N339" s="147" t="str">
        <f t="shared" si="43"/>
        <v/>
      </c>
      <c r="O339" s="16" t="str">
        <f t="shared" si="44"/>
        <v/>
      </c>
      <c r="P339" s="17"/>
      <c r="Q339" s="17"/>
      <c r="AD339" s="13" t="str">
        <f t="shared" si="45"/>
        <v/>
      </c>
      <c r="AE339" s="13" t="str">
        <f t="shared" si="46"/>
        <v/>
      </c>
      <c r="AF339" s="145" t="str">
        <f t="shared" si="47"/>
        <v/>
      </c>
      <c r="AG339" s="145" t="str">
        <f t="shared" si="48"/>
        <v/>
      </c>
      <c r="AH339" s="145" t="str">
        <f t="shared" si="49"/>
        <v/>
      </c>
    </row>
    <row r="340" spans="1:34" ht="17.25" customHeight="1" x14ac:dyDescent="0.3">
      <c r="A340" s="149"/>
      <c r="B340" s="135"/>
      <c r="C340" s="14"/>
      <c r="D340" s="14"/>
      <c r="E340" s="136"/>
      <c r="F340" s="15"/>
      <c r="G340" s="126"/>
      <c r="H340" s="136"/>
      <c r="I340" s="136"/>
      <c r="J340" s="138"/>
      <c r="K340" s="119"/>
      <c r="L340" s="138"/>
      <c r="M340" s="12" t="str">
        <f t="shared" si="42"/>
        <v/>
      </c>
      <c r="N340" s="147" t="str">
        <f t="shared" si="43"/>
        <v/>
      </c>
      <c r="O340" s="16" t="str">
        <f t="shared" si="44"/>
        <v/>
      </c>
      <c r="P340" s="17"/>
      <c r="Q340" s="17"/>
      <c r="AD340" s="13" t="str">
        <f t="shared" si="45"/>
        <v/>
      </c>
      <c r="AE340" s="13" t="str">
        <f t="shared" si="46"/>
        <v/>
      </c>
      <c r="AF340" s="145" t="str">
        <f t="shared" si="47"/>
        <v/>
      </c>
      <c r="AG340" s="145" t="str">
        <f t="shared" si="48"/>
        <v/>
      </c>
      <c r="AH340" s="145" t="str">
        <f t="shared" si="49"/>
        <v/>
      </c>
    </row>
    <row r="341" spans="1:34" ht="17.25" customHeight="1" x14ac:dyDescent="0.3">
      <c r="A341" s="149"/>
      <c r="B341" s="135"/>
      <c r="C341" s="14"/>
      <c r="D341" s="14"/>
      <c r="E341" s="136"/>
      <c r="F341" s="15"/>
      <c r="G341" s="126"/>
      <c r="H341" s="136"/>
      <c r="I341" s="136"/>
      <c r="J341" s="138"/>
      <c r="K341" s="119"/>
      <c r="L341" s="138"/>
      <c r="M341" s="12" t="str">
        <f t="shared" si="42"/>
        <v/>
      </c>
      <c r="N341" s="147" t="str">
        <f t="shared" si="43"/>
        <v/>
      </c>
      <c r="O341" s="16" t="str">
        <f t="shared" si="44"/>
        <v/>
      </c>
      <c r="P341" s="17"/>
      <c r="Q341" s="17"/>
      <c r="AD341" s="13" t="str">
        <f t="shared" si="45"/>
        <v/>
      </c>
      <c r="AE341" s="13" t="str">
        <f t="shared" si="46"/>
        <v/>
      </c>
      <c r="AF341" s="145" t="str">
        <f t="shared" si="47"/>
        <v/>
      </c>
      <c r="AG341" s="145" t="str">
        <f t="shared" si="48"/>
        <v/>
      </c>
      <c r="AH341" s="145" t="str">
        <f t="shared" si="49"/>
        <v/>
      </c>
    </row>
    <row r="342" spans="1:34" ht="17.25" customHeight="1" x14ac:dyDescent="0.3">
      <c r="A342" s="149"/>
      <c r="B342" s="135"/>
      <c r="C342" s="14"/>
      <c r="D342" s="14"/>
      <c r="E342" s="136"/>
      <c r="F342" s="15"/>
      <c r="G342" s="126"/>
      <c r="H342" s="136"/>
      <c r="I342" s="136"/>
      <c r="J342" s="138"/>
      <c r="K342" s="119"/>
      <c r="L342" s="138"/>
      <c r="M342" s="12" t="str">
        <f t="shared" si="42"/>
        <v/>
      </c>
      <c r="N342" s="147" t="str">
        <f t="shared" si="43"/>
        <v/>
      </c>
      <c r="O342" s="16" t="str">
        <f t="shared" si="44"/>
        <v/>
      </c>
      <c r="P342" s="17"/>
      <c r="Q342" s="17"/>
      <c r="AD342" s="13" t="str">
        <f t="shared" si="45"/>
        <v/>
      </c>
      <c r="AE342" s="13" t="str">
        <f t="shared" si="46"/>
        <v/>
      </c>
      <c r="AF342" s="145" t="str">
        <f t="shared" si="47"/>
        <v/>
      </c>
      <c r="AG342" s="145" t="str">
        <f t="shared" si="48"/>
        <v/>
      </c>
      <c r="AH342" s="145" t="str">
        <f t="shared" si="49"/>
        <v/>
      </c>
    </row>
    <row r="343" spans="1:34" ht="17.25" customHeight="1" x14ac:dyDescent="0.3">
      <c r="A343" s="149"/>
      <c r="B343" s="135"/>
      <c r="C343" s="14"/>
      <c r="D343" s="14"/>
      <c r="E343" s="136"/>
      <c r="F343" s="15"/>
      <c r="G343" s="126"/>
      <c r="H343" s="136"/>
      <c r="I343" s="136"/>
      <c r="J343" s="138"/>
      <c r="K343" s="119"/>
      <c r="L343" s="138"/>
      <c r="M343" s="12" t="str">
        <f t="shared" si="42"/>
        <v/>
      </c>
      <c r="N343" s="147" t="str">
        <f t="shared" si="43"/>
        <v/>
      </c>
      <c r="O343" s="16" t="str">
        <f t="shared" si="44"/>
        <v/>
      </c>
      <c r="P343" s="17"/>
      <c r="Q343" s="17"/>
      <c r="AD343" s="13" t="str">
        <f t="shared" si="45"/>
        <v/>
      </c>
      <c r="AE343" s="13" t="str">
        <f t="shared" si="46"/>
        <v/>
      </c>
      <c r="AF343" s="145" t="str">
        <f t="shared" si="47"/>
        <v/>
      </c>
      <c r="AG343" s="145" t="str">
        <f t="shared" si="48"/>
        <v/>
      </c>
      <c r="AH343" s="145" t="str">
        <f t="shared" si="49"/>
        <v/>
      </c>
    </row>
    <row r="344" spans="1:34" ht="17.25" customHeight="1" x14ac:dyDescent="0.3">
      <c r="A344" s="149"/>
      <c r="B344" s="135"/>
      <c r="C344" s="14"/>
      <c r="D344" s="14"/>
      <c r="E344" s="136"/>
      <c r="F344" s="15"/>
      <c r="G344" s="126"/>
      <c r="H344" s="136"/>
      <c r="I344" s="136"/>
      <c r="J344" s="138"/>
      <c r="K344" s="119"/>
      <c r="L344" s="138"/>
      <c r="M344" s="12" t="str">
        <f t="shared" si="42"/>
        <v/>
      </c>
      <c r="N344" s="147" t="str">
        <f t="shared" si="43"/>
        <v/>
      </c>
      <c r="O344" s="16" t="str">
        <f t="shared" si="44"/>
        <v/>
      </c>
      <c r="P344" s="17"/>
      <c r="Q344" s="17"/>
      <c r="AD344" s="13" t="str">
        <f t="shared" si="45"/>
        <v/>
      </c>
      <c r="AE344" s="13" t="str">
        <f t="shared" si="46"/>
        <v/>
      </c>
      <c r="AF344" s="145" t="str">
        <f t="shared" si="47"/>
        <v/>
      </c>
      <c r="AG344" s="145" t="str">
        <f t="shared" si="48"/>
        <v/>
      </c>
      <c r="AH344" s="145" t="str">
        <f t="shared" si="49"/>
        <v/>
      </c>
    </row>
    <row r="345" spans="1:34" ht="17.25" customHeight="1" x14ac:dyDescent="0.3">
      <c r="A345" s="149"/>
      <c r="B345" s="135"/>
      <c r="C345" s="14"/>
      <c r="D345" s="14"/>
      <c r="E345" s="136"/>
      <c r="F345" s="15"/>
      <c r="G345" s="126"/>
      <c r="H345" s="136"/>
      <c r="I345" s="136"/>
      <c r="J345" s="138"/>
      <c r="K345" s="119"/>
      <c r="L345" s="138"/>
      <c r="M345" s="12" t="str">
        <f t="shared" si="42"/>
        <v/>
      </c>
      <c r="N345" s="147" t="str">
        <f t="shared" si="43"/>
        <v/>
      </c>
      <c r="O345" s="16" t="str">
        <f t="shared" si="44"/>
        <v/>
      </c>
      <c r="P345" s="17"/>
      <c r="Q345" s="17"/>
      <c r="AD345" s="13" t="str">
        <f t="shared" si="45"/>
        <v/>
      </c>
      <c r="AE345" s="13" t="str">
        <f t="shared" si="46"/>
        <v/>
      </c>
      <c r="AF345" s="145" t="str">
        <f t="shared" si="47"/>
        <v/>
      </c>
      <c r="AG345" s="145" t="str">
        <f t="shared" si="48"/>
        <v/>
      </c>
      <c r="AH345" s="145" t="str">
        <f t="shared" si="49"/>
        <v/>
      </c>
    </row>
    <row r="346" spans="1:34" ht="17.25" customHeight="1" x14ac:dyDescent="0.3">
      <c r="A346" s="149"/>
      <c r="B346" s="135"/>
      <c r="C346" s="14"/>
      <c r="D346" s="14"/>
      <c r="E346" s="136"/>
      <c r="F346" s="15"/>
      <c r="G346" s="126"/>
      <c r="H346" s="136"/>
      <c r="I346" s="136"/>
      <c r="J346" s="138"/>
      <c r="K346" s="119"/>
      <c r="L346" s="138"/>
      <c r="M346" s="12" t="str">
        <f t="shared" si="42"/>
        <v/>
      </c>
      <c r="N346" s="147" t="str">
        <f t="shared" si="43"/>
        <v/>
      </c>
      <c r="O346" s="16" t="str">
        <f t="shared" si="44"/>
        <v/>
      </c>
      <c r="P346" s="17"/>
      <c r="Q346" s="17"/>
      <c r="AD346" s="13" t="str">
        <f t="shared" si="45"/>
        <v/>
      </c>
      <c r="AE346" s="13" t="str">
        <f t="shared" si="46"/>
        <v/>
      </c>
      <c r="AF346" s="145" t="str">
        <f t="shared" si="47"/>
        <v/>
      </c>
      <c r="AG346" s="145" t="str">
        <f t="shared" si="48"/>
        <v/>
      </c>
      <c r="AH346" s="145" t="str">
        <f t="shared" si="49"/>
        <v/>
      </c>
    </row>
    <row r="347" spans="1:34" ht="17.25" customHeight="1" x14ac:dyDescent="0.3">
      <c r="A347" s="149"/>
      <c r="B347" s="135"/>
      <c r="C347" s="14"/>
      <c r="D347" s="14"/>
      <c r="E347" s="136"/>
      <c r="F347" s="15"/>
      <c r="G347" s="126"/>
      <c r="H347" s="136"/>
      <c r="I347" s="136"/>
      <c r="J347" s="138"/>
      <c r="K347" s="119"/>
      <c r="L347" s="138"/>
      <c r="M347" s="12" t="str">
        <f t="shared" si="42"/>
        <v/>
      </c>
      <c r="N347" s="147" t="str">
        <f t="shared" si="43"/>
        <v/>
      </c>
      <c r="O347" s="16" t="str">
        <f t="shared" si="44"/>
        <v/>
      </c>
      <c r="P347" s="17"/>
      <c r="Q347" s="17"/>
      <c r="AD347" s="13" t="str">
        <f t="shared" si="45"/>
        <v/>
      </c>
      <c r="AE347" s="13" t="str">
        <f t="shared" si="46"/>
        <v/>
      </c>
      <c r="AF347" s="145" t="str">
        <f t="shared" si="47"/>
        <v/>
      </c>
      <c r="AG347" s="145" t="str">
        <f t="shared" si="48"/>
        <v/>
      </c>
      <c r="AH347" s="145" t="str">
        <f t="shared" si="49"/>
        <v/>
      </c>
    </row>
    <row r="348" spans="1:34" ht="17.25" customHeight="1" x14ac:dyDescent="0.3">
      <c r="A348" s="149"/>
      <c r="B348" s="135"/>
      <c r="C348" s="14"/>
      <c r="D348" s="14"/>
      <c r="E348" s="136"/>
      <c r="F348" s="15"/>
      <c r="G348" s="126"/>
      <c r="H348" s="136"/>
      <c r="I348" s="136"/>
      <c r="J348" s="138"/>
      <c r="K348" s="119"/>
      <c r="L348" s="138"/>
      <c r="M348" s="12" t="str">
        <f t="shared" si="42"/>
        <v/>
      </c>
      <c r="N348" s="147" t="str">
        <f t="shared" si="43"/>
        <v/>
      </c>
      <c r="O348" s="16" t="str">
        <f t="shared" si="44"/>
        <v/>
      </c>
      <c r="P348" s="17"/>
      <c r="Q348" s="17"/>
      <c r="AD348" s="13" t="str">
        <f t="shared" si="45"/>
        <v/>
      </c>
      <c r="AE348" s="13" t="str">
        <f t="shared" si="46"/>
        <v/>
      </c>
      <c r="AF348" s="145" t="str">
        <f t="shared" si="47"/>
        <v/>
      </c>
      <c r="AG348" s="145" t="str">
        <f t="shared" si="48"/>
        <v/>
      </c>
      <c r="AH348" s="145" t="str">
        <f t="shared" si="49"/>
        <v/>
      </c>
    </row>
    <row r="349" spans="1:34" ht="17.25" customHeight="1" x14ac:dyDescent="0.3">
      <c r="A349" s="149"/>
      <c r="B349" s="135"/>
      <c r="C349" s="14"/>
      <c r="D349" s="14"/>
      <c r="E349" s="136"/>
      <c r="F349" s="15"/>
      <c r="G349" s="126"/>
      <c r="H349" s="136"/>
      <c r="I349" s="136"/>
      <c r="J349" s="138"/>
      <c r="K349" s="119"/>
      <c r="L349" s="138"/>
      <c r="M349" s="12" t="str">
        <f t="shared" si="42"/>
        <v/>
      </c>
      <c r="N349" s="147" t="str">
        <f t="shared" si="43"/>
        <v/>
      </c>
      <c r="O349" s="16" t="str">
        <f t="shared" si="44"/>
        <v/>
      </c>
      <c r="P349" s="17"/>
      <c r="Q349" s="17"/>
      <c r="AD349" s="13" t="str">
        <f t="shared" si="45"/>
        <v/>
      </c>
      <c r="AE349" s="13" t="str">
        <f t="shared" si="46"/>
        <v/>
      </c>
      <c r="AF349" s="145" t="str">
        <f t="shared" si="47"/>
        <v/>
      </c>
      <c r="AG349" s="145" t="str">
        <f t="shared" si="48"/>
        <v/>
      </c>
      <c r="AH349" s="145" t="str">
        <f t="shared" si="49"/>
        <v/>
      </c>
    </row>
    <row r="350" spans="1:34" ht="17.25" customHeight="1" x14ac:dyDescent="0.3">
      <c r="A350" s="149"/>
      <c r="B350" s="135"/>
      <c r="C350" s="14"/>
      <c r="D350" s="14"/>
      <c r="E350" s="136"/>
      <c r="F350" s="15"/>
      <c r="G350" s="126"/>
      <c r="H350" s="136"/>
      <c r="I350" s="136"/>
      <c r="J350" s="138"/>
      <c r="K350" s="119"/>
      <c r="L350" s="138"/>
      <c r="M350" s="12" t="str">
        <f t="shared" si="42"/>
        <v/>
      </c>
      <c r="N350" s="147" t="str">
        <f t="shared" si="43"/>
        <v/>
      </c>
      <c r="O350" s="16" t="str">
        <f t="shared" si="44"/>
        <v/>
      </c>
      <c r="P350" s="17"/>
      <c r="Q350" s="17"/>
      <c r="AD350" s="13" t="str">
        <f t="shared" si="45"/>
        <v/>
      </c>
      <c r="AE350" s="13" t="str">
        <f t="shared" si="46"/>
        <v/>
      </c>
      <c r="AF350" s="145" t="str">
        <f t="shared" si="47"/>
        <v/>
      </c>
      <c r="AG350" s="145" t="str">
        <f t="shared" si="48"/>
        <v/>
      </c>
      <c r="AH350" s="145" t="str">
        <f t="shared" si="49"/>
        <v/>
      </c>
    </row>
    <row r="351" spans="1:34" ht="17.25" customHeight="1" x14ac:dyDescent="0.3">
      <c r="A351" s="149"/>
      <c r="B351" s="135"/>
      <c r="C351" s="14"/>
      <c r="D351" s="14"/>
      <c r="E351" s="136"/>
      <c r="F351" s="15"/>
      <c r="G351" s="126"/>
      <c r="H351" s="136"/>
      <c r="I351" s="136"/>
      <c r="J351" s="138"/>
      <c r="K351" s="119"/>
      <c r="L351" s="138"/>
      <c r="M351" s="12" t="str">
        <f t="shared" si="42"/>
        <v/>
      </c>
      <c r="N351" s="147" t="str">
        <f t="shared" si="43"/>
        <v/>
      </c>
      <c r="O351" s="16" t="str">
        <f t="shared" si="44"/>
        <v/>
      </c>
      <c r="P351" s="17"/>
      <c r="Q351" s="17"/>
      <c r="AD351" s="13" t="str">
        <f t="shared" si="45"/>
        <v/>
      </c>
      <c r="AE351" s="13" t="str">
        <f t="shared" si="46"/>
        <v/>
      </c>
      <c r="AF351" s="145" t="str">
        <f t="shared" si="47"/>
        <v/>
      </c>
      <c r="AG351" s="145" t="str">
        <f t="shared" si="48"/>
        <v/>
      </c>
      <c r="AH351" s="145" t="str">
        <f t="shared" si="49"/>
        <v/>
      </c>
    </row>
    <row r="352" spans="1:34" ht="17.25" customHeight="1" x14ac:dyDescent="0.3">
      <c r="A352" s="149"/>
      <c r="B352" s="135"/>
      <c r="C352" s="14"/>
      <c r="D352" s="14"/>
      <c r="E352" s="136"/>
      <c r="F352" s="15"/>
      <c r="G352" s="126"/>
      <c r="H352" s="136"/>
      <c r="I352" s="136"/>
      <c r="J352" s="138"/>
      <c r="K352" s="119"/>
      <c r="L352" s="138"/>
      <c r="M352" s="12" t="str">
        <f t="shared" si="42"/>
        <v/>
      </c>
      <c r="N352" s="147" t="str">
        <f t="shared" si="43"/>
        <v/>
      </c>
      <c r="O352" s="16" t="str">
        <f t="shared" si="44"/>
        <v/>
      </c>
      <c r="P352" s="17"/>
      <c r="Q352" s="17"/>
      <c r="AD352" s="13" t="str">
        <f t="shared" si="45"/>
        <v/>
      </c>
      <c r="AE352" s="13" t="str">
        <f t="shared" si="46"/>
        <v/>
      </c>
      <c r="AF352" s="145" t="str">
        <f t="shared" si="47"/>
        <v/>
      </c>
      <c r="AG352" s="145" t="str">
        <f t="shared" si="48"/>
        <v/>
      </c>
      <c r="AH352" s="145" t="str">
        <f t="shared" si="49"/>
        <v/>
      </c>
    </row>
    <row r="353" spans="1:34" ht="17.25" customHeight="1" x14ac:dyDescent="0.3">
      <c r="A353" s="149"/>
      <c r="B353" s="135"/>
      <c r="C353" s="14"/>
      <c r="D353" s="14"/>
      <c r="E353" s="136"/>
      <c r="F353" s="15"/>
      <c r="G353" s="126"/>
      <c r="H353" s="136"/>
      <c r="I353" s="136"/>
      <c r="J353" s="138"/>
      <c r="K353" s="119"/>
      <c r="L353" s="138"/>
      <c r="M353" s="12" t="str">
        <f t="shared" si="42"/>
        <v/>
      </c>
      <c r="N353" s="147" t="str">
        <f t="shared" si="43"/>
        <v/>
      </c>
      <c r="O353" s="16" t="str">
        <f t="shared" si="44"/>
        <v/>
      </c>
      <c r="P353" s="17"/>
      <c r="Q353" s="17"/>
      <c r="AD353" s="13" t="str">
        <f t="shared" si="45"/>
        <v/>
      </c>
      <c r="AE353" s="13" t="str">
        <f t="shared" si="46"/>
        <v/>
      </c>
      <c r="AF353" s="145" t="str">
        <f t="shared" si="47"/>
        <v/>
      </c>
      <c r="AG353" s="145" t="str">
        <f t="shared" si="48"/>
        <v/>
      </c>
      <c r="AH353" s="145" t="str">
        <f t="shared" si="49"/>
        <v/>
      </c>
    </row>
    <row r="354" spans="1:34" ht="17.25" customHeight="1" x14ac:dyDescent="0.3">
      <c r="A354" s="149"/>
      <c r="B354" s="135"/>
      <c r="C354" s="14"/>
      <c r="D354" s="14"/>
      <c r="E354" s="136"/>
      <c r="F354" s="15"/>
      <c r="G354" s="126"/>
      <c r="H354" s="136"/>
      <c r="I354" s="136"/>
      <c r="J354" s="138"/>
      <c r="K354" s="119"/>
      <c r="L354" s="138"/>
      <c r="M354" s="12" t="str">
        <f t="shared" si="42"/>
        <v/>
      </c>
      <c r="N354" s="147" t="str">
        <f t="shared" si="43"/>
        <v/>
      </c>
      <c r="O354" s="16" t="str">
        <f t="shared" si="44"/>
        <v/>
      </c>
      <c r="P354" s="17"/>
      <c r="Q354" s="17"/>
      <c r="AD354" s="13" t="str">
        <f t="shared" si="45"/>
        <v/>
      </c>
      <c r="AE354" s="13" t="str">
        <f t="shared" si="46"/>
        <v/>
      </c>
      <c r="AF354" s="145" t="str">
        <f t="shared" si="47"/>
        <v/>
      </c>
      <c r="AG354" s="145" t="str">
        <f t="shared" si="48"/>
        <v/>
      </c>
      <c r="AH354" s="145" t="str">
        <f t="shared" si="49"/>
        <v/>
      </c>
    </row>
    <row r="355" spans="1:34" ht="17.25" customHeight="1" x14ac:dyDescent="0.3">
      <c r="A355" s="149"/>
      <c r="B355" s="135"/>
      <c r="C355" s="14"/>
      <c r="D355" s="14"/>
      <c r="E355" s="136"/>
      <c r="F355" s="15"/>
      <c r="G355" s="126"/>
      <c r="H355" s="136"/>
      <c r="I355" s="136"/>
      <c r="J355" s="138"/>
      <c r="K355" s="119"/>
      <c r="L355" s="138"/>
      <c r="M355" s="12" t="str">
        <f t="shared" si="42"/>
        <v/>
      </c>
      <c r="N355" s="147" t="str">
        <f t="shared" si="43"/>
        <v/>
      </c>
      <c r="O355" s="16" t="str">
        <f t="shared" si="44"/>
        <v/>
      </c>
      <c r="P355" s="17"/>
      <c r="Q355" s="17"/>
      <c r="AD355" s="13" t="str">
        <f t="shared" si="45"/>
        <v/>
      </c>
      <c r="AE355" s="13" t="str">
        <f t="shared" si="46"/>
        <v/>
      </c>
      <c r="AF355" s="145" t="str">
        <f t="shared" si="47"/>
        <v/>
      </c>
      <c r="AG355" s="145" t="str">
        <f t="shared" si="48"/>
        <v/>
      </c>
      <c r="AH355" s="145" t="str">
        <f t="shared" si="49"/>
        <v/>
      </c>
    </row>
    <row r="356" spans="1:34" ht="17.25" customHeight="1" x14ac:dyDescent="0.3">
      <c r="A356" s="149"/>
      <c r="B356" s="135"/>
      <c r="C356" s="14"/>
      <c r="D356" s="14"/>
      <c r="E356" s="136"/>
      <c r="F356" s="15"/>
      <c r="G356" s="126"/>
      <c r="H356" s="136"/>
      <c r="I356" s="136"/>
      <c r="J356" s="138"/>
      <c r="K356" s="119"/>
      <c r="L356" s="138"/>
      <c r="M356" s="12" t="str">
        <f t="shared" si="42"/>
        <v/>
      </c>
      <c r="N356" s="147" t="str">
        <f t="shared" si="43"/>
        <v/>
      </c>
      <c r="O356" s="16" t="str">
        <f t="shared" si="44"/>
        <v/>
      </c>
      <c r="P356" s="17"/>
      <c r="Q356" s="17"/>
      <c r="AD356" s="13" t="str">
        <f t="shared" si="45"/>
        <v/>
      </c>
      <c r="AE356" s="13" t="str">
        <f t="shared" si="46"/>
        <v/>
      </c>
      <c r="AF356" s="145" t="str">
        <f t="shared" si="47"/>
        <v/>
      </c>
      <c r="AG356" s="145" t="str">
        <f t="shared" si="48"/>
        <v/>
      </c>
      <c r="AH356" s="145" t="str">
        <f t="shared" si="49"/>
        <v/>
      </c>
    </row>
    <row r="357" spans="1:34" ht="17.25" customHeight="1" x14ac:dyDescent="0.3">
      <c r="A357" s="149"/>
      <c r="B357" s="135"/>
      <c r="C357" s="14"/>
      <c r="D357" s="14"/>
      <c r="E357" s="136"/>
      <c r="F357" s="15"/>
      <c r="G357" s="126"/>
      <c r="H357" s="136"/>
      <c r="I357" s="136"/>
      <c r="J357" s="138"/>
      <c r="K357" s="119"/>
      <c r="L357" s="138"/>
      <c r="M357" s="12" t="str">
        <f t="shared" si="42"/>
        <v/>
      </c>
      <c r="N357" s="147" t="str">
        <f t="shared" si="43"/>
        <v/>
      </c>
      <c r="O357" s="16" t="str">
        <f t="shared" si="44"/>
        <v/>
      </c>
      <c r="P357" s="17"/>
      <c r="Q357" s="17"/>
      <c r="AD357" s="13" t="str">
        <f t="shared" si="45"/>
        <v/>
      </c>
      <c r="AE357" s="13" t="str">
        <f t="shared" si="46"/>
        <v/>
      </c>
      <c r="AF357" s="145" t="str">
        <f t="shared" si="47"/>
        <v/>
      </c>
      <c r="AG357" s="145" t="str">
        <f t="shared" si="48"/>
        <v/>
      </c>
      <c r="AH357" s="145" t="str">
        <f t="shared" si="49"/>
        <v/>
      </c>
    </row>
    <row r="358" spans="1:34" ht="17.25" customHeight="1" x14ac:dyDescent="0.3">
      <c r="A358" s="149"/>
      <c r="B358" s="135"/>
      <c r="C358" s="14"/>
      <c r="D358" s="14"/>
      <c r="E358" s="136"/>
      <c r="F358" s="15"/>
      <c r="G358" s="126"/>
      <c r="H358" s="136"/>
      <c r="I358" s="136"/>
      <c r="J358" s="138"/>
      <c r="K358" s="119"/>
      <c r="L358" s="138"/>
      <c r="M358" s="12" t="str">
        <f t="shared" si="42"/>
        <v/>
      </c>
      <c r="N358" s="147" t="str">
        <f t="shared" si="43"/>
        <v/>
      </c>
      <c r="O358" s="16" t="str">
        <f t="shared" si="44"/>
        <v/>
      </c>
      <c r="P358" s="17"/>
      <c r="Q358" s="17"/>
      <c r="AD358" s="13" t="str">
        <f t="shared" si="45"/>
        <v/>
      </c>
      <c r="AE358" s="13" t="str">
        <f t="shared" si="46"/>
        <v/>
      </c>
      <c r="AF358" s="145" t="str">
        <f t="shared" si="47"/>
        <v/>
      </c>
      <c r="AG358" s="145" t="str">
        <f t="shared" si="48"/>
        <v/>
      </c>
      <c r="AH358" s="145" t="str">
        <f t="shared" si="49"/>
        <v/>
      </c>
    </row>
    <row r="359" spans="1:34" ht="17.25" customHeight="1" x14ac:dyDescent="0.3">
      <c r="A359" s="149"/>
      <c r="B359" s="135"/>
      <c r="C359" s="14"/>
      <c r="D359" s="14"/>
      <c r="E359" s="136"/>
      <c r="F359" s="15"/>
      <c r="G359" s="126"/>
      <c r="H359" s="136"/>
      <c r="I359" s="136"/>
      <c r="J359" s="138"/>
      <c r="K359" s="119"/>
      <c r="L359" s="138"/>
      <c r="M359" s="12" t="str">
        <f t="shared" si="42"/>
        <v/>
      </c>
      <c r="N359" s="147" t="str">
        <f t="shared" si="43"/>
        <v/>
      </c>
      <c r="O359" s="16" t="str">
        <f t="shared" si="44"/>
        <v/>
      </c>
      <c r="P359" s="17"/>
      <c r="Q359" s="17"/>
      <c r="AD359" s="13" t="str">
        <f t="shared" si="45"/>
        <v/>
      </c>
      <c r="AE359" s="13" t="str">
        <f t="shared" si="46"/>
        <v/>
      </c>
      <c r="AF359" s="145" t="str">
        <f t="shared" si="47"/>
        <v/>
      </c>
      <c r="AG359" s="145" t="str">
        <f t="shared" si="48"/>
        <v/>
      </c>
      <c r="AH359" s="145" t="str">
        <f t="shared" si="49"/>
        <v/>
      </c>
    </row>
    <row r="360" spans="1:34" ht="17.25" customHeight="1" x14ac:dyDescent="0.3">
      <c r="A360" s="149"/>
      <c r="B360" s="135"/>
      <c r="C360" s="14"/>
      <c r="D360" s="14"/>
      <c r="E360" s="136"/>
      <c r="F360" s="15"/>
      <c r="G360" s="126"/>
      <c r="H360" s="136"/>
      <c r="I360" s="136"/>
      <c r="J360" s="138"/>
      <c r="K360" s="119"/>
      <c r="L360" s="138"/>
      <c r="M360" s="12" t="str">
        <f t="shared" si="42"/>
        <v/>
      </c>
      <c r="N360" s="147" t="str">
        <f t="shared" si="43"/>
        <v/>
      </c>
      <c r="O360" s="16" t="str">
        <f t="shared" si="44"/>
        <v/>
      </c>
      <c r="P360" s="17"/>
      <c r="Q360" s="17"/>
      <c r="AD360" s="13" t="str">
        <f t="shared" si="45"/>
        <v/>
      </c>
      <c r="AE360" s="13" t="str">
        <f t="shared" si="46"/>
        <v/>
      </c>
      <c r="AF360" s="145" t="str">
        <f t="shared" si="47"/>
        <v/>
      </c>
      <c r="AG360" s="145" t="str">
        <f t="shared" si="48"/>
        <v/>
      </c>
      <c r="AH360" s="145" t="str">
        <f t="shared" si="49"/>
        <v/>
      </c>
    </row>
    <row r="361" spans="1:34" ht="17.25" customHeight="1" x14ac:dyDescent="0.3">
      <c r="A361" s="149"/>
      <c r="B361" s="135"/>
      <c r="C361" s="14"/>
      <c r="D361" s="14"/>
      <c r="E361" s="136"/>
      <c r="F361" s="15"/>
      <c r="G361" s="126"/>
      <c r="H361" s="136"/>
      <c r="I361" s="136"/>
      <c r="J361" s="138"/>
      <c r="K361" s="119"/>
      <c r="L361" s="138"/>
      <c r="M361" s="12" t="str">
        <f t="shared" si="42"/>
        <v/>
      </c>
      <c r="N361" s="147" t="str">
        <f t="shared" si="43"/>
        <v/>
      </c>
      <c r="O361" s="16" t="str">
        <f t="shared" si="44"/>
        <v/>
      </c>
      <c r="P361" s="17"/>
      <c r="Q361" s="17"/>
      <c r="AD361" s="13" t="str">
        <f t="shared" si="45"/>
        <v/>
      </c>
      <c r="AE361" s="13" t="str">
        <f t="shared" si="46"/>
        <v/>
      </c>
      <c r="AF361" s="145" t="str">
        <f t="shared" si="47"/>
        <v/>
      </c>
      <c r="AG361" s="145" t="str">
        <f t="shared" si="48"/>
        <v/>
      </c>
      <c r="AH361" s="145" t="str">
        <f t="shared" si="49"/>
        <v/>
      </c>
    </row>
    <row r="362" spans="1:34" ht="17.25" customHeight="1" x14ac:dyDescent="0.3">
      <c r="A362" s="149"/>
      <c r="B362" s="135"/>
      <c r="C362" s="14"/>
      <c r="D362" s="14"/>
      <c r="E362" s="136"/>
      <c r="F362" s="15"/>
      <c r="G362" s="126"/>
      <c r="H362" s="136"/>
      <c r="I362" s="136"/>
      <c r="J362" s="138"/>
      <c r="K362" s="119"/>
      <c r="L362" s="138"/>
      <c r="M362" s="12" t="str">
        <f t="shared" si="42"/>
        <v/>
      </c>
      <c r="N362" s="147" t="str">
        <f t="shared" si="43"/>
        <v/>
      </c>
      <c r="O362" s="16" t="str">
        <f t="shared" si="44"/>
        <v/>
      </c>
      <c r="P362" s="17"/>
      <c r="Q362" s="17"/>
      <c r="AD362" s="13" t="str">
        <f t="shared" si="45"/>
        <v/>
      </c>
      <c r="AE362" s="13" t="str">
        <f t="shared" si="46"/>
        <v/>
      </c>
      <c r="AF362" s="145" t="str">
        <f t="shared" si="47"/>
        <v/>
      </c>
      <c r="AG362" s="145" t="str">
        <f t="shared" si="48"/>
        <v/>
      </c>
      <c r="AH362" s="145" t="str">
        <f t="shared" si="49"/>
        <v/>
      </c>
    </row>
    <row r="363" spans="1:34" ht="17.25" customHeight="1" x14ac:dyDescent="0.3">
      <c r="A363" s="149"/>
      <c r="B363" s="135"/>
      <c r="C363" s="14"/>
      <c r="D363" s="14"/>
      <c r="E363" s="136"/>
      <c r="F363" s="15"/>
      <c r="G363" s="126"/>
      <c r="H363" s="136"/>
      <c r="I363" s="136"/>
      <c r="J363" s="138"/>
      <c r="K363" s="119"/>
      <c r="L363" s="138"/>
      <c r="M363" s="12" t="str">
        <f t="shared" si="42"/>
        <v/>
      </c>
      <c r="N363" s="147" t="str">
        <f t="shared" si="43"/>
        <v/>
      </c>
      <c r="O363" s="16" t="str">
        <f t="shared" si="44"/>
        <v/>
      </c>
      <c r="P363" s="17"/>
      <c r="Q363" s="17"/>
      <c r="AD363" s="13" t="str">
        <f t="shared" si="45"/>
        <v/>
      </c>
      <c r="AE363" s="13" t="str">
        <f t="shared" si="46"/>
        <v/>
      </c>
      <c r="AF363" s="145" t="str">
        <f t="shared" si="47"/>
        <v/>
      </c>
      <c r="AG363" s="145" t="str">
        <f t="shared" si="48"/>
        <v/>
      </c>
      <c r="AH363" s="145" t="str">
        <f t="shared" si="49"/>
        <v/>
      </c>
    </row>
    <row r="364" spans="1:34" ht="17.25" customHeight="1" x14ac:dyDescent="0.3">
      <c r="A364" s="149"/>
      <c r="B364" s="135"/>
      <c r="C364" s="14"/>
      <c r="D364" s="14"/>
      <c r="E364" s="136"/>
      <c r="F364" s="15"/>
      <c r="G364" s="126"/>
      <c r="H364" s="136"/>
      <c r="I364" s="136"/>
      <c r="J364" s="138"/>
      <c r="K364" s="119"/>
      <c r="L364" s="138"/>
      <c r="M364" s="12" t="str">
        <f t="shared" si="42"/>
        <v/>
      </c>
      <c r="N364" s="147" t="str">
        <f t="shared" si="43"/>
        <v/>
      </c>
      <c r="O364" s="16" t="str">
        <f t="shared" si="44"/>
        <v/>
      </c>
      <c r="P364" s="17"/>
      <c r="Q364" s="17"/>
      <c r="AD364" s="13" t="str">
        <f t="shared" si="45"/>
        <v/>
      </c>
      <c r="AE364" s="13" t="str">
        <f t="shared" si="46"/>
        <v/>
      </c>
      <c r="AF364" s="145" t="str">
        <f t="shared" si="47"/>
        <v/>
      </c>
      <c r="AG364" s="145" t="str">
        <f t="shared" si="48"/>
        <v/>
      </c>
      <c r="AH364" s="145" t="str">
        <f t="shared" si="49"/>
        <v/>
      </c>
    </row>
    <row r="365" spans="1:34" ht="17.25" customHeight="1" x14ac:dyDescent="0.3">
      <c r="A365" s="149"/>
      <c r="B365" s="135"/>
      <c r="C365" s="14"/>
      <c r="D365" s="14"/>
      <c r="E365" s="136"/>
      <c r="F365" s="15"/>
      <c r="G365" s="126"/>
      <c r="H365" s="136"/>
      <c r="I365" s="136"/>
      <c r="J365" s="138"/>
      <c r="K365" s="119"/>
      <c r="L365" s="138"/>
      <c r="M365" s="12" t="str">
        <f t="shared" si="42"/>
        <v/>
      </c>
      <c r="N365" s="147" t="str">
        <f t="shared" si="43"/>
        <v/>
      </c>
      <c r="O365" s="16" t="str">
        <f t="shared" si="44"/>
        <v/>
      </c>
      <c r="P365" s="17"/>
      <c r="Q365" s="17"/>
      <c r="AD365" s="13" t="str">
        <f t="shared" si="45"/>
        <v/>
      </c>
      <c r="AE365" s="13" t="str">
        <f t="shared" si="46"/>
        <v/>
      </c>
      <c r="AF365" s="145" t="str">
        <f t="shared" si="47"/>
        <v/>
      </c>
      <c r="AG365" s="145" t="str">
        <f t="shared" si="48"/>
        <v/>
      </c>
      <c r="AH365" s="145" t="str">
        <f t="shared" si="49"/>
        <v/>
      </c>
    </row>
    <row r="366" spans="1:34" ht="17.25" customHeight="1" x14ac:dyDescent="0.3">
      <c r="A366" s="149"/>
      <c r="B366" s="135"/>
      <c r="C366" s="14"/>
      <c r="D366" s="14"/>
      <c r="E366" s="136"/>
      <c r="F366" s="15"/>
      <c r="G366" s="126"/>
      <c r="H366" s="136"/>
      <c r="I366" s="136"/>
      <c r="J366" s="138"/>
      <c r="K366" s="119"/>
      <c r="L366" s="138"/>
      <c r="M366" s="12" t="str">
        <f t="shared" si="42"/>
        <v/>
      </c>
      <c r="N366" s="147" t="str">
        <f t="shared" si="43"/>
        <v/>
      </c>
      <c r="O366" s="16" t="str">
        <f t="shared" si="44"/>
        <v/>
      </c>
      <c r="P366" s="17"/>
      <c r="Q366" s="17"/>
      <c r="AD366" s="13" t="str">
        <f t="shared" si="45"/>
        <v/>
      </c>
      <c r="AE366" s="13" t="str">
        <f t="shared" si="46"/>
        <v/>
      </c>
      <c r="AF366" s="145" t="str">
        <f t="shared" si="47"/>
        <v/>
      </c>
      <c r="AG366" s="145" t="str">
        <f t="shared" si="48"/>
        <v/>
      </c>
      <c r="AH366" s="145" t="str">
        <f t="shared" si="49"/>
        <v/>
      </c>
    </row>
    <row r="367" spans="1:34" ht="17.25" customHeight="1" x14ac:dyDescent="0.3">
      <c r="A367" s="149"/>
      <c r="B367" s="135"/>
      <c r="C367" s="14"/>
      <c r="D367" s="14"/>
      <c r="E367" s="136"/>
      <c r="F367" s="15"/>
      <c r="G367" s="126"/>
      <c r="H367" s="136"/>
      <c r="I367" s="136"/>
      <c r="J367" s="138"/>
      <c r="K367" s="119"/>
      <c r="L367" s="138"/>
      <c r="M367" s="12" t="str">
        <f t="shared" si="42"/>
        <v/>
      </c>
      <c r="N367" s="147" t="str">
        <f t="shared" si="43"/>
        <v/>
      </c>
      <c r="O367" s="16" t="str">
        <f t="shared" si="44"/>
        <v/>
      </c>
      <c r="P367" s="17"/>
      <c r="Q367" s="17"/>
      <c r="AD367" s="13" t="str">
        <f t="shared" si="45"/>
        <v/>
      </c>
      <c r="AE367" s="13" t="str">
        <f t="shared" si="46"/>
        <v/>
      </c>
      <c r="AF367" s="145" t="str">
        <f t="shared" si="47"/>
        <v/>
      </c>
      <c r="AG367" s="145" t="str">
        <f t="shared" si="48"/>
        <v/>
      </c>
      <c r="AH367" s="145" t="str">
        <f t="shared" si="49"/>
        <v/>
      </c>
    </row>
    <row r="368" spans="1:34" ht="17.25" customHeight="1" x14ac:dyDescent="0.3">
      <c r="A368" s="149"/>
      <c r="B368" s="135"/>
      <c r="C368" s="14"/>
      <c r="D368" s="14"/>
      <c r="E368" s="136"/>
      <c r="F368" s="15"/>
      <c r="G368" s="126"/>
      <c r="H368" s="136"/>
      <c r="I368" s="136"/>
      <c r="J368" s="138"/>
      <c r="K368" s="119"/>
      <c r="L368" s="138"/>
      <c r="M368" s="12" t="str">
        <f t="shared" si="42"/>
        <v/>
      </c>
      <c r="N368" s="147" t="str">
        <f t="shared" si="43"/>
        <v/>
      </c>
      <c r="O368" s="16" t="str">
        <f t="shared" si="44"/>
        <v/>
      </c>
      <c r="P368" s="17"/>
      <c r="Q368" s="17"/>
      <c r="AD368" s="13" t="str">
        <f t="shared" si="45"/>
        <v/>
      </c>
      <c r="AE368" s="13" t="str">
        <f t="shared" si="46"/>
        <v/>
      </c>
      <c r="AF368" s="145" t="str">
        <f t="shared" si="47"/>
        <v/>
      </c>
      <c r="AG368" s="145" t="str">
        <f t="shared" si="48"/>
        <v/>
      </c>
      <c r="AH368" s="145" t="str">
        <f t="shared" si="49"/>
        <v/>
      </c>
    </row>
    <row r="369" spans="1:34" ht="17.25" customHeight="1" x14ac:dyDescent="0.3">
      <c r="A369" s="149"/>
      <c r="B369" s="135"/>
      <c r="C369" s="14"/>
      <c r="D369" s="14"/>
      <c r="E369" s="136"/>
      <c r="F369" s="15"/>
      <c r="G369" s="126"/>
      <c r="H369" s="136"/>
      <c r="I369" s="136"/>
      <c r="J369" s="138"/>
      <c r="K369" s="119"/>
      <c r="L369" s="138"/>
      <c r="M369" s="12" t="str">
        <f t="shared" si="42"/>
        <v/>
      </c>
      <c r="N369" s="147" t="str">
        <f t="shared" si="43"/>
        <v/>
      </c>
      <c r="O369" s="16" t="str">
        <f t="shared" si="44"/>
        <v/>
      </c>
      <c r="P369" s="17"/>
      <c r="Q369" s="17"/>
      <c r="AD369" s="13" t="str">
        <f t="shared" si="45"/>
        <v/>
      </c>
      <c r="AE369" s="13" t="str">
        <f t="shared" si="46"/>
        <v/>
      </c>
      <c r="AF369" s="145" t="str">
        <f t="shared" si="47"/>
        <v/>
      </c>
      <c r="AG369" s="145" t="str">
        <f t="shared" si="48"/>
        <v/>
      </c>
      <c r="AH369" s="145" t="str">
        <f t="shared" si="49"/>
        <v/>
      </c>
    </row>
    <row r="370" spans="1:34" ht="17.25" customHeight="1" x14ac:dyDescent="0.3">
      <c r="A370" s="149"/>
      <c r="B370" s="135"/>
      <c r="C370" s="14"/>
      <c r="D370" s="14"/>
      <c r="E370" s="136"/>
      <c r="F370" s="15"/>
      <c r="G370" s="126"/>
      <c r="H370" s="136"/>
      <c r="I370" s="136"/>
      <c r="J370" s="138"/>
      <c r="K370" s="119"/>
      <c r="L370" s="138"/>
      <c r="M370" s="12" t="str">
        <f t="shared" si="42"/>
        <v/>
      </c>
      <c r="N370" s="147" t="str">
        <f t="shared" si="43"/>
        <v/>
      </c>
      <c r="O370" s="16" t="str">
        <f t="shared" si="44"/>
        <v/>
      </c>
      <c r="P370" s="17"/>
      <c r="Q370" s="17"/>
      <c r="AD370" s="13" t="str">
        <f t="shared" si="45"/>
        <v/>
      </c>
      <c r="AE370" s="13" t="str">
        <f t="shared" si="46"/>
        <v/>
      </c>
      <c r="AF370" s="145" t="str">
        <f t="shared" si="47"/>
        <v/>
      </c>
      <c r="AG370" s="145" t="str">
        <f t="shared" si="48"/>
        <v/>
      </c>
      <c r="AH370" s="145" t="str">
        <f t="shared" si="49"/>
        <v/>
      </c>
    </row>
    <row r="371" spans="1:34" ht="17.25" customHeight="1" x14ac:dyDescent="0.3">
      <c r="A371" s="149"/>
      <c r="B371" s="135"/>
      <c r="C371" s="14"/>
      <c r="D371" s="14"/>
      <c r="E371" s="136"/>
      <c r="F371" s="15"/>
      <c r="G371" s="126"/>
      <c r="H371" s="136"/>
      <c r="I371" s="136"/>
      <c r="J371" s="138"/>
      <c r="K371" s="119"/>
      <c r="L371" s="138"/>
      <c r="M371" s="12" t="str">
        <f t="shared" si="42"/>
        <v/>
      </c>
      <c r="N371" s="147" t="str">
        <f t="shared" si="43"/>
        <v/>
      </c>
      <c r="O371" s="16" t="str">
        <f t="shared" si="44"/>
        <v/>
      </c>
      <c r="P371" s="17"/>
      <c r="Q371" s="17"/>
      <c r="AD371" s="13" t="str">
        <f t="shared" si="45"/>
        <v/>
      </c>
      <c r="AE371" s="13" t="str">
        <f t="shared" si="46"/>
        <v/>
      </c>
      <c r="AF371" s="145" t="str">
        <f t="shared" si="47"/>
        <v/>
      </c>
      <c r="AG371" s="145" t="str">
        <f t="shared" si="48"/>
        <v/>
      </c>
      <c r="AH371" s="145" t="str">
        <f t="shared" si="49"/>
        <v/>
      </c>
    </row>
    <row r="372" spans="1:34" ht="17.25" customHeight="1" x14ac:dyDescent="0.3">
      <c r="A372" s="149"/>
      <c r="B372" s="135"/>
      <c r="C372" s="14"/>
      <c r="D372" s="14"/>
      <c r="E372" s="136"/>
      <c r="F372" s="15"/>
      <c r="G372" s="126"/>
      <c r="H372" s="136"/>
      <c r="I372" s="136"/>
      <c r="J372" s="138"/>
      <c r="K372" s="119"/>
      <c r="L372" s="138"/>
      <c r="M372" s="12" t="str">
        <f t="shared" si="42"/>
        <v/>
      </c>
      <c r="N372" s="147" t="str">
        <f t="shared" si="43"/>
        <v/>
      </c>
      <c r="O372" s="16" t="str">
        <f t="shared" si="44"/>
        <v/>
      </c>
      <c r="P372" s="17"/>
      <c r="Q372" s="17"/>
      <c r="AD372" s="13" t="str">
        <f t="shared" si="45"/>
        <v/>
      </c>
      <c r="AE372" s="13" t="str">
        <f t="shared" si="46"/>
        <v/>
      </c>
      <c r="AF372" s="145" t="str">
        <f t="shared" si="47"/>
        <v/>
      </c>
      <c r="AG372" s="145" t="str">
        <f t="shared" si="48"/>
        <v/>
      </c>
      <c r="AH372" s="145" t="str">
        <f t="shared" si="49"/>
        <v/>
      </c>
    </row>
    <row r="373" spans="1:34" ht="17.25" customHeight="1" x14ac:dyDescent="0.3">
      <c r="A373" s="149"/>
      <c r="B373" s="135"/>
      <c r="C373" s="14"/>
      <c r="D373" s="14"/>
      <c r="E373" s="136"/>
      <c r="F373" s="15"/>
      <c r="G373" s="126"/>
      <c r="H373" s="136"/>
      <c r="I373" s="136"/>
      <c r="J373" s="138"/>
      <c r="K373" s="119"/>
      <c r="L373" s="138"/>
      <c r="M373" s="12" t="str">
        <f t="shared" si="42"/>
        <v/>
      </c>
      <c r="N373" s="147" t="str">
        <f t="shared" si="43"/>
        <v/>
      </c>
      <c r="O373" s="16" t="str">
        <f t="shared" si="44"/>
        <v/>
      </c>
      <c r="P373" s="17"/>
      <c r="Q373" s="17"/>
      <c r="AD373" s="13" t="str">
        <f t="shared" si="45"/>
        <v/>
      </c>
      <c r="AE373" s="13" t="str">
        <f t="shared" si="46"/>
        <v/>
      </c>
      <c r="AF373" s="145" t="str">
        <f t="shared" si="47"/>
        <v/>
      </c>
      <c r="AG373" s="145" t="str">
        <f t="shared" si="48"/>
        <v/>
      </c>
      <c r="AH373" s="145" t="str">
        <f t="shared" si="49"/>
        <v/>
      </c>
    </row>
    <row r="374" spans="1:34" ht="17.25" customHeight="1" x14ac:dyDescent="0.3">
      <c r="A374" s="149"/>
      <c r="B374" s="135"/>
      <c r="C374" s="14"/>
      <c r="D374" s="14"/>
      <c r="E374" s="136"/>
      <c r="F374" s="15"/>
      <c r="G374" s="126"/>
      <c r="H374" s="136"/>
      <c r="I374" s="136"/>
      <c r="J374" s="138"/>
      <c r="K374" s="119"/>
      <c r="L374" s="138"/>
      <c r="M374" s="12" t="str">
        <f t="shared" si="42"/>
        <v/>
      </c>
      <c r="N374" s="147" t="str">
        <f t="shared" si="43"/>
        <v/>
      </c>
      <c r="O374" s="16" t="str">
        <f t="shared" si="44"/>
        <v/>
      </c>
      <c r="P374" s="17"/>
      <c r="Q374" s="17"/>
      <c r="AD374" s="13" t="str">
        <f t="shared" si="45"/>
        <v/>
      </c>
      <c r="AE374" s="13" t="str">
        <f t="shared" si="46"/>
        <v/>
      </c>
      <c r="AF374" s="145" t="str">
        <f t="shared" si="47"/>
        <v/>
      </c>
      <c r="AG374" s="145" t="str">
        <f t="shared" si="48"/>
        <v/>
      </c>
      <c r="AH374" s="145" t="str">
        <f t="shared" si="49"/>
        <v/>
      </c>
    </row>
    <row r="375" spans="1:34" ht="17.25" customHeight="1" x14ac:dyDescent="0.3">
      <c r="A375" s="149"/>
      <c r="B375" s="135"/>
      <c r="C375" s="14"/>
      <c r="D375" s="14"/>
      <c r="E375" s="136"/>
      <c r="F375" s="15"/>
      <c r="G375" s="126"/>
      <c r="H375" s="136"/>
      <c r="I375" s="136"/>
      <c r="J375" s="138"/>
      <c r="K375" s="119"/>
      <c r="L375" s="138"/>
      <c r="M375" s="12" t="str">
        <f t="shared" si="42"/>
        <v/>
      </c>
      <c r="N375" s="147" t="str">
        <f t="shared" si="43"/>
        <v/>
      </c>
      <c r="O375" s="16" t="str">
        <f t="shared" si="44"/>
        <v/>
      </c>
      <c r="P375" s="17"/>
      <c r="Q375" s="17"/>
      <c r="AD375" s="13" t="str">
        <f t="shared" si="45"/>
        <v/>
      </c>
      <c r="AE375" s="13" t="str">
        <f t="shared" si="46"/>
        <v/>
      </c>
      <c r="AF375" s="145" t="str">
        <f t="shared" si="47"/>
        <v/>
      </c>
      <c r="AG375" s="145" t="str">
        <f t="shared" si="48"/>
        <v/>
      </c>
      <c r="AH375" s="145" t="str">
        <f t="shared" si="49"/>
        <v/>
      </c>
    </row>
    <row r="376" spans="1:34" ht="17.25" customHeight="1" x14ac:dyDescent="0.3">
      <c r="A376" s="149"/>
      <c r="B376" s="135"/>
      <c r="C376" s="14"/>
      <c r="D376" s="14"/>
      <c r="E376" s="136"/>
      <c r="F376" s="15"/>
      <c r="G376" s="126"/>
      <c r="H376" s="136"/>
      <c r="I376" s="136"/>
      <c r="J376" s="138"/>
      <c r="K376" s="119"/>
      <c r="L376" s="138"/>
      <c r="M376" s="12" t="str">
        <f t="shared" si="42"/>
        <v/>
      </c>
      <c r="N376" s="147" t="str">
        <f t="shared" si="43"/>
        <v/>
      </c>
      <c r="O376" s="16" t="str">
        <f t="shared" si="44"/>
        <v/>
      </c>
      <c r="P376" s="17"/>
      <c r="Q376" s="17"/>
      <c r="AD376" s="13" t="str">
        <f t="shared" si="45"/>
        <v/>
      </c>
      <c r="AE376" s="13" t="str">
        <f t="shared" si="46"/>
        <v/>
      </c>
      <c r="AF376" s="145" t="str">
        <f t="shared" si="47"/>
        <v/>
      </c>
      <c r="AG376" s="145" t="str">
        <f t="shared" si="48"/>
        <v/>
      </c>
      <c r="AH376" s="145" t="str">
        <f t="shared" si="49"/>
        <v/>
      </c>
    </row>
    <row r="377" spans="1:34" ht="17.25" customHeight="1" x14ac:dyDescent="0.3">
      <c r="A377" s="149"/>
      <c r="B377" s="135"/>
      <c r="C377" s="14"/>
      <c r="D377" s="14"/>
      <c r="E377" s="136"/>
      <c r="F377" s="15"/>
      <c r="G377" s="126"/>
      <c r="H377" s="136"/>
      <c r="I377" s="136"/>
      <c r="J377" s="138"/>
      <c r="K377" s="119"/>
      <c r="L377" s="138"/>
      <c r="M377" s="12" t="str">
        <f t="shared" si="42"/>
        <v/>
      </c>
      <c r="N377" s="147" t="str">
        <f t="shared" si="43"/>
        <v/>
      </c>
      <c r="O377" s="16" t="str">
        <f t="shared" si="44"/>
        <v/>
      </c>
      <c r="P377" s="17"/>
      <c r="Q377" s="17"/>
      <c r="AD377" s="13" t="str">
        <f t="shared" si="45"/>
        <v/>
      </c>
      <c r="AE377" s="13" t="str">
        <f t="shared" si="46"/>
        <v/>
      </c>
      <c r="AF377" s="145" t="str">
        <f t="shared" si="47"/>
        <v/>
      </c>
      <c r="AG377" s="145" t="str">
        <f t="shared" si="48"/>
        <v/>
      </c>
      <c r="AH377" s="145" t="str">
        <f t="shared" si="49"/>
        <v/>
      </c>
    </row>
    <row r="378" spans="1:34" ht="17.25" customHeight="1" x14ac:dyDescent="0.3">
      <c r="A378" s="149"/>
      <c r="B378" s="135"/>
      <c r="C378" s="14"/>
      <c r="D378" s="14"/>
      <c r="E378" s="136"/>
      <c r="F378" s="15"/>
      <c r="G378" s="126"/>
      <c r="H378" s="136"/>
      <c r="I378" s="136"/>
      <c r="J378" s="138"/>
      <c r="K378" s="119"/>
      <c r="L378" s="138"/>
      <c r="M378" s="12" t="str">
        <f t="shared" si="42"/>
        <v/>
      </c>
      <c r="N378" s="147" t="str">
        <f t="shared" si="43"/>
        <v/>
      </c>
      <c r="O378" s="16" t="str">
        <f t="shared" si="44"/>
        <v/>
      </c>
      <c r="P378" s="17"/>
      <c r="Q378" s="17"/>
      <c r="AD378" s="13" t="str">
        <f t="shared" si="45"/>
        <v/>
      </c>
      <c r="AE378" s="13" t="str">
        <f t="shared" si="46"/>
        <v/>
      </c>
      <c r="AF378" s="145" t="str">
        <f t="shared" si="47"/>
        <v/>
      </c>
      <c r="AG378" s="145" t="str">
        <f t="shared" si="48"/>
        <v/>
      </c>
      <c r="AH378" s="145" t="str">
        <f t="shared" si="49"/>
        <v/>
      </c>
    </row>
    <row r="379" spans="1:34" ht="17.25" customHeight="1" x14ac:dyDescent="0.3">
      <c r="A379" s="149"/>
      <c r="B379" s="135"/>
      <c r="C379" s="14"/>
      <c r="D379" s="14"/>
      <c r="E379" s="136"/>
      <c r="F379" s="15"/>
      <c r="G379" s="126"/>
      <c r="H379" s="136"/>
      <c r="I379" s="136"/>
      <c r="J379" s="138"/>
      <c r="K379" s="119"/>
      <c r="L379" s="138"/>
      <c r="M379" s="12" t="str">
        <f t="shared" si="42"/>
        <v/>
      </c>
      <c r="N379" s="147" t="str">
        <f t="shared" si="43"/>
        <v/>
      </c>
      <c r="O379" s="16" t="str">
        <f t="shared" si="44"/>
        <v/>
      </c>
      <c r="P379" s="17"/>
      <c r="Q379" s="17"/>
      <c r="AD379" s="13" t="str">
        <f t="shared" si="45"/>
        <v/>
      </c>
      <c r="AE379" s="13" t="str">
        <f t="shared" si="46"/>
        <v/>
      </c>
      <c r="AF379" s="145" t="str">
        <f t="shared" si="47"/>
        <v/>
      </c>
      <c r="AG379" s="145" t="str">
        <f t="shared" si="48"/>
        <v/>
      </c>
      <c r="AH379" s="145" t="str">
        <f t="shared" si="49"/>
        <v/>
      </c>
    </row>
    <row r="380" spans="1:34" ht="17.25" customHeight="1" x14ac:dyDescent="0.3">
      <c r="A380" s="149"/>
      <c r="B380" s="135"/>
      <c r="C380" s="14"/>
      <c r="D380" s="14"/>
      <c r="E380" s="136"/>
      <c r="F380" s="15"/>
      <c r="G380" s="126"/>
      <c r="H380" s="136"/>
      <c r="I380" s="136"/>
      <c r="J380" s="138"/>
      <c r="K380" s="119"/>
      <c r="L380" s="138"/>
      <c r="M380" s="12" t="str">
        <f t="shared" si="42"/>
        <v/>
      </c>
      <c r="N380" s="147" t="str">
        <f t="shared" si="43"/>
        <v/>
      </c>
      <c r="O380" s="16" t="str">
        <f t="shared" si="44"/>
        <v/>
      </c>
      <c r="P380" s="17"/>
      <c r="Q380" s="17"/>
      <c r="AD380" s="13" t="str">
        <f t="shared" si="45"/>
        <v/>
      </c>
      <c r="AE380" s="13" t="str">
        <f t="shared" si="46"/>
        <v/>
      </c>
      <c r="AF380" s="145" t="str">
        <f t="shared" si="47"/>
        <v/>
      </c>
      <c r="AG380" s="145" t="str">
        <f t="shared" si="48"/>
        <v/>
      </c>
      <c r="AH380" s="145" t="str">
        <f t="shared" si="49"/>
        <v/>
      </c>
    </row>
    <row r="381" spans="1:34" ht="17.25" customHeight="1" x14ac:dyDescent="0.3">
      <c r="A381" s="149"/>
      <c r="B381" s="135"/>
      <c r="C381" s="14"/>
      <c r="D381" s="14"/>
      <c r="E381" s="136"/>
      <c r="F381" s="15"/>
      <c r="G381" s="126"/>
      <c r="H381" s="136"/>
      <c r="I381" s="136"/>
      <c r="J381" s="138"/>
      <c r="K381" s="119"/>
      <c r="L381" s="138"/>
      <c r="M381" s="12" t="str">
        <f t="shared" si="42"/>
        <v/>
      </c>
      <c r="N381" s="147" t="str">
        <f t="shared" si="43"/>
        <v/>
      </c>
      <c r="O381" s="16" t="str">
        <f t="shared" si="44"/>
        <v/>
      </c>
      <c r="P381" s="17"/>
      <c r="Q381" s="17"/>
      <c r="AD381" s="13" t="str">
        <f t="shared" si="45"/>
        <v/>
      </c>
      <c r="AE381" s="13" t="str">
        <f t="shared" si="46"/>
        <v/>
      </c>
      <c r="AF381" s="145" t="str">
        <f t="shared" si="47"/>
        <v/>
      </c>
      <c r="AG381" s="145" t="str">
        <f t="shared" si="48"/>
        <v/>
      </c>
      <c r="AH381" s="145" t="str">
        <f t="shared" si="49"/>
        <v/>
      </c>
    </row>
    <row r="382" spans="1:34" ht="17.25" customHeight="1" x14ac:dyDescent="0.3">
      <c r="A382" s="149"/>
      <c r="B382" s="135"/>
      <c r="C382" s="14"/>
      <c r="D382" s="14"/>
      <c r="E382" s="136"/>
      <c r="F382" s="15"/>
      <c r="G382" s="126"/>
      <c r="H382" s="136"/>
      <c r="I382" s="136"/>
      <c r="J382" s="138"/>
      <c r="K382" s="119"/>
      <c r="L382" s="138"/>
      <c r="M382" s="12" t="str">
        <f t="shared" si="42"/>
        <v/>
      </c>
      <c r="N382" s="147" t="str">
        <f t="shared" si="43"/>
        <v/>
      </c>
      <c r="O382" s="16" t="str">
        <f t="shared" si="44"/>
        <v/>
      </c>
      <c r="P382" s="17"/>
      <c r="Q382" s="17"/>
      <c r="AD382" s="13" t="str">
        <f t="shared" si="45"/>
        <v/>
      </c>
      <c r="AE382" s="13" t="str">
        <f t="shared" si="46"/>
        <v/>
      </c>
      <c r="AF382" s="145" t="str">
        <f t="shared" si="47"/>
        <v/>
      </c>
      <c r="AG382" s="145" t="str">
        <f t="shared" si="48"/>
        <v/>
      </c>
      <c r="AH382" s="145" t="str">
        <f t="shared" si="49"/>
        <v/>
      </c>
    </row>
    <row r="383" spans="1:34" ht="17.25" customHeight="1" x14ac:dyDescent="0.3">
      <c r="A383" s="149"/>
      <c r="B383" s="135"/>
      <c r="C383" s="14"/>
      <c r="D383" s="14"/>
      <c r="E383" s="136"/>
      <c r="F383" s="15"/>
      <c r="G383" s="126"/>
      <c r="H383" s="136"/>
      <c r="I383" s="136"/>
      <c r="J383" s="138"/>
      <c r="K383" s="119"/>
      <c r="L383" s="138"/>
      <c r="M383" s="12" t="str">
        <f t="shared" si="42"/>
        <v/>
      </c>
      <c r="N383" s="147" t="str">
        <f t="shared" si="43"/>
        <v/>
      </c>
      <c r="O383" s="16" t="str">
        <f t="shared" si="44"/>
        <v/>
      </c>
      <c r="P383" s="17"/>
      <c r="Q383" s="17"/>
      <c r="AD383" s="13" t="str">
        <f t="shared" si="45"/>
        <v/>
      </c>
      <c r="AE383" s="13" t="str">
        <f t="shared" si="46"/>
        <v/>
      </c>
      <c r="AF383" s="145" t="str">
        <f t="shared" si="47"/>
        <v/>
      </c>
      <c r="AG383" s="145" t="str">
        <f t="shared" si="48"/>
        <v/>
      </c>
      <c r="AH383" s="145" t="str">
        <f t="shared" si="49"/>
        <v/>
      </c>
    </row>
    <row r="384" spans="1:34" ht="17.25" customHeight="1" x14ac:dyDescent="0.3">
      <c r="A384" s="149"/>
      <c r="B384" s="135"/>
      <c r="C384" s="14"/>
      <c r="D384" s="14"/>
      <c r="E384" s="136"/>
      <c r="F384" s="15"/>
      <c r="G384" s="126"/>
      <c r="H384" s="136"/>
      <c r="I384" s="136"/>
      <c r="J384" s="138"/>
      <c r="K384" s="119"/>
      <c r="L384" s="138"/>
      <c r="M384" s="12" t="str">
        <f t="shared" si="42"/>
        <v/>
      </c>
      <c r="N384" s="147" t="str">
        <f t="shared" si="43"/>
        <v/>
      </c>
      <c r="O384" s="16" t="str">
        <f t="shared" si="44"/>
        <v/>
      </c>
      <c r="P384" s="17"/>
      <c r="Q384" s="17"/>
      <c r="AD384" s="13" t="str">
        <f t="shared" si="45"/>
        <v/>
      </c>
      <c r="AE384" s="13" t="str">
        <f t="shared" si="46"/>
        <v/>
      </c>
      <c r="AF384" s="145" t="str">
        <f t="shared" si="47"/>
        <v/>
      </c>
      <c r="AG384" s="145" t="str">
        <f t="shared" si="48"/>
        <v/>
      </c>
      <c r="AH384" s="145" t="str">
        <f t="shared" si="49"/>
        <v/>
      </c>
    </row>
    <row r="385" spans="1:34" ht="17.25" customHeight="1" x14ac:dyDescent="0.3">
      <c r="A385" s="149"/>
      <c r="B385" s="135"/>
      <c r="C385" s="14"/>
      <c r="D385" s="14"/>
      <c r="E385" s="136"/>
      <c r="F385" s="15"/>
      <c r="G385" s="126"/>
      <c r="H385" s="136"/>
      <c r="I385" s="136"/>
      <c r="J385" s="138"/>
      <c r="K385" s="119"/>
      <c r="L385" s="138"/>
      <c r="M385" s="12" t="str">
        <f t="shared" si="42"/>
        <v/>
      </c>
      <c r="N385" s="147" t="str">
        <f t="shared" si="43"/>
        <v/>
      </c>
      <c r="O385" s="16" t="str">
        <f t="shared" si="44"/>
        <v/>
      </c>
      <c r="P385" s="17"/>
      <c r="Q385" s="17"/>
      <c r="AD385" s="13" t="str">
        <f t="shared" si="45"/>
        <v/>
      </c>
      <c r="AE385" s="13" t="str">
        <f t="shared" si="46"/>
        <v/>
      </c>
      <c r="AF385" s="145" t="str">
        <f t="shared" si="47"/>
        <v/>
      </c>
      <c r="AG385" s="145" t="str">
        <f t="shared" si="48"/>
        <v/>
      </c>
      <c r="AH385" s="145" t="str">
        <f t="shared" si="49"/>
        <v/>
      </c>
    </row>
    <row r="386" spans="1:34" ht="17.25" customHeight="1" x14ac:dyDescent="0.3">
      <c r="A386" s="149"/>
      <c r="B386" s="135"/>
      <c r="C386" s="14"/>
      <c r="D386" s="14"/>
      <c r="E386" s="136"/>
      <c r="F386" s="15"/>
      <c r="G386" s="126"/>
      <c r="H386" s="136"/>
      <c r="I386" s="136"/>
      <c r="J386" s="138"/>
      <c r="K386" s="119"/>
      <c r="L386" s="138"/>
      <c r="M386" s="12" t="str">
        <f t="shared" si="42"/>
        <v/>
      </c>
      <c r="N386" s="147" t="str">
        <f t="shared" si="43"/>
        <v/>
      </c>
      <c r="O386" s="16" t="str">
        <f t="shared" si="44"/>
        <v/>
      </c>
      <c r="P386" s="17"/>
      <c r="Q386" s="17"/>
      <c r="AD386" s="13" t="str">
        <f t="shared" si="45"/>
        <v/>
      </c>
      <c r="AE386" s="13" t="str">
        <f t="shared" si="46"/>
        <v/>
      </c>
      <c r="AF386" s="145" t="str">
        <f t="shared" si="47"/>
        <v/>
      </c>
      <c r="AG386" s="145" t="str">
        <f t="shared" si="48"/>
        <v/>
      </c>
      <c r="AH386" s="145" t="str">
        <f t="shared" si="49"/>
        <v/>
      </c>
    </row>
    <row r="387" spans="1:34" ht="17.25" customHeight="1" x14ac:dyDescent="0.3">
      <c r="A387" s="149"/>
      <c r="B387" s="135"/>
      <c r="C387" s="14"/>
      <c r="D387" s="14"/>
      <c r="E387" s="136"/>
      <c r="F387" s="15"/>
      <c r="G387" s="126"/>
      <c r="H387" s="136"/>
      <c r="I387" s="136"/>
      <c r="J387" s="138"/>
      <c r="K387" s="119"/>
      <c r="L387" s="138"/>
      <c r="M387" s="12" t="str">
        <f t="shared" si="42"/>
        <v/>
      </c>
      <c r="N387" s="147" t="str">
        <f t="shared" si="43"/>
        <v/>
      </c>
      <c r="O387" s="16" t="str">
        <f t="shared" si="44"/>
        <v/>
      </c>
      <c r="P387" s="17"/>
      <c r="Q387" s="17"/>
      <c r="AD387" s="13" t="str">
        <f t="shared" si="45"/>
        <v/>
      </c>
      <c r="AE387" s="13" t="str">
        <f t="shared" si="46"/>
        <v/>
      </c>
      <c r="AF387" s="145" t="str">
        <f t="shared" si="47"/>
        <v/>
      </c>
      <c r="AG387" s="145" t="str">
        <f t="shared" si="48"/>
        <v/>
      </c>
      <c r="AH387" s="145" t="str">
        <f t="shared" si="49"/>
        <v/>
      </c>
    </row>
    <row r="388" spans="1:34" ht="17.25" customHeight="1" x14ac:dyDescent="0.3">
      <c r="A388" s="149"/>
      <c r="B388" s="135"/>
      <c r="C388" s="14"/>
      <c r="D388" s="14"/>
      <c r="E388" s="136"/>
      <c r="F388" s="15"/>
      <c r="G388" s="126"/>
      <c r="H388" s="136"/>
      <c r="I388" s="136"/>
      <c r="J388" s="138"/>
      <c r="K388" s="119"/>
      <c r="L388" s="138"/>
      <c r="M388" s="12" t="str">
        <f t="shared" si="42"/>
        <v/>
      </c>
      <c r="N388" s="147" t="str">
        <f t="shared" si="43"/>
        <v/>
      </c>
      <c r="O388" s="16" t="str">
        <f t="shared" si="44"/>
        <v/>
      </c>
      <c r="P388" s="17"/>
      <c r="Q388" s="17"/>
      <c r="AD388" s="13" t="str">
        <f t="shared" si="45"/>
        <v/>
      </c>
      <c r="AE388" s="13" t="str">
        <f t="shared" si="46"/>
        <v/>
      </c>
      <c r="AF388" s="145" t="str">
        <f t="shared" si="47"/>
        <v/>
      </c>
      <c r="AG388" s="145" t="str">
        <f t="shared" si="48"/>
        <v/>
      </c>
      <c r="AH388" s="145" t="str">
        <f t="shared" si="49"/>
        <v/>
      </c>
    </row>
    <row r="389" spans="1:34" ht="17.25" customHeight="1" x14ac:dyDescent="0.3">
      <c r="A389" s="149"/>
      <c r="B389" s="135"/>
      <c r="C389" s="14"/>
      <c r="D389" s="14"/>
      <c r="E389" s="136"/>
      <c r="F389" s="15"/>
      <c r="G389" s="126"/>
      <c r="H389" s="136"/>
      <c r="I389" s="136"/>
      <c r="J389" s="138"/>
      <c r="K389" s="119"/>
      <c r="L389" s="138"/>
      <c r="M389" s="12" t="str">
        <f t="shared" si="42"/>
        <v/>
      </c>
      <c r="N389" s="147" t="str">
        <f t="shared" si="43"/>
        <v/>
      </c>
      <c r="O389" s="16" t="str">
        <f t="shared" si="44"/>
        <v/>
      </c>
      <c r="P389" s="17"/>
      <c r="Q389" s="17"/>
      <c r="AD389" s="13" t="str">
        <f t="shared" si="45"/>
        <v/>
      </c>
      <c r="AE389" s="13" t="str">
        <f t="shared" si="46"/>
        <v/>
      </c>
      <c r="AF389" s="145" t="str">
        <f t="shared" si="47"/>
        <v/>
      </c>
      <c r="AG389" s="145" t="str">
        <f t="shared" si="48"/>
        <v/>
      </c>
      <c r="AH389" s="145" t="str">
        <f t="shared" si="49"/>
        <v/>
      </c>
    </row>
    <row r="390" spans="1:34" ht="17.25" customHeight="1" x14ac:dyDescent="0.3">
      <c r="A390" s="149"/>
      <c r="B390" s="135"/>
      <c r="C390" s="14"/>
      <c r="D390" s="14"/>
      <c r="E390" s="136"/>
      <c r="F390" s="15"/>
      <c r="G390" s="126"/>
      <c r="H390" s="136"/>
      <c r="I390" s="136"/>
      <c r="J390" s="138"/>
      <c r="K390" s="119"/>
      <c r="L390" s="138"/>
      <c r="M390" s="12" t="str">
        <f t="shared" si="42"/>
        <v/>
      </c>
      <c r="N390" s="147" t="str">
        <f t="shared" si="43"/>
        <v/>
      </c>
      <c r="O390" s="16" t="str">
        <f t="shared" si="44"/>
        <v/>
      </c>
      <c r="P390" s="17"/>
      <c r="Q390" s="17"/>
      <c r="AD390" s="13" t="str">
        <f t="shared" si="45"/>
        <v/>
      </c>
      <c r="AE390" s="13" t="str">
        <f t="shared" si="46"/>
        <v/>
      </c>
      <c r="AF390" s="145" t="str">
        <f t="shared" si="47"/>
        <v/>
      </c>
      <c r="AG390" s="145" t="str">
        <f t="shared" si="48"/>
        <v/>
      </c>
      <c r="AH390" s="145" t="str">
        <f t="shared" si="49"/>
        <v/>
      </c>
    </row>
    <row r="391" spans="1:34" ht="17.25" customHeight="1" x14ac:dyDescent="0.3">
      <c r="A391" s="149"/>
      <c r="B391" s="135"/>
      <c r="C391" s="14"/>
      <c r="D391" s="14"/>
      <c r="E391" s="136"/>
      <c r="F391" s="15"/>
      <c r="G391" s="126"/>
      <c r="H391" s="136"/>
      <c r="I391" s="136"/>
      <c r="J391" s="138"/>
      <c r="K391" s="119"/>
      <c r="L391" s="138"/>
      <c r="M391" s="12" t="str">
        <f t="shared" si="42"/>
        <v/>
      </c>
      <c r="N391" s="147" t="str">
        <f t="shared" si="43"/>
        <v/>
      </c>
      <c r="O391" s="16" t="str">
        <f t="shared" si="44"/>
        <v/>
      </c>
      <c r="P391" s="17"/>
      <c r="Q391" s="17"/>
      <c r="AD391" s="13" t="str">
        <f t="shared" si="45"/>
        <v/>
      </c>
      <c r="AE391" s="13" t="str">
        <f t="shared" si="46"/>
        <v/>
      </c>
      <c r="AF391" s="145" t="str">
        <f t="shared" si="47"/>
        <v/>
      </c>
      <c r="AG391" s="145" t="str">
        <f t="shared" si="48"/>
        <v/>
      </c>
      <c r="AH391" s="145" t="str">
        <f t="shared" si="49"/>
        <v/>
      </c>
    </row>
    <row r="392" spans="1:34" ht="17.25" customHeight="1" x14ac:dyDescent="0.3">
      <c r="A392" s="149"/>
      <c r="B392" s="135"/>
      <c r="C392" s="14"/>
      <c r="D392" s="14"/>
      <c r="E392" s="136"/>
      <c r="F392" s="15"/>
      <c r="G392" s="126"/>
      <c r="H392" s="136"/>
      <c r="I392" s="136"/>
      <c r="J392" s="138"/>
      <c r="K392" s="119"/>
      <c r="L392" s="138"/>
      <c r="M392" s="12" t="str">
        <f t="shared" ref="M392:M455" si="50">IF(E392="","", IF(C392="Long", (((E392-H392)*G392)/F392), (((H392-E392)*G392)/F392)))</f>
        <v/>
      </c>
      <c r="N392" s="147" t="str">
        <f t="shared" ref="N392:N455" si="51">IF(J392="", "", K392)</f>
        <v/>
      </c>
      <c r="O392" s="16" t="str">
        <f t="shared" ref="O392:O455" si="52">IF(K392="", "", SUM(N392/F392))</f>
        <v/>
      </c>
      <c r="P392" s="17"/>
      <c r="Q392" s="17"/>
      <c r="AD392" s="13" t="str">
        <f t="shared" ref="AD392:AD455" si="53">IF(N392&lt;0, N392/-F392, M392)</f>
        <v/>
      </c>
      <c r="AE392" s="13" t="str">
        <f t="shared" ref="AE392:AE455" si="54">IF(N392="", "", IF(C392="Long", IF(N392&gt;0, N392/F392, ((G392*(I392-E392))/F392)), IF(N392&gt;0, N392/F392, ((G392*(E392-I392))/F392))))</f>
        <v/>
      </c>
      <c r="AF392" s="145" t="str">
        <f t="shared" ref="AF392:AF455" si="55">IF(A392="", "", MONTH(A392))</f>
        <v/>
      </c>
      <c r="AG392" s="145" t="str">
        <f t="shared" ref="AG392:AG455" si="56">IF(A392="", "", YEAR(A392))</f>
        <v/>
      </c>
      <c r="AH392" s="145" t="str">
        <f t="shared" ref="AH392:AH455" si="57">IF(A392="", "", DAY(A392))</f>
        <v/>
      </c>
    </row>
    <row r="393" spans="1:34" ht="17.25" customHeight="1" x14ac:dyDescent="0.3">
      <c r="A393" s="149"/>
      <c r="B393" s="135"/>
      <c r="C393" s="14"/>
      <c r="D393" s="14"/>
      <c r="E393" s="136"/>
      <c r="F393" s="15"/>
      <c r="G393" s="126"/>
      <c r="H393" s="136"/>
      <c r="I393" s="136"/>
      <c r="J393" s="138"/>
      <c r="K393" s="119"/>
      <c r="L393" s="138"/>
      <c r="M393" s="12" t="str">
        <f t="shared" si="50"/>
        <v/>
      </c>
      <c r="N393" s="147" t="str">
        <f t="shared" si="51"/>
        <v/>
      </c>
      <c r="O393" s="16" t="str">
        <f t="shared" si="52"/>
        <v/>
      </c>
      <c r="P393" s="17"/>
      <c r="Q393" s="17"/>
      <c r="AD393" s="13" t="str">
        <f t="shared" si="53"/>
        <v/>
      </c>
      <c r="AE393" s="13" t="str">
        <f t="shared" si="54"/>
        <v/>
      </c>
      <c r="AF393" s="145" t="str">
        <f t="shared" si="55"/>
        <v/>
      </c>
      <c r="AG393" s="145" t="str">
        <f t="shared" si="56"/>
        <v/>
      </c>
      <c r="AH393" s="145" t="str">
        <f t="shared" si="57"/>
        <v/>
      </c>
    </row>
    <row r="394" spans="1:34" ht="17.25" customHeight="1" x14ac:dyDescent="0.3">
      <c r="A394" s="149"/>
      <c r="B394" s="135"/>
      <c r="C394" s="14"/>
      <c r="D394" s="14"/>
      <c r="E394" s="136"/>
      <c r="F394" s="15"/>
      <c r="G394" s="126"/>
      <c r="H394" s="136"/>
      <c r="I394" s="136"/>
      <c r="J394" s="138"/>
      <c r="K394" s="119"/>
      <c r="L394" s="138"/>
      <c r="M394" s="12" t="str">
        <f t="shared" si="50"/>
        <v/>
      </c>
      <c r="N394" s="147" t="str">
        <f t="shared" si="51"/>
        <v/>
      </c>
      <c r="O394" s="16" t="str">
        <f t="shared" si="52"/>
        <v/>
      </c>
      <c r="P394" s="17"/>
      <c r="Q394" s="17"/>
      <c r="AD394" s="13" t="str">
        <f t="shared" si="53"/>
        <v/>
      </c>
      <c r="AE394" s="13" t="str">
        <f t="shared" si="54"/>
        <v/>
      </c>
      <c r="AF394" s="145" t="str">
        <f t="shared" si="55"/>
        <v/>
      </c>
      <c r="AG394" s="145" t="str">
        <f t="shared" si="56"/>
        <v/>
      </c>
      <c r="AH394" s="145" t="str">
        <f t="shared" si="57"/>
        <v/>
      </c>
    </row>
    <row r="395" spans="1:34" ht="17.25" customHeight="1" x14ac:dyDescent="0.3">
      <c r="A395" s="149"/>
      <c r="B395" s="135"/>
      <c r="C395" s="14"/>
      <c r="D395" s="14"/>
      <c r="E395" s="136"/>
      <c r="F395" s="15"/>
      <c r="G395" s="126"/>
      <c r="H395" s="136"/>
      <c r="I395" s="136"/>
      <c r="J395" s="138"/>
      <c r="K395" s="119"/>
      <c r="L395" s="138"/>
      <c r="M395" s="12" t="str">
        <f t="shared" si="50"/>
        <v/>
      </c>
      <c r="N395" s="147" t="str">
        <f t="shared" si="51"/>
        <v/>
      </c>
      <c r="O395" s="16" t="str">
        <f t="shared" si="52"/>
        <v/>
      </c>
      <c r="P395" s="17"/>
      <c r="Q395" s="17"/>
      <c r="AD395" s="13" t="str">
        <f t="shared" si="53"/>
        <v/>
      </c>
      <c r="AE395" s="13" t="str">
        <f t="shared" si="54"/>
        <v/>
      </c>
      <c r="AF395" s="145" t="str">
        <f t="shared" si="55"/>
        <v/>
      </c>
      <c r="AG395" s="145" t="str">
        <f t="shared" si="56"/>
        <v/>
      </c>
      <c r="AH395" s="145" t="str">
        <f t="shared" si="57"/>
        <v/>
      </c>
    </row>
    <row r="396" spans="1:34" ht="17.25" customHeight="1" x14ac:dyDescent="0.3">
      <c r="A396" s="149"/>
      <c r="B396" s="135"/>
      <c r="C396" s="14"/>
      <c r="D396" s="14"/>
      <c r="E396" s="136"/>
      <c r="F396" s="15"/>
      <c r="G396" s="126"/>
      <c r="H396" s="136"/>
      <c r="I396" s="136"/>
      <c r="J396" s="138"/>
      <c r="K396" s="119"/>
      <c r="L396" s="138"/>
      <c r="M396" s="12" t="str">
        <f t="shared" si="50"/>
        <v/>
      </c>
      <c r="N396" s="147" t="str">
        <f t="shared" si="51"/>
        <v/>
      </c>
      <c r="O396" s="16" t="str">
        <f t="shared" si="52"/>
        <v/>
      </c>
      <c r="P396" s="17"/>
      <c r="Q396" s="17"/>
      <c r="AD396" s="13" t="str">
        <f t="shared" si="53"/>
        <v/>
      </c>
      <c r="AE396" s="13" t="str">
        <f t="shared" si="54"/>
        <v/>
      </c>
      <c r="AF396" s="145" t="str">
        <f t="shared" si="55"/>
        <v/>
      </c>
      <c r="AG396" s="145" t="str">
        <f t="shared" si="56"/>
        <v/>
      </c>
      <c r="AH396" s="145" t="str">
        <f t="shared" si="57"/>
        <v/>
      </c>
    </row>
    <row r="397" spans="1:34" ht="17.25" customHeight="1" x14ac:dyDescent="0.3">
      <c r="A397" s="149"/>
      <c r="B397" s="135"/>
      <c r="C397" s="14"/>
      <c r="D397" s="14"/>
      <c r="E397" s="136"/>
      <c r="F397" s="15"/>
      <c r="G397" s="126"/>
      <c r="H397" s="136"/>
      <c r="I397" s="136"/>
      <c r="J397" s="138"/>
      <c r="K397" s="119"/>
      <c r="L397" s="138"/>
      <c r="M397" s="12" t="str">
        <f t="shared" si="50"/>
        <v/>
      </c>
      <c r="N397" s="147" t="str">
        <f t="shared" si="51"/>
        <v/>
      </c>
      <c r="O397" s="16" t="str">
        <f t="shared" si="52"/>
        <v/>
      </c>
      <c r="P397" s="17"/>
      <c r="Q397" s="17"/>
      <c r="AD397" s="13" t="str">
        <f t="shared" si="53"/>
        <v/>
      </c>
      <c r="AE397" s="13" t="str">
        <f t="shared" si="54"/>
        <v/>
      </c>
      <c r="AF397" s="145" t="str">
        <f t="shared" si="55"/>
        <v/>
      </c>
      <c r="AG397" s="145" t="str">
        <f t="shared" si="56"/>
        <v/>
      </c>
      <c r="AH397" s="145" t="str">
        <f t="shared" si="57"/>
        <v/>
      </c>
    </row>
    <row r="398" spans="1:34" ht="17.25" customHeight="1" x14ac:dyDescent="0.3">
      <c r="A398" s="149"/>
      <c r="B398" s="135"/>
      <c r="C398" s="14"/>
      <c r="D398" s="14"/>
      <c r="E398" s="136"/>
      <c r="F398" s="15"/>
      <c r="G398" s="126"/>
      <c r="H398" s="136"/>
      <c r="I398" s="136"/>
      <c r="J398" s="138"/>
      <c r="K398" s="119"/>
      <c r="L398" s="138"/>
      <c r="M398" s="12" t="str">
        <f t="shared" si="50"/>
        <v/>
      </c>
      <c r="N398" s="147" t="str">
        <f t="shared" si="51"/>
        <v/>
      </c>
      <c r="O398" s="16" t="str">
        <f t="shared" si="52"/>
        <v/>
      </c>
      <c r="P398" s="17"/>
      <c r="Q398" s="17"/>
      <c r="AD398" s="13" t="str">
        <f t="shared" si="53"/>
        <v/>
      </c>
      <c r="AE398" s="13" t="str">
        <f t="shared" si="54"/>
        <v/>
      </c>
      <c r="AF398" s="145" t="str">
        <f t="shared" si="55"/>
        <v/>
      </c>
      <c r="AG398" s="145" t="str">
        <f t="shared" si="56"/>
        <v/>
      </c>
      <c r="AH398" s="145" t="str">
        <f t="shared" si="57"/>
        <v/>
      </c>
    </row>
    <row r="399" spans="1:34" ht="17.25" customHeight="1" x14ac:dyDescent="0.3">
      <c r="A399" s="149"/>
      <c r="B399" s="135"/>
      <c r="C399" s="14"/>
      <c r="D399" s="14"/>
      <c r="E399" s="136"/>
      <c r="F399" s="15"/>
      <c r="G399" s="126"/>
      <c r="H399" s="136"/>
      <c r="I399" s="136"/>
      <c r="J399" s="138"/>
      <c r="K399" s="119"/>
      <c r="L399" s="138"/>
      <c r="M399" s="12" t="str">
        <f t="shared" si="50"/>
        <v/>
      </c>
      <c r="N399" s="147" t="str">
        <f t="shared" si="51"/>
        <v/>
      </c>
      <c r="O399" s="16" t="str">
        <f t="shared" si="52"/>
        <v/>
      </c>
      <c r="P399" s="17"/>
      <c r="Q399" s="17"/>
      <c r="AD399" s="13" t="str">
        <f t="shared" si="53"/>
        <v/>
      </c>
      <c r="AE399" s="13" t="str">
        <f t="shared" si="54"/>
        <v/>
      </c>
      <c r="AF399" s="145" t="str">
        <f t="shared" si="55"/>
        <v/>
      </c>
      <c r="AG399" s="145" t="str">
        <f t="shared" si="56"/>
        <v/>
      </c>
      <c r="AH399" s="145" t="str">
        <f t="shared" si="57"/>
        <v/>
      </c>
    </row>
    <row r="400" spans="1:34" ht="17.25" customHeight="1" x14ac:dyDescent="0.3">
      <c r="A400" s="149"/>
      <c r="B400" s="135"/>
      <c r="C400" s="14"/>
      <c r="D400" s="14"/>
      <c r="E400" s="136"/>
      <c r="F400" s="15"/>
      <c r="G400" s="126"/>
      <c r="H400" s="136"/>
      <c r="I400" s="136"/>
      <c r="J400" s="138"/>
      <c r="K400" s="119"/>
      <c r="L400" s="138"/>
      <c r="M400" s="12" t="str">
        <f t="shared" si="50"/>
        <v/>
      </c>
      <c r="N400" s="147" t="str">
        <f t="shared" si="51"/>
        <v/>
      </c>
      <c r="O400" s="16" t="str">
        <f t="shared" si="52"/>
        <v/>
      </c>
      <c r="P400" s="17"/>
      <c r="Q400" s="17"/>
      <c r="AD400" s="13" t="str">
        <f t="shared" si="53"/>
        <v/>
      </c>
      <c r="AE400" s="13" t="str">
        <f t="shared" si="54"/>
        <v/>
      </c>
      <c r="AF400" s="145" t="str">
        <f t="shared" si="55"/>
        <v/>
      </c>
      <c r="AG400" s="145" t="str">
        <f t="shared" si="56"/>
        <v/>
      </c>
      <c r="AH400" s="145" t="str">
        <f t="shared" si="57"/>
        <v/>
      </c>
    </row>
    <row r="401" spans="1:34" ht="17.25" customHeight="1" x14ac:dyDescent="0.3">
      <c r="A401" s="149"/>
      <c r="B401" s="135"/>
      <c r="C401" s="14"/>
      <c r="D401" s="14"/>
      <c r="E401" s="136"/>
      <c r="F401" s="15"/>
      <c r="G401" s="126"/>
      <c r="H401" s="136"/>
      <c r="I401" s="136"/>
      <c r="J401" s="138"/>
      <c r="K401" s="119"/>
      <c r="L401" s="138"/>
      <c r="M401" s="12" t="str">
        <f t="shared" si="50"/>
        <v/>
      </c>
      <c r="N401" s="147" t="str">
        <f t="shared" si="51"/>
        <v/>
      </c>
      <c r="O401" s="16" t="str">
        <f t="shared" si="52"/>
        <v/>
      </c>
      <c r="P401" s="17"/>
      <c r="Q401" s="17"/>
      <c r="AD401" s="13" t="str">
        <f t="shared" si="53"/>
        <v/>
      </c>
      <c r="AE401" s="13" t="str">
        <f t="shared" si="54"/>
        <v/>
      </c>
      <c r="AF401" s="145" t="str">
        <f t="shared" si="55"/>
        <v/>
      </c>
      <c r="AG401" s="145" t="str">
        <f t="shared" si="56"/>
        <v/>
      </c>
      <c r="AH401" s="145" t="str">
        <f t="shared" si="57"/>
        <v/>
      </c>
    </row>
    <row r="402" spans="1:34" ht="17.25" customHeight="1" x14ac:dyDescent="0.3">
      <c r="A402" s="149"/>
      <c r="B402" s="135"/>
      <c r="C402" s="14"/>
      <c r="D402" s="14"/>
      <c r="E402" s="136"/>
      <c r="F402" s="15"/>
      <c r="G402" s="126"/>
      <c r="H402" s="136"/>
      <c r="I402" s="136"/>
      <c r="J402" s="138"/>
      <c r="K402" s="119"/>
      <c r="L402" s="138"/>
      <c r="M402" s="12" t="str">
        <f t="shared" si="50"/>
        <v/>
      </c>
      <c r="N402" s="147" t="str">
        <f t="shared" si="51"/>
        <v/>
      </c>
      <c r="O402" s="16" t="str">
        <f t="shared" si="52"/>
        <v/>
      </c>
      <c r="P402" s="17"/>
      <c r="Q402" s="17"/>
      <c r="AD402" s="13" t="str">
        <f t="shared" si="53"/>
        <v/>
      </c>
      <c r="AE402" s="13" t="str">
        <f t="shared" si="54"/>
        <v/>
      </c>
      <c r="AF402" s="145" t="str">
        <f t="shared" si="55"/>
        <v/>
      </c>
      <c r="AG402" s="145" t="str">
        <f t="shared" si="56"/>
        <v/>
      </c>
      <c r="AH402" s="145" t="str">
        <f t="shared" si="57"/>
        <v/>
      </c>
    </row>
    <row r="403" spans="1:34" ht="17.25" customHeight="1" x14ac:dyDescent="0.3">
      <c r="A403" s="149"/>
      <c r="B403" s="135"/>
      <c r="C403" s="14"/>
      <c r="D403" s="14"/>
      <c r="E403" s="136"/>
      <c r="F403" s="15"/>
      <c r="G403" s="126"/>
      <c r="H403" s="136"/>
      <c r="I403" s="136"/>
      <c r="J403" s="138"/>
      <c r="K403" s="119"/>
      <c r="L403" s="138"/>
      <c r="M403" s="12" t="str">
        <f t="shared" si="50"/>
        <v/>
      </c>
      <c r="N403" s="147" t="str">
        <f t="shared" si="51"/>
        <v/>
      </c>
      <c r="O403" s="16" t="str">
        <f t="shared" si="52"/>
        <v/>
      </c>
      <c r="P403" s="17"/>
      <c r="Q403" s="17"/>
      <c r="AD403" s="13" t="str">
        <f t="shared" si="53"/>
        <v/>
      </c>
      <c r="AE403" s="13" t="str">
        <f t="shared" si="54"/>
        <v/>
      </c>
      <c r="AF403" s="145" t="str">
        <f t="shared" si="55"/>
        <v/>
      </c>
      <c r="AG403" s="145" t="str">
        <f t="shared" si="56"/>
        <v/>
      </c>
      <c r="AH403" s="145" t="str">
        <f t="shared" si="57"/>
        <v/>
      </c>
    </row>
    <row r="404" spans="1:34" ht="17.25" customHeight="1" x14ac:dyDescent="0.3">
      <c r="A404" s="149"/>
      <c r="B404" s="135"/>
      <c r="C404" s="14"/>
      <c r="D404" s="14"/>
      <c r="E404" s="136"/>
      <c r="F404" s="15"/>
      <c r="G404" s="126"/>
      <c r="H404" s="136"/>
      <c r="I404" s="136"/>
      <c r="J404" s="138"/>
      <c r="K404" s="119"/>
      <c r="L404" s="138"/>
      <c r="M404" s="12" t="str">
        <f t="shared" si="50"/>
        <v/>
      </c>
      <c r="N404" s="147" t="str">
        <f t="shared" si="51"/>
        <v/>
      </c>
      <c r="O404" s="16" t="str">
        <f t="shared" si="52"/>
        <v/>
      </c>
      <c r="P404" s="17"/>
      <c r="Q404" s="17"/>
      <c r="AD404" s="13" t="str">
        <f t="shared" si="53"/>
        <v/>
      </c>
      <c r="AE404" s="13" t="str">
        <f t="shared" si="54"/>
        <v/>
      </c>
      <c r="AF404" s="145" t="str">
        <f t="shared" si="55"/>
        <v/>
      </c>
      <c r="AG404" s="145" t="str">
        <f t="shared" si="56"/>
        <v/>
      </c>
      <c r="AH404" s="145" t="str">
        <f t="shared" si="57"/>
        <v/>
      </c>
    </row>
    <row r="405" spans="1:34" ht="17.25" customHeight="1" x14ac:dyDescent="0.3">
      <c r="A405" s="149"/>
      <c r="B405" s="135"/>
      <c r="C405" s="14"/>
      <c r="D405" s="14"/>
      <c r="E405" s="136"/>
      <c r="F405" s="15"/>
      <c r="G405" s="126"/>
      <c r="H405" s="136"/>
      <c r="I405" s="136"/>
      <c r="J405" s="138"/>
      <c r="K405" s="119"/>
      <c r="L405" s="138"/>
      <c r="M405" s="12" t="str">
        <f t="shared" si="50"/>
        <v/>
      </c>
      <c r="N405" s="147" t="str">
        <f t="shared" si="51"/>
        <v/>
      </c>
      <c r="O405" s="16" t="str">
        <f t="shared" si="52"/>
        <v/>
      </c>
      <c r="P405" s="17"/>
      <c r="Q405" s="17"/>
      <c r="AD405" s="13" t="str">
        <f t="shared" si="53"/>
        <v/>
      </c>
      <c r="AE405" s="13" t="str">
        <f t="shared" si="54"/>
        <v/>
      </c>
      <c r="AF405" s="145" t="str">
        <f t="shared" si="55"/>
        <v/>
      </c>
      <c r="AG405" s="145" t="str">
        <f t="shared" si="56"/>
        <v/>
      </c>
      <c r="AH405" s="145" t="str">
        <f t="shared" si="57"/>
        <v/>
      </c>
    </row>
    <row r="406" spans="1:34" ht="17.25" customHeight="1" x14ac:dyDescent="0.3">
      <c r="A406" s="149"/>
      <c r="B406" s="135"/>
      <c r="C406" s="14"/>
      <c r="D406" s="14"/>
      <c r="E406" s="136"/>
      <c r="F406" s="15"/>
      <c r="G406" s="126"/>
      <c r="H406" s="136"/>
      <c r="I406" s="136"/>
      <c r="J406" s="138"/>
      <c r="K406" s="119"/>
      <c r="L406" s="138"/>
      <c r="M406" s="12" t="str">
        <f t="shared" si="50"/>
        <v/>
      </c>
      <c r="N406" s="147" t="str">
        <f t="shared" si="51"/>
        <v/>
      </c>
      <c r="O406" s="16" t="str">
        <f t="shared" si="52"/>
        <v/>
      </c>
      <c r="P406" s="17"/>
      <c r="Q406" s="17"/>
      <c r="AD406" s="13" t="str">
        <f t="shared" si="53"/>
        <v/>
      </c>
      <c r="AE406" s="13" t="str">
        <f t="shared" si="54"/>
        <v/>
      </c>
      <c r="AF406" s="145" t="str">
        <f t="shared" si="55"/>
        <v/>
      </c>
      <c r="AG406" s="145" t="str">
        <f t="shared" si="56"/>
        <v/>
      </c>
      <c r="AH406" s="145" t="str">
        <f t="shared" si="57"/>
        <v/>
      </c>
    </row>
    <row r="407" spans="1:34" ht="17.25" customHeight="1" x14ac:dyDescent="0.3">
      <c r="A407" s="149"/>
      <c r="B407" s="135"/>
      <c r="C407" s="14"/>
      <c r="D407" s="14"/>
      <c r="E407" s="136"/>
      <c r="F407" s="15"/>
      <c r="G407" s="126"/>
      <c r="H407" s="136"/>
      <c r="I407" s="136"/>
      <c r="J407" s="138"/>
      <c r="K407" s="119"/>
      <c r="L407" s="138"/>
      <c r="M407" s="12" t="str">
        <f t="shared" si="50"/>
        <v/>
      </c>
      <c r="N407" s="147" t="str">
        <f t="shared" si="51"/>
        <v/>
      </c>
      <c r="O407" s="16" t="str">
        <f t="shared" si="52"/>
        <v/>
      </c>
      <c r="P407" s="17"/>
      <c r="Q407" s="17"/>
      <c r="AD407" s="13" t="str">
        <f t="shared" si="53"/>
        <v/>
      </c>
      <c r="AE407" s="13" t="str">
        <f t="shared" si="54"/>
        <v/>
      </c>
      <c r="AF407" s="145" t="str">
        <f t="shared" si="55"/>
        <v/>
      </c>
      <c r="AG407" s="145" t="str">
        <f t="shared" si="56"/>
        <v/>
      </c>
      <c r="AH407" s="145" t="str">
        <f t="shared" si="57"/>
        <v/>
      </c>
    </row>
    <row r="408" spans="1:34" ht="17.25" customHeight="1" x14ac:dyDescent="0.3">
      <c r="A408" s="149"/>
      <c r="B408" s="135"/>
      <c r="C408" s="14"/>
      <c r="D408" s="14"/>
      <c r="E408" s="136"/>
      <c r="F408" s="15"/>
      <c r="G408" s="126"/>
      <c r="H408" s="136"/>
      <c r="I408" s="136"/>
      <c r="J408" s="138"/>
      <c r="K408" s="119"/>
      <c r="L408" s="138"/>
      <c r="M408" s="12" t="str">
        <f t="shared" si="50"/>
        <v/>
      </c>
      <c r="N408" s="147" t="str">
        <f t="shared" si="51"/>
        <v/>
      </c>
      <c r="O408" s="16" t="str">
        <f t="shared" si="52"/>
        <v/>
      </c>
      <c r="P408" s="17"/>
      <c r="Q408" s="17"/>
      <c r="AD408" s="13" t="str">
        <f t="shared" si="53"/>
        <v/>
      </c>
      <c r="AE408" s="13" t="str">
        <f t="shared" si="54"/>
        <v/>
      </c>
      <c r="AF408" s="145" t="str">
        <f t="shared" si="55"/>
        <v/>
      </c>
      <c r="AG408" s="145" t="str">
        <f t="shared" si="56"/>
        <v/>
      </c>
      <c r="AH408" s="145" t="str">
        <f t="shared" si="57"/>
        <v/>
      </c>
    </row>
    <row r="409" spans="1:34" ht="17.25" customHeight="1" x14ac:dyDescent="0.3">
      <c r="A409" s="149"/>
      <c r="B409" s="135"/>
      <c r="C409" s="14"/>
      <c r="D409" s="14"/>
      <c r="E409" s="136"/>
      <c r="F409" s="15"/>
      <c r="G409" s="126"/>
      <c r="H409" s="136"/>
      <c r="I409" s="136"/>
      <c r="J409" s="138"/>
      <c r="K409" s="119"/>
      <c r="L409" s="138"/>
      <c r="M409" s="12" t="str">
        <f t="shared" si="50"/>
        <v/>
      </c>
      <c r="N409" s="147" t="str">
        <f t="shared" si="51"/>
        <v/>
      </c>
      <c r="O409" s="16" t="str">
        <f t="shared" si="52"/>
        <v/>
      </c>
      <c r="P409" s="17"/>
      <c r="Q409" s="17"/>
      <c r="AD409" s="13" t="str">
        <f t="shared" si="53"/>
        <v/>
      </c>
      <c r="AE409" s="13" t="str">
        <f t="shared" si="54"/>
        <v/>
      </c>
      <c r="AF409" s="145" t="str">
        <f t="shared" si="55"/>
        <v/>
      </c>
      <c r="AG409" s="145" t="str">
        <f t="shared" si="56"/>
        <v/>
      </c>
      <c r="AH409" s="145" t="str">
        <f t="shared" si="57"/>
        <v/>
      </c>
    </row>
    <row r="410" spans="1:34" ht="17.25" customHeight="1" x14ac:dyDescent="0.3">
      <c r="A410" s="149"/>
      <c r="B410" s="135"/>
      <c r="C410" s="14"/>
      <c r="D410" s="14"/>
      <c r="E410" s="136"/>
      <c r="F410" s="15"/>
      <c r="G410" s="126"/>
      <c r="H410" s="136"/>
      <c r="I410" s="136"/>
      <c r="J410" s="138"/>
      <c r="K410" s="119"/>
      <c r="L410" s="138"/>
      <c r="M410" s="12" t="str">
        <f t="shared" si="50"/>
        <v/>
      </c>
      <c r="N410" s="147" t="str">
        <f t="shared" si="51"/>
        <v/>
      </c>
      <c r="O410" s="16" t="str">
        <f t="shared" si="52"/>
        <v/>
      </c>
      <c r="P410" s="17"/>
      <c r="Q410" s="17"/>
      <c r="AD410" s="13" t="str">
        <f t="shared" si="53"/>
        <v/>
      </c>
      <c r="AE410" s="13" t="str">
        <f t="shared" si="54"/>
        <v/>
      </c>
      <c r="AF410" s="145" t="str">
        <f t="shared" si="55"/>
        <v/>
      </c>
      <c r="AG410" s="145" t="str">
        <f t="shared" si="56"/>
        <v/>
      </c>
      <c r="AH410" s="145" t="str">
        <f t="shared" si="57"/>
        <v/>
      </c>
    </row>
    <row r="411" spans="1:34" ht="17.25" customHeight="1" x14ac:dyDescent="0.3">
      <c r="A411" s="149"/>
      <c r="B411" s="135"/>
      <c r="C411" s="14"/>
      <c r="D411" s="14"/>
      <c r="E411" s="136"/>
      <c r="F411" s="15"/>
      <c r="G411" s="126"/>
      <c r="H411" s="136"/>
      <c r="I411" s="136"/>
      <c r="J411" s="138"/>
      <c r="K411" s="119"/>
      <c r="L411" s="138"/>
      <c r="M411" s="12" t="str">
        <f t="shared" si="50"/>
        <v/>
      </c>
      <c r="N411" s="147" t="str">
        <f t="shared" si="51"/>
        <v/>
      </c>
      <c r="O411" s="16" t="str">
        <f t="shared" si="52"/>
        <v/>
      </c>
      <c r="P411" s="17"/>
      <c r="Q411" s="17"/>
      <c r="AD411" s="13" t="str">
        <f t="shared" si="53"/>
        <v/>
      </c>
      <c r="AE411" s="13" t="str">
        <f t="shared" si="54"/>
        <v/>
      </c>
      <c r="AF411" s="145" t="str">
        <f t="shared" si="55"/>
        <v/>
      </c>
      <c r="AG411" s="145" t="str">
        <f t="shared" si="56"/>
        <v/>
      </c>
      <c r="AH411" s="145" t="str">
        <f t="shared" si="57"/>
        <v/>
      </c>
    </row>
    <row r="412" spans="1:34" ht="17.25" customHeight="1" x14ac:dyDescent="0.3">
      <c r="A412" s="149"/>
      <c r="B412" s="135"/>
      <c r="C412" s="14"/>
      <c r="D412" s="14"/>
      <c r="E412" s="136"/>
      <c r="F412" s="15"/>
      <c r="G412" s="126"/>
      <c r="H412" s="136"/>
      <c r="I412" s="136"/>
      <c r="J412" s="138"/>
      <c r="K412" s="119"/>
      <c r="L412" s="138"/>
      <c r="M412" s="12" t="str">
        <f t="shared" si="50"/>
        <v/>
      </c>
      <c r="N412" s="147" t="str">
        <f t="shared" si="51"/>
        <v/>
      </c>
      <c r="O412" s="16" t="str">
        <f t="shared" si="52"/>
        <v/>
      </c>
      <c r="P412" s="17"/>
      <c r="Q412" s="17"/>
      <c r="AD412" s="13" t="str">
        <f t="shared" si="53"/>
        <v/>
      </c>
      <c r="AE412" s="13" t="str">
        <f t="shared" si="54"/>
        <v/>
      </c>
      <c r="AF412" s="145" t="str">
        <f t="shared" si="55"/>
        <v/>
      </c>
      <c r="AG412" s="145" t="str">
        <f t="shared" si="56"/>
        <v/>
      </c>
      <c r="AH412" s="145" t="str">
        <f t="shared" si="57"/>
        <v/>
      </c>
    </row>
    <row r="413" spans="1:34" ht="17.25" customHeight="1" x14ac:dyDescent="0.3">
      <c r="A413" s="149"/>
      <c r="B413" s="135"/>
      <c r="C413" s="14"/>
      <c r="D413" s="14"/>
      <c r="E413" s="136"/>
      <c r="F413" s="15"/>
      <c r="G413" s="126"/>
      <c r="H413" s="136"/>
      <c r="I413" s="136"/>
      <c r="J413" s="138"/>
      <c r="K413" s="119"/>
      <c r="L413" s="138"/>
      <c r="M413" s="12" t="str">
        <f t="shared" si="50"/>
        <v/>
      </c>
      <c r="N413" s="147" t="str">
        <f t="shared" si="51"/>
        <v/>
      </c>
      <c r="O413" s="16" t="str">
        <f t="shared" si="52"/>
        <v/>
      </c>
      <c r="P413" s="17"/>
      <c r="Q413" s="17"/>
      <c r="AD413" s="13" t="str">
        <f t="shared" si="53"/>
        <v/>
      </c>
      <c r="AE413" s="13" t="str">
        <f t="shared" si="54"/>
        <v/>
      </c>
      <c r="AF413" s="145" t="str">
        <f t="shared" si="55"/>
        <v/>
      </c>
      <c r="AG413" s="145" t="str">
        <f t="shared" si="56"/>
        <v/>
      </c>
      <c r="AH413" s="145" t="str">
        <f t="shared" si="57"/>
        <v/>
      </c>
    </row>
    <row r="414" spans="1:34" ht="17.25" customHeight="1" x14ac:dyDescent="0.3">
      <c r="A414" s="149"/>
      <c r="B414" s="135"/>
      <c r="C414" s="14"/>
      <c r="D414" s="14"/>
      <c r="E414" s="136"/>
      <c r="F414" s="15"/>
      <c r="G414" s="126"/>
      <c r="H414" s="136"/>
      <c r="I414" s="136"/>
      <c r="J414" s="138"/>
      <c r="K414" s="119"/>
      <c r="L414" s="138"/>
      <c r="M414" s="12" t="str">
        <f t="shared" si="50"/>
        <v/>
      </c>
      <c r="N414" s="147" t="str">
        <f t="shared" si="51"/>
        <v/>
      </c>
      <c r="O414" s="16" t="str">
        <f t="shared" si="52"/>
        <v/>
      </c>
      <c r="P414" s="17"/>
      <c r="Q414" s="17"/>
      <c r="AD414" s="13" t="str">
        <f t="shared" si="53"/>
        <v/>
      </c>
      <c r="AE414" s="13" t="str">
        <f t="shared" si="54"/>
        <v/>
      </c>
      <c r="AF414" s="145" t="str">
        <f t="shared" si="55"/>
        <v/>
      </c>
      <c r="AG414" s="145" t="str">
        <f t="shared" si="56"/>
        <v/>
      </c>
      <c r="AH414" s="145" t="str">
        <f t="shared" si="57"/>
        <v/>
      </c>
    </row>
    <row r="415" spans="1:34" ht="17.25" customHeight="1" x14ac:dyDescent="0.3">
      <c r="A415" s="149"/>
      <c r="B415" s="135"/>
      <c r="C415" s="14"/>
      <c r="D415" s="14"/>
      <c r="E415" s="136"/>
      <c r="F415" s="15"/>
      <c r="G415" s="126"/>
      <c r="H415" s="136"/>
      <c r="I415" s="136"/>
      <c r="J415" s="138"/>
      <c r="K415" s="119"/>
      <c r="L415" s="138"/>
      <c r="M415" s="12" t="str">
        <f t="shared" si="50"/>
        <v/>
      </c>
      <c r="N415" s="147" t="str">
        <f t="shared" si="51"/>
        <v/>
      </c>
      <c r="O415" s="16" t="str">
        <f t="shared" si="52"/>
        <v/>
      </c>
      <c r="P415" s="17"/>
      <c r="Q415" s="17"/>
      <c r="AD415" s="13" t="str">
        <f t="shared" si="53"/>
        <v/>
      </c>
      <c r="AE415" s="13" t="str">
        <f t="shared" si="54"/>
        <v/>
      </c>
      <c r="AF415" s="145" t="str">
        <f t="shared" si="55"/>
        <v/>
      </c>
      <c r="AG415" s="145" t="str">
        <f t="shared" si="56"/>
        <v/>
      </c>
      <c r="AH415" s="145" t="str">
        <f t="shared" si="57"/>
        <v/>
      </c>
    </row>
    <row r="416" spans="1:34" ht="17.25" customHeight="1" x14ac:dyDescent="0.3">
      <c r="A416" s="149"/>
      <c r="B416" s="135"/>
      <c r="C416" s="14"/>
      <c r="D416" s="14"/>
      <c r="E416" s="136"/>
      <c r="F416" s="15"/>
      <c r="G416" s="126"/>
      <c r="H416" s="136"/>
      <c r="I416" s="136"/>
      <c r="J416" s="138"/>
      <c r="K416" s="119"/>
      <c r="L416" s="138"/>
      <c r="M416" s="12" t="str">
        <f t="shared" si="50"/>
        <v/>
      </c>
      <c r="N416" s="147" t="str">
        <f t="shared" si="51"/>
        <v/>
      </c>
      <c r="O416" s="16" t="str">
        <f t="shared" si="52"/>
        <v/>
      </c>
      <c r="P416" s="17"/>
      <c r="Q416" s="17"/>
      <c r="AD416" s="13" t="str">
        <f t="shared" si="53"/>
        <v/>
      </c>
      <c r="AE416" s="13" t="str">
        <f t="shared" si="54"/>
        <v/>
      </c>
      <c r="AF416" s="145" t="str">
        <f t="shared" si="55"/>
        <v/>
      </c>
      <c r="AG416" s="145" t="str">
        <f t="shared" si="56"/>
        <v/>
      </c>
      <c r="AH416" s="145" t="str">
        <f t="shared" si="57"/>
        <v/>
      </c>
    </row>
    <row r="417" spans="1:34" ht="17.25" customHeight="1" x14ac:dyDescent="0.3">
      <c r="A417" s="149"/>
      <c r="B417" s="135"/>
      <c r="C417" s="14"/>
      <c r="D417" s="14"/>
      <c r="E417" s="136"/>
      <c r="F417" s="15"/>
      <c r="G417" s="126"/>
      <c r="H417" s="136"/>
      <c r="I417" s="136"/>
      <c r="J417" s="138"/>
      <c r="K417" s="119"/>
      <c r="L417" s="138"/>
      <c r="M417" s="12" t="str">
        <f t="shared" si="50"/>
        <v/>
      </c>
      <c r="N417" s="147" t="str">
        <f t="shared" si="51"/>
        <v/>
      </c>
      <c r="O417" s="16" t="str">
        <f t="shared" si="52"/>
        <v/>
      </c>
      <c r="P417" s="17"/>
      <c r="Q417" s="17"/>
      <c r="AD417" s="13" t="str">
        <f t="shared" si="53"/>
        <v/>
      </c>
      <c r="AE417" s="13" t="str">
        <f t="shared" si="54"/>
        <v/>
      </c>
      <c r="AF417" s="145" t="str">
        <f t="shared" si="55"/>
        <v/>
      </c>
      <c r="AG417" s="145" t="str">
        <f t="shared" si="56"/>
        <v/>
      </c>
      <c r="AH417" s="145" t="str">
        <f t="shared" si="57"/>
        <v/>
      </c>
    </row>
    <row r="418" spans="1:34" ht="17.25" customHeight="1" x14ac:dyDescent="0.3">
      <c r="A418" s="149"/>
      <c r="B418" s="135"/>
      <c r="C418" s="14"/>
      <c r="D418" s="14"/>
      <c r="E418" s="136"/>
      <c r="F418" s="15"/>
      <c r="G418" s="126"/>
      <c r="H418" s="136"/>
      <c r="I418" s="136"/>
      <c r="J418" s="138"/>
      <c r="K418" s="119"/>
      <c r="L418" s="138"/>
      <c r="M418" s="12" t="str">
        <f t="shared" si="50"/>
        <v/>
      </c>
      <c r="N418" s="147" t="str">
        <f t="shared" si="51"/>
        <v/>
      </c>
      <c r="O418" s="16" t="str">
        <f t="shared" si="52"/>
        <v/>
      </c>
      <c r="P418" s="17"/>
      <c r="Q418" s="17"/>
      <c r="AD418" s="13" t="str">
        <f t="shared" si="53"/>
        <v/>
      </c>
      <c r="AE418" s="13" t="str">
        <f t="shared" si="54"/>
        <v/>
      </c>
      <c r="AF418" s="145" t="str">
        <f t="shared" si="55"/>
        <v/>
      </c>
      <c r="AG418" s="145" t="str">
        <f t="shared" si="56"/>
        <v/>
      </c>
      <c r="AH418" s="145" t="str">
        <f t="shared" si="57"/>
        <v/>
      </c>
    </row>
    <row r="419" spans="1:34" ht="17.25" customHeight="1" x14ac:dyDescent="0.3">
      <c r="A419" s="149"/>
      <c r="B419" s="135"/>
      <c r="C419" s="14"/>
      <c r="D419" s="14"/>
      <c r="E419" s="136"/>
      <c r="F419" s="15"/>
      <c r="G419" s="126"/>
      <c r="H419" s="136"/>
      <c r="I419" s="136"/>
      <c r="J419" s="138"/>
      <c r="K419" s="119"/>
      <c r="L419" s="138"/>
      <c r="M419" s="12" t="str">
        <f t="shared" si="50"/>
        <v/>
      </c>
      <c r="N419" s="147" t="str">
        <f t="shared" si="51"/>
        <v/>
      </c>
      <c r="O419" s="16" t="str">
        <f t="shared" si="52"/>
        <v/>
      </c>
      <c r="P419" s="17"/>
      <c r="Q419" s="17"/>
      <c r="AD419" s="13" t="str">
        <f t="shared" si="53"/>
        <v/>
      </c>
      <c r="AE419" s="13" t="str">
        <f t="shared" si="54"/>
        <v/>
      </c>
      <c r="AF419" s="145" t="str">
        <f t="shared" si="55"/>
        <v/>
      </c>
      <c r="AG419" s="145" t="str">
        <f t="shared" si="56"/>
        <v/>
      </c>
      <c r="AH419" s="145" t="str">
        <f t="shared" si="57"/>
        <v/>
      </c>
    </row>
    <row r="420" spans="1:34" ht="17.25" customHeight="1" x14ac:dyDescent="0.3">
      <c r="A420" s="149"/>
      <c r="B420" s="135"/>
      <c r="C420" s="14"/>
      <c r="D420" s="14"/>
      <c r="E420" s="136"/>
      <c r="F420" s="15"/>
      <c r="G420" s="126"/>
      <c r="H420" s="136"/>
      <c r="I420" s="136"/>
      <c r="J420" s="138"/>
      <c r="K420" s="119"/>
      <c r="L420" s="138"/>
      <c r="M420" s="12" t="str">
        <f t="shared" si="50"/>
        <v/>
      </c>
      <c r="N420" s="147" t="str">
        <f t="shared" si="51"/>
        <v/>
      </c>
      <c r="O420" s="16" t="str">
        <f t="shared" si="52"/>
        <v/>
      </c>
      <c r="P420" s="17"/>
      <c r="Q420" s="17"/>
      <c r="AD420" s="13" t="str">
        <f t="shared" si="53"/>
        <v/>
      </c>
      <c r="AE420" s="13" t="str">
        <f t="shared" si="54"/>
        <v/>
      </c>
      <c r="AF420" s="145" t="str">
        <f t="shared" si="55"/>
        <v/>
      </c>
      <c r="AG420" s="145" t="str">
        <f t="shared" si="56"/>
        <v/>
      </c>
      <c r="AH420" s="145" t="str">
        <f t="shared" si="57"/>
        <v/>
      </c>
    </row>
    <row r="421" spans="1:34" ht="17.25" customHeight="1" x14ac:dyDescent="0.3">
      <c r="A421" s="149"/>
      <c r="B421" s="135"/>
      <c r="C421" s="14"/>
      <c r="D421" s="14"/>
      <c r="E421" s="136"/>
      <c r="F421" s="15"/>
      <c r="G421" s="126"/>
      <c r="H421" s="136"/>
      <c r="I421" s="136"/>
      <c r="J421" s="138"/>
      <c r="K421" s="119"/>
      <c r="L421" s="138"/>
      <c r="M421" s="12" t="str">
        <f t="shared" si="50"/>
        <v/>
      </c>
      <c r="N421" s="147" t="str">
        <f t="shared" si="51"/>
        <v/>
      </c>
      <c r="O421" s="16" t="str">
        <f t="shared" si="52"/>
        <v/>
      </c>
      <c r="P421" s="17"/>
      <c r="Q421" s="17"/>
      <c r="AD421" s="13" t="str">
        <f t="shared" si="53"/>
        <v/>
      </c>
      <c r="AE421" s="13" t="str">
        <f t="shared" si="54"/>
        <v/>
      </c>
      <c r="AF421" s="145" t="str">
        <f t="shared" si="55"/>
        <v/>
      </c>
      <c r="AG421" s="145" t="str">
        <f t="shared" si="56"/>
        <v/>
      </c>
      <c r="AH421" s="145" t="str">
        <f t="shared" si="57"/>
        <v/>
      </c>
    </row>
    <row r="422" spans="1:34" ht="17.25" customHeight="1" x14ac:dyDescent="0.3">
      <c r="A422" s="149"/>
      <c r="B422" s="135"/>
      <c r="C422" s="14"/>
      <c r="D422" s="14"/>
      <c r="E422" s="136"/>
      <c r="F422" s="15"/>
      <c r="G422" s="126"/>
      <c r="H422" s="136"/>
      <c r="I422" s="136"/>
      <c r="J422" s="138"/>
      <c r="K422" s="119"/>
      <c r="L422" s="138"/>
      <c r="M422" s="12" t="str">
        <f t="shared" si="50"/>
        <v/>
      </c>
      <c r="N422" s="147" t="str">
        <f t="shared" si="51"/>
        <v/>
      </c>
      <c r="O422" s="16" t="str">
        <f t="shared" si="52"/>
        <v/>
      </c>
      <c r="P422" s="17"/>
      <c r="Q422" s="17"/>
      <c r="AD422" s="13" t="str">
        <f t="shared" si="53"/>
        <v/>
      </c>
      <c r="AE422" s="13" t="str">
        <f t="shared" si="54"/>
        <v/>
      </c>
      <c r="AF422" s="145" t="str">
        <f t="shared" si="55"/>
        <v/>
      </c>
      <c r="AG422" s="145" t="str">
        <f t="shared" si="56"/>
        <v/>
      </c>
      <c r="AH422" s="145" t="str">
        <f t="shared" si="57"/>
        <v/>
      </c>
    </row>
    <row r="423" spans="1:34" ht="17.25" customHeight="1" x14ac:dyDescent="0.3">
      <c r="A423" s="149"/>
      <c r="B423" s="135"/>
      <c r="C423" s="14"/>
      <c r="D423" s="14"/>
      <c r="E423" s="136"/>
      <c r="F423" s="15"/>
      <c r="G423" s="126"/>
      <c r="H423" s="136"/>
      <c r="I423" s="136"/>
      <c r="J423" s="138"/>
      <c r="K423" s="119"/>
      <c r="L423" s="138"/>
      <c r="M423" s="12" t="str">
        <f t="shared" si="50"/>
        <v/>
      </c>
      <c r="N423" s="147" t="str">
        <f t="shared" si="51"/>
        <v/>
      </c>
      <c r="O423" s="16" t="str">
        <f t="shared" si="52"/>
        <v/>
      </c>
      <c r="P423" s="17"/>
      <c r="Q423" s="17"/>
      <c r="AD423" s="13" t="str">
        <f t="shared" si="53"/>
        <v/>
      </c>
      <c r="AE423" s="13" t="str">
        <f t="shared" si="54"/>
        <v/>
      </c>
      <c r="AF423" s="145" t="str">
        <f t="shared" si="55"/>
        <v/>
      </c>
      <c r="AG423" s="145" t="str">
        <f t="shared" si="56"/>
        <v/>
      </c>
      <c r="AH423" s="145" t="str">
        <f t="shared" si="57"/>
        <v/>
      </c>
    </row>
    <row r="424" spans="1:34" ht="17.25" customHeight="1" x14ac:dyDescent="0.3">
      <c r="A424" s="149"/>
      <c r="B424" s="135"/>
      <c r="C424" s="14"/>
      <c r="D424" s="14"/>
      <c r="E424" s="136"/>
      <c r="F424" s="15"/>
      <c r="G424" s="126"/>
      <c r="H424" s="136"/>
      <c r="I424" s="136"/>
      <c r="J424" s="138"/>
      <c r="K424" s="119"/>
      <c r="L424" s="138"/>
      <c r="M424" s="12" t="str">
        <f t="shared" si="50"/>
        <v/>
      </c>
      <c r="N424" s="147" t="str">
        <f t="shared" si="51"/>
        <v/>
      </c>
      <c r="O424" s="16" t="str">
        <f t="shared" si="52"/>
        <v/>
      </c>
      <c r="P424" s="17"/>
      <c r="Q424" s="17"/>
      <c r="AD424" s="13" t="str">
        <f t="shared" si="53"/>
        <v/>
      </c>
      <c r="AE424" s="13" t="str">
        <f t="shared" si="54"/>
        <v/>
      </c>
      <c r="AF424" s="145" t="str">
        <f t="shared" si="55"/>
        <v/>
      </c>
      <c r="AG424" s="145" t="str">
        <f t="shared" si="56"/>
        <v/>
      </c>
      <c r="AH424" s="145" t="str">
        <f t="shared" si="57"/>
        <v/>
      </c>
    </row>
    <row r="425" spans="1:34" ht="17.25" customHeight="1" x14ac:dyDescent="0.3">
      <c r="A425" s="149"/>
      <c r="B425" s="135"/>
      <c r="C425" s="14"/>
      <c r="D425" s="14"/>
      <c r="E425" s="136"/>
      <c r="F425" s="15"/>
      <c r="G425" s="126"/>
      <c r="H425" s="136"/>
      <c r="I425" s="136"/>
      <c r="J425" s="138"/>
      <c r="K425" s="119"/>
      <c r="L425" s="138"/>
      <c r="M425" s="12" t="str">
        <f t="shared" si="50"/>
        <v/>
      </c>
      <c r="N425" s="147" t="str">
        <f t="shared" si="51"/>
        <v/>
      </c>
      <c r="O425" s="16" t="str">
        <f t="shared" si="52"/>
        <v/>
      </c>
      <c r="P425" s="17"/>
      <c r="Q425" s="17"/>
      <c r="AD425" s="13" t="str">
        <f t="shared" si="53"/>
        <v/>
      </c>
      <c r="AE425" s="13" t="str">
        <f t="shared" si="54"/>
        <v/>
      </c>
      <c r="AF425" s="145" t="str">
        <f t="shared" si="55"/>
        <v/>
      </c>
      <c r="AG425" s="145" t="str">
        <f t="shared" si="56"/>
        <v/>
      </c>
      <c r="AH425" s="145" t="str">
        <f t="shared" si="57"/>
        <v/>
      </c>
    </row>
    <row r="426" spans="1:34" ht="17.25" customHeight="1" x14ac:dyDescent="0.3">
      <c r="A426" s="149"/>
      <c r="B426" s="135"/>
      <c r="C426" s="14"/>
      <c r="D426" s="14"/>
      <c r="E426" s="136"/>
      <c r="F426" s="15"/>
      <c r="G426" s="126"/>
      <c r="H426" s="136"/>
      <c r="I426" s="136"/>
      <c r="J426" s="138"/>
      <c r="K426" s="119"/>
      <c r="L426" s="138"/>
      <c r="M426" s="12" t="str">
        <f t="shared" si="50"/>
        <v/>
      </c>
      <c r="N426" s="147" t="str">
        <f t="shared" si="51"/>
        <v/>
      </c>
      <c r="O426" s="16" t="str">
        <f t="shared" si="52"/>
        <v/>
      </c>
      <c r="P426" s="17"/>
      <c r="Q426" s="17"/>
      <c r="AD426" s="13" t="str">
        <f t="shared" si="53"/>
        <v/>
      </c>
      <c r="AE426" s="13" t="str">
        <f t="shared" si="54"/>
        <v/>
      </c>
      <c r="AF426" s="145" t="str">
        <f t="shared" si="55"/>
        <v/>
      </c>
      <c r="AG426" s="145" t="str">
        <f t="shared" si="56"/>
        <v/>
      </c>
      <c r="AH426" s="145" t="str">
        <f t="shared" si="57"/>
        <v/>
      </c>
    </row>
    <row r="427" spans="1:34" ht="17.25" customHeight="1" x14ac:dyDescent="0.3">
      <c r="A427" s="149"/>
      <c r="B427" s="135"/>
      <c r="C427" s="14"/>
      <c r="D427" s="14"/>
      <c r="E427" s="136"/>
      <c r="F427" s="15"/>
      <c r="G427" s="126"/>
      <c r="H427" s="136"/>
      <c r="I427" s="136"/>
      <c r="J427" s="138"/>
      <c r="K427" s="119"/>
      <c r="L427" s="138"/>
      <c r="M427" s="12" t="str">
        <f t="shared" si="50"/>
        <v/>
      </c>
      <c r="N427" s="147" t="str">
        <f t="shared" si="51"/>
        <v/>
      </c>
      <c r="O427" s="16" t="str">
        <f t="shared" si="52"/>
        <v/>
      </c>
      <c r="P427" s="17"/>
      <c r="Q427" s="17"/>
      <c r="AD427" s="13" t="str">
        <f t="shared" si="53"/>
        <v/>
      </c>
      <c r="AE427" s="13" t="str">
        <f t="shared" si="54"/>
        <v/>
      </c>
      <c r="AF427" s="145" t="str">
        <f t="shared" si="55"/>
        <v/>
      </c>
      <c r="AG427" s="145" t="str">
        <f t="shared" si="56"/>
        <v/>
      </c>
      <c r="AH427" s="145" t="str">
        <f t="shared" si="57"/>
        <v/>
      </c>
    </row>
    <row r="428" spans="1:34" ht="17.25" customHeight="1" x14ac:dyDescent="0.3">
      <c r="A428" s="149"/>
      <c r="B428" s="135"/>
      <c r="C428" s="14"/>
      <c r="D428" s="14"/>
      <c r="E428" s="136"/>
      <c r="F428" s="15"/>
      <c r="G428" s="126"/>
      <c r="H428" s="136"/>
      <c r="I428" s="136"/>
      <c r="J428" s="138"/>
      <c r="K428" s="119"/>
      <c r="L428" s="138"/>
      <c r="M428" s="12" t="str">
        <f t="shared" si="50"/>
        <v/>
      </c>
      <c r="N428" s="147" t="str">
        <f t="shared" si="51"/>
        <v/>
      </c>
      <c r="O428" s="16" t="str">
        <f t="shared" si="52"/>
        <v/>
      </c>
      <c r="P428" s="17"/>
      <c r="Q428" s="17"/>
      <c r="AD428" s="13" t="str">
        <f t="shared" si="53"/>
        <v/>
      </c>
      <c r="AE428" s="13" t="str">
        <f t="shared" si="54"/>
        <v/>
      </c>
      <c r="AF428" s="145" t="str">
        <f t="shared" si="55"/>
        <v/>
      </c>
      <c r="AG428" s="145" t="str">
        <f t="shared" si="56"/>
        <v/>
      </c>
      <c r="AH428" s="145" t="str">
        <f t="shared" si="57"/>
        <v/>
      </c>
    </row>
    <row r="429" spans="1:34" ht="17.25" customHeight="1" x14ac:dyDescent="0.3">
      <c r="A429" s="149"/>
      <c r="B429" s="135"/>
      <c r="C429" s="14"/>
      <c r="D429" s="14"/>
      <c r="E429" s="136"/>
      <c r="F429" s="15"/>
      <c r="G429" s="126"/>
      <c r="H429" s="136"/>
      <c r="I429" s="136"/>
      <c r="J429" s="138"/>
      <c r="K429" s="119"/>
      <c r="L429" s="138"/>
      <c r="M429" s="12" t="str">
        <f t="shared" si="50"/>
        <v/>
      </c>
      <c r="N429" s="147" t="str">
        <f t="shared" si="51"/>
        <v/>
      </c>
      <c r="O429" s="16" t="str">
        <f t="shared" si="52"/>
        <v/>
      </c>
      <c r="P429" s="17"/>
      <c r="Q429" s="17"/>
      <c r="AD429" s="13" t="str">
        <f t="shared" si="53"/>
        <v/>
      </c>
      <c r="AE429" s="13" t="str">
        <f t="shared" si="54"/>
        <v/>
      </c>
      <c r="AF429" s="145" t="str">
        <f t="shared" si="55"/>
        <v/>
      </c>
      <c r="AG429" s="145" t="str">
        <f t="shared" si="56"/>
        <v/>
      </c>
      <c r="AH429" s="145" t="str">
        <f t="shared" si="57"/>
        <v/>
      </c>
    </row>
    <row r="430" spans="1:34" ht="17.25" customHeight="1" x14ac:dyDescent="0.3">
      <c r="A430" s="149"/>
      <c r="B430" s="135"/>
      <c r="C430" s="14"/>
      <c r="D430" s="14"/>
      <c r="E430" s="136"/>
      <c r="F430" s="15"/>
      <c r="G430" s="126"/>
      <c r="H430" s="136"/>
      <c r="I430" s="136"/>
      <c r="J430" s="138"/>
      <c r="K430" s="119"/>
      <c r="L430" s="138"/>
      <c r="M430" s="12" t="str">
        <f t="shared" si="50"/>
        <v/>
      </c>
      <c r="N430" s="147" t="str">
        <f t="shared" si="51"/>
        <v/>
      </c>
      <c r="O430" s="16" t="str">
        <f t="shared" si="52"/>
        <v/>
      </c>
      <c r="P430" s="17"/>
      <c r="Q430" s="17"/>
      <c r="AD430" s="13" t="str">
        <f t="shared" si="53"/>
        <v/>
      </c>
      <c r="AE430" s="13" t="str">
        <f t="shared" si="54"/>
        <v/>
      </c>
      <c r="AF430" s="145" t="str">
        <f t="shared" si="55"/>
        <v/>
      </c>
      <c r="AG430" s="145" t="str">
        <f t="shared" si="56"/>
        <v/>
      </c>
      <c r="AH430" s="145" t="str">
        <f t="shared" si="57"/>
        <v/>
      </c>
    </row>
    <row r="431" spans="1:34" ht="17.25" customHeight="1" x14ac:dyDescent="0.3">
      <c r="A431" s="149"/>
      <c r="B431" s="135"/>
      <c r="C431" s="14"/>
      <c r="D431" s="14"/>
      <c r="E431" s="136"/>
      <c r="F431" s="15"/>
      <c r="G431" s="126"/>
      <c r="H431" s="136"/>
      <c r="I431" s="136"/>
      <c r="J431" s="138"/>
      <c r="K431" s="119"/>
      <c r="L431" s="138"/>
      <c r="M431" s="12" t="str">
        <f t="shared" si="50"/>
        <v/>
      </c>
      <c r="N431" s="147" t="str">
        <f t="shared" si="51"/>
        <v/>
      </c>
      <c r="O431" s="16" t="str">
        <f t="shared" si="52"/>
        <v/>
      </c>
      <c r="P431" s="17"/>
      <c r="Q431" s="17"/>
      <c r="AD431" s="13" t="str">
        <f t="shared" si="53"/>
        <v/>
      </c>
      <c r="AE431" s="13" t="str">
        <f t="shared" si="54"/>
        <v/>
      </c>
      <c r="AF431" s="145" t="str">
        <f t="shared" si="55"/>
        <v/>
      </c>
      <c r="AG431" s="145" t="str">
        <f t="shared" si="56"/>
        <v/>
      </c>
      <c r="AH431" s="145" t="str">
        <f t="shared" si="57"/>
        <v/>
      </c>
    </row>
    <row r="432" spans="1:34" ht="17.25" customHeight="1" x14ac:dyDescent="0.3">
      <c r="A432" s="149"/>
      <c r="B432" s="135"/>
      <c r="C432" s="14"/>
      <c r="D432" s="14"/>
      <c r="E432" s="136"/>
      <c r="F432" s="15"/>
      <c r="G432" s="126"/>
      <c r="H432" s="136"/>
      <c r="I432" s="136"/>
      <c r="J432" s="138"/>
      <c r="K432" s="119"/>
      <c r="L432" s="138"/>
      <c r="M432" s="12" t="str">
        <f t="shared" si="50"/>
        <v/>
      </c>
      <c r="N432" s="147" t="str">
        <f t="shared" si="51"/>
        <v/>
      </c>
      <c r="O432" s="16" t="str">
        <f t="shared" si="52"/>
        <v/>
      </c>
      <c r="P432" s="17"/>
      <c r="Q432" s="17"/>
      <c r="AD432" s="13" t="str">
        <f t="shared" si="53"/>
        <v/>
      </c>
      <c r="AE432" s="13" t="str">
        <f t="shared" si="54"/>
        <v/>
      </c>
      <c r="AF432" s="145" t="str">
        <f t="shared" si="55"/>
        <v/>
      </c>
      <c r="AG432" s="145" t="str">
        <f t="shared" si="56"/>
        <v/>
      </c>
      <c r="AH432" s="145" t="str">
        <f t="shared" si="57"/>
        <v/>
      </c>
    </row>
    <row r="433" spans="1:34" ht="17.25" customHeight="1" x14ac:dyDescent="0.3">
      <c r="A433" s="149"/>
      <c r="B433" s="135"/>
      <c r="C433" s="14"/>
      <c r="D433" s="14"/>
      <c r="E433" s="136"/>
      <c r="F433" s="15"/>
      <c r="G433" s="126"/>
      <c r="H433" s="136"/>
      <c r="I433" s="136"/>
      <c r="J433" s="138"/>
      <c r="K433" s="119"/>
      <c r="L433" s="138"/>
      <c r="M433" s="12" t="str">
        <f t="shared" si="50"/>
        <v/>
      </c>
      <c r="N433" s="147" t="str">
        <f t="shared" si="51"/>
        <v/>
      </c>
      <c r="O433" s="16" t="str">
        <f t="shared" si="52"/>
        <v/>
      </c>
      <c r="P433" s="17"/>
      <c r="Q433" s="17"/>
      <c r="AD433" s="13" t="str">
        <f t="shared" si="53"/>
        <v/>
      </c>
      <c r="AE433" s="13" t="str">
        <f t="shared" si="54"/>
        <v/>
      </c>
      <c r="AF433" s="145" t="str">
        <f t="shared" si="55"/>
        <v/>
      </c>
      <c r="AG433" s="145" t="str">
        <f t="shared" si="56"/>
        <v/>
      </c>
      <c r="AH433" s="145" t="str">
        <f t="shared" si="57"/>
        <v/>
      </c>
    </row>
    <row r="434" spans="1:34" ht="17.25" customHeight="1" x14ac:dyDescent="0.3">
      <c r="A434" s="149"/>
      <c r="B434" s="135"/>
      <c r="C434" s="14"/>
      <c r="D434" s="14"/>
      <c r="E434" s="136"/>
      <c r="F434" s="15"/>
      <c r="G434" s="126"/>
      <c r="H434" s="136"/>
      <c r="I434" s="136"/>
      <c r="J434" s="138"/>
      <c r="K434" s="119"/>
      <c r="L434" s="138"/>
      <c r="M434" s="12" t="str">
        <f t="shared" si="50"/>
        <v/>
      </c>
      <c r="N434" s="147" t="str">
        <f t="shared" si="51"/>
        <v/>
      </c>
      <c r="O434" s="16" t="str">
        <f t="shared" si="52"/>
        <v/>
      </c>
      <c r="P434" s="17"/>
      <c r="Q434" s="17"/>
      <c r="AD434" s="13" t="str">
        <f t="shared" si="53"/>
        <v/>
      </c>
      <c r="AE434" s="13" t="str">
        <f t="shared" si="54"/>
        <v/>
      </c>
      <c r="AF434" s="145" t="str">
        <f t="shared" si="55"/>
        <v/>
      </c>
      <c r="AG434" s="145" t="str">
        <f t="shared" si="56"/>
        <v/>
      </c>
      <c r="AH434" s="145" t="str">
        <f t="shared" si="57"/>
        <v/>
      </c>
    </row>
    <row r="435" spans="1:34" ht="17.25" customHeight="1" x14ac:dyDescent="0.3">
      <c r="A435" s="149"/>
      <c r="B435" s="135"/>
      <c r="C435" s="14"/>
      <c r="D435" s="14"/>
      <c r="E435" s="136"/>
      <c r="F435" s="15"/>
      <c r="G435" s="126"/>
      <c r="H435" s="136"/>
      <c r="I435" s="136"/>
      <c r="J435" s="138"/>
      <c r="K435" s="119"/>
      <c r="L435" s="138"/>
      <c r="M435" s="12" t="str">
        <f t="shared" si="50"/>
        <v/>
      </c>
      <c r="N435" s="147" t="str">
        <f t="shared" si="51"/>
        <v/>
      </c>
      <c r="O435" s="16" t="str">
        <f t="shared" si="52"/>
        <v/>
      </c>
      <c r="P435" s="17"/>
      <c r="Q435" s="17"/>
      <c r="AD435" s="13" t="str">
        <f t="shared" si="53"/>
        <v/>
      </c>
      <c r="AE435" s="13" t="str">
        <f t="shared" si="54"/>
        <v/>
      </c>
      <c r="AF435" s="145" t="str">
        <f t="shared" si="55"/>
        <v/>
      </c>
      <c r="AG435" s="145" t="str">
        <f t="shared" si="56"/>
        <v/>
      </c>
      <c r="AH435" s="145" t="str">
        <f t="shared" si="57"/>
        <v/>
      </c>
    </row>
    <row r="436" spans="1:34" ht="17.25" customHeight="1" x14ac:dyDescent="0.3">
      <c r="A436" s="149"/>
      <c r="B436" s="135"/>
      <c r="C436" s="14"/>
      <c r="D436" s="14"/>
      <c r="E436" s="136"/>
      <c r="F436" s="15"/>
      <c r="G436" s="126"/>
      <c r="H436" s="136"/>
      <c r="I436" s="136"/>
      <c r="J436" s="138"/>
      <c r="K436" s="119"/>
      <c r="L436" s="138"/>
      <c r="M436" s="12" t="str">
        <f t="shared" si="50"/>
        <v/>
      </c>
      <c r="N436" s="147" t="str">
        <f t="shared" si="51"/>
        <v/>
      </c>
      <c r="O436" s="16" t="str">
        <f t="shared" si="52"/>
        <v/>
      </c>
      <c r="P436" s="17"/>
      <c r="Q436" s="17"/>
      <c r="AD436" s="13" t="str">
        <f t="shared" si="53"/>
        <v/>
      </c>
      <c r="AE436" s="13" t="str">
        <f t="shared" si="54"/>
        <v/>
      </c>
      <c r="AF436" s="145" t="str">
        <f t="shared" si="55"/>
        <v/>
      </c>
      <c r="AG436" s="145" t="str">
        <f t="shared" si="56"/>
        <v/>
      </c>
      <c r="AH436" s="145" t="str">
        <f t="shared" si="57"/>
        <v/>
      </c>
    </row>
    <row r="437" spans="1:34" ht="17.25" customHeight="1" x14ac:dyDescent="0.3">
      <c r="A437" s="149"/>
      <c r="B437" s="135"/>
      <c r="C437" s="14"/>
      <c r="D437" s="14"/>
      <c r="E437" s="136"/>
      <c r="F437" s="15"/>
      <c r="G437" s="126"/>
      <c r="H437" s="136"/>
      <c r="I437" s="136"/>
      <c r="J437" s="138"/>
      <c r="K437" s="119"/>
      <c r="L437" s="138"/>
      <c r="M437" s="12" t="str">
        <f t="shared" si="50"/>
        <v/>
      </c>
      <c r="N437" s="147" t="str">
        <f t="shared" si="51"/>
        <v/>
      </c>
      <c r="O437" s="16" t="str">
        <f t="shared" si="52"/>
        <v/>
      </c>
      <c r="P437" s="17"/>
      <c r="Q437" s="17"/>
      <c r="AD437" s="13" t="str">
        <f t="shared" si="53"/>
        <v/>
      </c>
      <c r="AE437" s="13" t="str">
        <f t="shared" si="54"/>
        <v/>
      </c>
      <c r="AF437" s="145" t="str">
        <f t="shared" si="55"/>
        <v/>
      </c>
      <c r="AG437" s="145" t="str">
        <f t="shared" si="56"/>
        <v/>
      </c>
      <c r="AH437" s="145" t="str">
        <f t="shared" si="57"/>
        <v/>
      </c>
    </row>
    <row r="438" spans="1:34" ht="17.25" customHeight="1" x14ac:dyDescent="0.3">
      <c r="A438" s="149"/>
      <c r="B438" s="135"/>
      <c r="C438" s="14"/>
      <c r="D438" s="14"/>
      <c r="E438" s="136"/>
      <c r="F438" s="15"/>
      <c r="G438" s="126"/>
      <c r="H438" s="136"/>
      <c r="I438" s="136"/>
      <c r="J438" s="138"/>
      <c r="K438" s="119"/>
      <c r="L438" s="138"/>
      <c r="M438" s="12" t="str">
        <f t="shared" si="50"/>
        <v/>
      </c>
      <c r="N438" s="147" t="str">
        <f t="shared" si="51"/>
        <v/>
      </c>
      <c r="O438" s="16" t="str">
        <f t="shared" si="52"/>
        <v/>
      </c>
      <c r="P438" s="17"/>
      <c r="Q438" s="17"/>
      <c r="AD438" s="13" t="str">
        <f t="shared" si="53"/>
        <v/>
      </c>
      <c r="AE438" s="13" t="str">
        <f t="shared" si="54"/>
        <v/>
      </c>
      <c r="AF438" s="145" t="str">
        <f t="shared" si="55"/>
        <v/>
      </c>
      <c r="AG438" s="145" t="str">
        <f t="shared" si="56"/>
        <v/>
      </c>
      <c r="AH438" s="145" t="str">
        <f t="shared" si="57"/>
        <v/>
      </c>
    </row>
    <row r="439" spans="1:34" ht="17.25" customHeight="1" x14ac:dyDescent="0.3">
      <c r="A439" s="149"/>
      <c r="B439" s="135"/>
      <c r="C439" s="14"/>
      <c r="D439" s="14"/>
      <c r="E439" s="136"/>
      <c r="F439" s="15"/>
      <c r="G439" s="126"/>
      <c r="H439" s="136"/>
      <c r="I439" s="136"/>
      <c r="J439" s="138"/>
      <c r="K439" s="119"/>
      <c r="L439" s="138"/>
      <c r="M439" s="12" t="str">
        <f t="shared" si="50"/>
        <v/>
      </c>
      <c r="N439" s="147" t="str">
        <f t="shared" si="51"/>
        <v/>
      </c>
      <c r="O439" s="16" t="str">
        <f t="shared" si="52"/>
        <v/>
      </c>
      <c r="P439" s="17"/>
      <c r="Q439" s="17"/>
      <c r="AD439" s="13" t="str">
        <f t="shared" si="53"/>
        <v/>
      </c>
      <c r="AE439" s="13" t="str">
        <f t="shared" si="54"/>
        <v/>
      </c>
      <c r="AF439" s="145" t="str">
        <f t="shared" si="55"/>
        <v/>
      </c>
      <c r="AG439" s="145" t="str">
        <f t="shared" si="56"/>
        <v/>
      </c>
      <c r="AH439" s="145" t="str">
        <f t="shared" si="57"/>
        <v/>
      </c>
    </row>
    <row r="440" spans="1:34" ht="17.25" customHeight="1" x14ac:dyDescent="0.3">
      <c r="A440" s="149"/>
      <c r="B440" s="135"/>
      <c r="C440" s="14"/>
      <c r="D440" s="14"/>
      <c r="E440" s="136"/>
      <c r="F440" s="15"/>
      <c r="G440" s="126"/>
      <c r="H440" s="136"/>
      <c r="I440" s="136"/>
      <c r="J440" s="138"/>
      <c r="K440" s="119"/>
      <c r="L440" s="138"/>
      <c r="M440" s="12" t="str">
        <f t="shared" si="50"/>
        <v/>
      </c>
      <c r="N440" s="147" t="str">
        <f t="shared" si="51"/>
        <v/>
      </c>
      <c r="O440" s="16" t="str">
        <f t="shared" si="52"/>
        <v/>
      </c>
      <c r="P440" s="17"/>
      <c r="Q440" s="17"/>
      <c r="AD440" s="13" t="str">
        <f t="shared" si="53"/>
        <v/>
      </c>
      <c r="AE440" s="13" t="str">
        <f t="shared" si="54"/>
        <v/>
      </c>
      <c r="AF440" s="145" t="str">
        <f t="shared" si="55"/>
        <v/>
      </c>
      <c r="AG440" s="145" t="str">
        <f t="shared" si="56"/>
        <v/>
      </c>
      <c r="AH440" s="145" t="str">
        <f t="shared" si="57"/>
        <v/>
      </c>
    </row>
    <row r="441" spans="1:34" ht="17.25" customHeight="1" x14ac:dyDescent="0.3">
      <c r="A441" s="149"/>
      <c r="B441" s="135"/>
      <c r="C441" s="14"/>
      <c r="D441" s="14"/>
      <c r="E441" s="136"/>
      <c r="F441" s="15"/>
      <c r="G441" s="126"/>
      <c r="H441" s="136"/>
      <c r="I441" s="136"/>
      <c r="J441" s="138"/>
      <c r="K441" s="119"/>
      <c r="L441" s="138"/>
      <c r="M441" s="12" t="str">
        <f t="shared" si="50"/>
        <v/>
      </c>
      <c r="N441" s="147" t="str">
        <f t="shared" si="51"/>
        <v/>
      </c>
      <c r="O441" s="16" t="str">
        <f t="shared" si="52"/>
        <v/>
      </c>
      <c r="P441" s="17"/>
      <c r="Q441" s="17"/>
      <c r="AD441" s="13" t="str">
        <f t="shared" si="53"/>
        <v/>
      </c>
      <c r="AE441" s="13" t="str">
        <f t="shared" si="54"/>
        <v/>
      </c>
      <c r="AF441" s="145" t="str">
        <f t="shared" si="55"/>
        <v/>
      </c>
      <c r="AG441" s="145" t="str">
        <f t="shared" si="56"/>
        <v/>
      </c>
      <c r="AH441" s="145" t="str">
        <f t="shared" si="57"/>
        <v/>
      </c>
    </row>
    <row r="442" spans="1:34" ht="17.25" customHeight="1" x14ac:dyDescent="0.3">
      <c r="A442" s="149"/>
      <c r="B442" s="135"/>
      <c r="C442" s="14"/>
      <c r="D442" s="14"/>
      <c r="E442" s="136"/>
      <c r="F442" s="15"/>
      <c r="G442" s="126"/>
      <c r="H442" s="136"/>
      <c r="I442" s="136"/>
      <c r="J442" s="138"/>
      <c r="K442" s="119"/>
      <c r="L442" s="138"/>
      <c r="M442" s="12" t="str">
        <f t="shared" si="50"/>
        <v/>
      </c>
      <c r="N442" s="147" t="str">
        <f t="shared" si="51"/>
        <v/>
      </c>
      <c r="O442" s="16" t="str">
        <f t="shared" si="52"/>
        <v/>
      </c>
      <c r="P442" s="17"/>
      <c r="Q442" s="17"/>
      <c r="AD442" s="13" t="str">
        <f t="shared" si="53"/>
        <v/>
      </c>
      <c r="AE442" s="13" t="str">
        <f t="shared" si="54"/>
        <v/>
      </c>
      <c r="AF442" s="145" t="str">
        <f t="shared" si="55"/>
        <v/>
      </c>
      <c r="AG442" s="145" t="str">
        <f t="shared" si="56"/>
        <v/>
      </c>
      <c r="AH442" s="145" t="str">
        <f t="shared" si="57"/>
        <v/>
      </c>
    </row>
    <row r="443" spans="1:34" ht="17.25" customHeight="1" x14ac:dyDescent="0.3">
      <c r="A443" s="149"/>
      <c r="B443" s="135"/>
      <c r="C443" s="14"/>
      <c r="D443" s="14"/>
      <c r="E443" s="136"/>
      <c r="F443" s="15"/>
      <c r="G443" s="126"/>
      <c r="H443" s="136"/>
      <c r="I443" s="136"/>
      <c r="J443" s="138"/>
      <c r="K443" s="119"/>
      <c r="L443" s="138"/>
      <c r="M443" s="12" t="str">
        <f t="shared" si="50"/>
        <v/>
      </c>
      <c r="N443" s="147" t="str">
        <f t="shared" si="51"/>
        <v/>
      </c>
      <c r="O443" s="16" t="str">
        <f t="shared" si="52"/>
        <v/>
      </c>
      <c r="P443" s="17"/>
      <c r="Q443" s="17"/>
      <c r="AD443" s="13" t="str">
        <f t="shared" si="53"/>
        <v/>
      </c>
      <c r="AE443" s="13" t="str">
        <f t="shared" si="54"/>
        <v/>
      </c>
      <c r="AF443" s="145" t="str">
        <f t="shared" si="55"/>
        <v/>
      </c>
      <c r="AG443" s="145" t="str">
        <f t="shared" si="56"/>
        <v/>
      </c>
      <c r="AH443" s="145" t="str">
        <f t="shared" si="57"/>
        <v/>
      </c>
    </row>
    <row r="444" spans="1:34" ht="17.25" customHeight="1" x14ac:dyDescent="0.3">
      <c r="A444" s="149"/>
      <c r="B444" s="135"/>
      <c r="C444" s="14"/>
      <c r="D444" s="14"/>
      <c r="E444" s="136"/>
      <c r="F444" s="15"/>
      <c r="G444" s="126"/>
      <c r="H444" s="136"/>
      <c r="I444" s="136"/>
      <c r="J444" s="138"/>
      <c r="K444" s="119"/>
      <c r="L444" s="138"/>
      <c r="M444" s="12" t="str">
        <f t="shared" si="50"/>
        <v/>
      </c>
      <c r="N444" s="147" t="str">
        <f t="shared" si="51"/>
        <v/>
      </c>
      <c r="O444" s="16" t="str">
        <f t="shared" si="52"/>
        <v/>
      </c>
      <c r="P444" s="17"/>
      <c r="Q444" s="17"/>
      <c r="AD444" s="13" t="str">
        <f t="shared" si="53"/>
        <v/>
      </c>
      <c r="AE444" s="13" t="str">
        <f t="shared" si="54"/>
        <v/>
      </c>
      <c r="AF444" s="145" t="str">
        <f t="shared" si="55"/>
        <v/>
      </c>
      <c r="AG444" s="145" t="str">
        <f t="shared" si="56"/>
        <v/>
      </c>
      <c r="AH444" s="145" t="str">
        <f t="shared" si="57"/>
        <v/>
      </c>
    </row>
    <row r="445" spans="1:34" ht="17.25" customHeight="1" x14ac:dyDescent="0.3">
      <c r="A445" s="149"/>
      <c r="B445" s="135"/>
      <c r="C445" s="14"/>
      <c r="D445" s="14"/>
      <c r="E445" s="136"/>
      <c r="F445" s="15"/>
      <c r="G445" s="126"/>
      <c r="H445" s="136"/>
      <c r="I445" s="136"/>
      <c r="J445" s="138"/>
      <c r="K445" s="119"/>
      <c r="L445" s="138"/>
      <c r="M445" s="12" t="str">
        <f t="shared" si="50"/>
        <v/>
      </c>
      <c r="N445" s="147" t="str">
        <f t="shared" si="51"/>
        <v/>
      </c>
      <c r="O445" s="16" t="str">
        <f t="shared" si="52"/>
        <v/>
      </c>
      <c r="P445" s="17"/>
      <c r="Q445" s="17"/>
      <c r="AD445" s="13" t="str">
        <f t="shared" si="53"/>
        <v/>
      </c>
      <c r="AE445" s="13" t="str">
        <f t="shared" si="54"/>
        <v/>
      </c>
      <c r="AF445" s="145" t="str">
        <f t="shared" si="55"/>
        <v/>
      </c>
      <c r="AG445" s="145" t="str">
        <f t="shared" si="56"/>
        <v/>
      </c>
      <c r="AH445" s="145" t="str">
        <f t="shared" si="57"/>
        <v/>
      </c>
    </row>
    <row r="446" spans="1:34" ht="17.25" customHeight="1" x14ac:dyDescent="0.3">
      <c r="A446" s="149"/>
      <c r="B446" s="135"/>
      <c r="C446" s="14"/>
      <c r="D446" s="14"/>
      <c r="E446" s="136"/>
      <c r="F446" s="15"/>
      <c r="G446" s="126"/>
      <c r="H446" s="136"/>
      <c r="I446" s="136"/>
      <c r="J446" s="138"/>
      <c r="K446" s="119"/>
      <c r="L446" s="138"/>
      <c r="M446" s="12" t="str">
        <f t="shared" si="50"/>
        <v/>
      </c>
      <c r="N446" s="147" t="str">
        <f t="shared" si="51"/>
        <v/>
      </c>
      <c r="O446" s="16" t="str">
        <f t="shared" si="52"/>
        <v/>
      </c>
      <c r="P446" s="17"/>
      <c r="Q446" s="17"/>
      <c r="AD446" s="13" t="str">
        <f t="shared" si="53"/>
        <v/>
      </c>
      <c r="AE446" s="13" t="str">
        <f t="shared" si="54"/>
        <v/>
      </c>
      <c r="AF446" s="145" t="str">
        <f t="shared" si="55"/>
        <v/>
      </c>
      <c r="AG446" s="145" t="str">
        <f t="shared" si="56"/>
        <v/>
      </c>
      <c r="AH446" s="145" t="str">
        <f t="shared" si="57"/>
        <v/>
      </c>
    </row>
    <row r="447" spans="1:34" ht="17.25" customHeight="1" x14ac:dyDescent="0.3">
      <c r="A447" s="149"/>
      <c r="B447" s="135"/>
      <c r="C447" s="14"/>
      <c r="D447" s="14"/>
      <c r="E447" s="136"/>
      <c r="F447" s="15"/>
      <c r="G447" s="126"/>
      <c r="H447" s="136"/>
      <c r="I447" s="136"/>
      <c r="J447" s="138"/>
      <c r="K447" s="119"/>
      <c r="L447" s="138"/>
      <c r="M447" s="12" t="str">
        <f t="shared" si="50"/>
        <v/>
      </c>
      <c r="N447" s="147" t="str">
        <f t="shared" si="51"/>
        <v/>
      </c>
      <c r="O447" s="16" t="str">
        <f t="shared" si="52"/>
        <v/>
      </c>
      <c r="P447" s="17"/>
      <c r="Q447" s="17"/>
      <c r="AD447" s="13" t="str">
        <f t="shared" si="53"/>
        <v/>
      </c>
      <c r="AE447" s="13" t="str">
        <f t="shared" si="54"/>
        <v/>
      </c>
      <c r="AF447" s="145" t="str">
        <f t="shared" si="55"/>
        <v/>
      </c>
      <c r="AG447" s="145" t="str">
        <f t="shared" si="56"/>
        <v/>
      </c>
      <c r="AH447" s="145" t="str">
        <f t="shared" si="57"/>
        <v/>
      </c>
    </row>
    <row r="448" spans="1:34" ht="17.25" customHeight="1" x14ac:dyDescent="0.3">
      <c r="A448" s="149"/>
      <c r="B448" s="135"/>
      <c r="C448" s="14"/>
      <c r="D448" s="14"/>
      <c r="E448" s="136"/>
      <c r="F448" s="15"/>
      <c r="G448" s="126"/>
      <c r="H448" s="136"/>
      <c r="I448" s="136"/>
      <c r="J448" s="138"/>
      <c r="K448" s="119"/>
      <c r="L448" s="138"/>
      <c r="M448" s="12" t="str">
        <f t="shared" si="50"/>
        <v/>
      </c>
      <c r="N448" s="147" t="str">
        <f t="shared" si="51"/>
        <v/>
      </c>
      <c r="O448" s="16" t="str">
        <f t="shared" si="52"/>
        <v/>
      </c>
      <c r="P448" s="17"/>
      <c r="Q448" s="17"/>
      <c r="AD448" s="13" t="str">
        <f t="shared" si="53"/>
        <v/>
      </c>
      <c r="AE448" s="13" t="str">
        <f t="shared" si="54"/>
        <v/>
      </c>
      <c r="AF448" s="145" t="str">
        <f t="shared" si="55"/>
        <v/>
      </c>
      <c r="AG448" s="145" t="str">
        <f t="shared" si="56"/>
        <v/>
      </c>
      <c r="AH448" s="145" t="str">
        <f t="shared" si="57"/>
        <v/>
      </c>
    </row>
    <row r="449" spans="1:34" ht="17.25" customHeight="1" x14ac:dyDescent="0.3">
      <c r="A449" s="149"/>
      <c r="B449" s="135"/>
      <c r="C449" s="14"/>
      <c r="D449" s="14"/>
      <c r="E449" s="136"/>
      <c r="F449" s="15"/>
      <c r="G449" s="126"/>
      <c r="H449" s="136"/>
      <c r="I449" s="136"/>
      <c r="J449" s="138"/>
      <c r="K449" s="119"/>
      <c r="L449" s="138"/>
      <c r="M449" s="12" t="str">
        <f t="shared" si="50"/>
        <v/>
      </c>
      <c r="N449" s="147" t="str">
        <f t="shared" si="51"/>
        <v/>
      </c>
      <c r="O449" s="16" t="str">
        <f t="shared" si="52"/>
        <v/>
      </c>
      <c r="P449" s="17"/>
      <c r="Q449" s="17"/>
      <c r="AD449" s="13" t="str">
        <f t="shared" si="53"/>
        <v/>
      </c>
      <c r="AE449" s="13" t="str">
        <f t="shared" si="54"/>
        <v/>
      </c>
      <c r="AF449" s="145" t="str">
        <f t="shared" si="55"/>
        <v/>
      </c>
      <c r="AG449" s="145" t="str">
        <f t="shared" si="56"/>
        <v/>
      </c>
      <c r="AH449" s="145" t="str">
        <f t="shared" si="57"/>
        <v/>
      </c>
    </row>
    <row r="450" spans="1:34" ht="17.25" customHeight="1" x14ac:dyDescent="0.3">
      <c r="A450" s="149"/>
      <c r="B450" s="135"/>
      <c r="C450" s="14"/>
      <c r="D450" s="14"/>
      <c r="E450" s="136"/>
      <c r="F450" s="15"/>
      <c r="G450" s="126"/>
      <c r="H450" s="136"/>
      <c r="I450" s="136"/>
      <c r="J450" s="138"/>
      <c r="K450" s="119"/>
      <c r="L450" s="138"/>
      <c r="M450" s="12" t="str">
        <f t="shared" si="50"/>
        <v/>
      </c>
      <c r="N450" s="147" t="str">
        <f t="shared" si="51"/>
        <v/>
      </c>
      <c r="O450" s="16" t="str">
        <f t="shared" si="52"/>
        <v/>
      </c>
      <c r="P450" s="17"/>
      <c r="Q450" s="17"/>
      <c r="AD450" s="13" t="str">
        <f t="shared" si="53"/>
        <v/>
      </c>
      <c r="AE450" s="13" t="str">
        <f t="shared" si="54"/>
        <v/>
      </c>
      <c r="AF450" s="145" t="str">
        <f t="shared" si="55"/>
        <v/>
      </c>
      <c r="AG450" s="145" t="str">
        <f t="shared" si="56"/>
        <v/>
      </c>
      <c r="AH450" s="145" t="str">
        <f t="shared" si="57"/>
        <v/>
      </c>
    </row>
    <row r="451" spans="1:34" ht="17.25" customHeight="1" x14ac:dyDescent="0.3">
      <c r="A451" s="149"/>
      <c r="B451" s="135"/>
      <c r="C451" s="14"/>
      <c r="D451" s="14"/>
      <c r="E451" s="136"/>
      <c r="F451" s="15"/>
      <c r="G451" s="126"/>
      <c r="H451" s="136"/>
      <c r="I451" s="136"/>
      <c r="J451" s="138"/>
      <c r="K451" s="119"/>
      <c r="L451" s="138"/>
      <c r="M451" s="12" t="str">
        <f t="shared" si="50"/>
        <v/>
      </c>
      <c r="N451" s="147" t="str">
        <f t="shared" si="51"/>
        <v/>
      </c>
      <c r="O451" s="16" t="str">
        <f t="shared" si="52"/>
        <v/>
      </c>
      <c r="P451" s="17"/>
      <c r="Q451" s="17"/>
      <c r="AD451" s="13" t="str">
        <f t="shared" si="53"/>
        <v/>
      </c>
      <c r="AE451" s="13" t="str">
        <f t="shared" si="54"/>
        <v/>
      </c>
      <c r="AF451" s="145" t="str">
        <f t="shared" si="55"/>
        <v/>
      </c>
      <c r="AG451" s="145" t="str">
        <f t="shared" si="56"/>
        <v/>
      </c>
      <c r="AH451" s="145" t="str">
        <f t="shared" si="57"/>
        <v/>
      </c>
    </row>
    <row r="452" spans="1:34" ht="17.25" customHeight="1" x14ac:dyDescent="0.3">
      <c r="A452" s="149"/>
      <c r="B452" s="135"/>
      <c r="C452" s="14"/>
      <c r="D452" s="14"/>
      <c r="E452" s="136"/>
      <c r="F452" s="15"/>
      <c r="G452" s="126"/>
      <c r="H452" s="136"/>
      <c r="I452" s="136"/>
      <c r="J452" s="138"/>
      <c r="K452" s="119"/>
      <c r="L452" s="138"/>
      <c r="M452" s="12" t="str">
        <f t="shared" si="50"/>
        <v/>
      </c>
      <c r="N452" s="147" t="str">
        <f t="shared" si="51"/>
        <v/>
      </c>
      <c r="O452" s="16" t="str">
        <f t="shared" si="52"/>
        <v/>
      </c>
      <c r="P452" s="17"/>
      <c r="Q452" s="17"/>
      <c r="AD452" s="13" t="str">
        <f t="shared" si="53"/>
        <v/>
      </c>
      <c r="AE452" s="13" t="str">
        <f t="shared" si="54"/>
        <v/>
      </c>
      <c r="AF452" s="145" t="str">
        <f t="shared" si="55"/>
        <v/>
      </c>
      <c r="AG452" s="145" t="str">
        <f t="shared" si="56"/>
        <v/>
      </c>
      <c r="AH452" s="145" t="str">
        <f t="shared" si="57"/>
        <v/>
      </c>
    </row>
    <row r="453" spans="1:34" ht="17.25" customHeight="1" x14ac:dyDescent="0.3">
      <c r="A453" s="149"/>
      <c r="B453" s="135"/>
      <c r="C453" s="14"/>
      <c r="D453" s="14"/>
      <c r="E453" s="136"/>
      <c r="F453" s="15"/>
      <c r="G453" s="126"/>
      <c r="H453" s="136"/>
      <c r="I453" s="136"/>
      <c r="J453" s="138"/>
      <c r="K453" s="119"/>
      <c r="L453" s="138"/>
      <c r="M453" s="12" t="str">
        <f t="shared" si="50"/>
        <v/>
      </c>
      <c r="N453" s="147" t="str">
        <f t="shared" si="51"/>
        <v/>
      </c>
      <c r="O453" s="16" t="str">
        <f t="shared" si="52"/>
        <v/>
      </c>
      <c r="P453" s="17"/>
      <c r="Q453" s="17"/>
      <c r="AD453" s="13" t="str">
        <f t="shared" si="53"/>
        <v/>
      </c>
      <c r="AE453" s="13" t="str">
        <f t="shared" si="54"/>
        <v/>
      </c>
      <c r="AF453" s="145" t="str">
        <f t="shared" si="55"/>
        <v/>
      </c>
      <c r="AG453" s="145" t="str">
        <f t="shared" si="56"/>
        <v/>
      </c>
      <c r="AH453" s="145" t="str">
        <f t="shared" si="57"/>
        <v/>
      </c>
    </row>
    <row r="454" spans="1:34" ht="17.25" customHeight="1" x14ac:dyDescent="0.3">
      <c r="A454" s="149"/>
      <c r="B454" s="135"/>
      <c r="C454" s="14"/>
      <c r="D454" s="14"/>
      <c r="E454" s="136"/>
      <c r="F454" s="15"/>
      <c r="G454" s="126"/>
      <c r="H454" s="136"/>
      <c r="I454" s="136"/>
      <c r="J454" s="138"/>
      <c r="K454" s="119"/>
      <c r="L454" s="138"/>
      <c r="M454" s="12" t="str">
        <f t="shared" si="50"/>
        <v/>
      </c>
      <c r="N454" s="147" t="str">
        <f t="shared" si="51"/>
        <v/>
      </c>
      <c r="O454" s="16" t="str">
        <f t="shared" si="52"/>
        <v/>
      </c>
      <c r="P454" s="17"/>
      <c r="Q454" s="17"/>
      <c r="AD454" s="13" t="str">
        <f t="shared" si="53"/>
        <v/>
      </c>
      <c r="AE454" s="13" t="str">
        <f t="shared" si="54"/>
        <v/>
      </c>
      <c r="AF454" s="145" t="str">
        <f t="shared" si="55"/>
        <v/>
      </c>
      <c r="AG454" s="145" t="str">
        <f t="shared" si="56"/>
        <v/>
      </c>
      <c r="AH454" s="145" t="str">
        <f t="shared" si="57"/>
        <v/>
      </c>
    </row>
    <row r="455" spans="1:34" ht="17.25" customHeight="1" x14ac:dyDescent="0.3">
      <c r="A455" s="149"/>
      <c r="B455" s="135"/>
      <c r="C455" s="14"/>
      <c r="D455" s="14"/>
      <c r="E455" s="136"/>
      <c r="F455" s="15"/>
      <c r="G455" s="126"/>
      <c r="H455" s="136"/>
      <c r="I455" s="136"/>
      <c r="J455" s="138"/>
      <c r="K455" s="119"/>
      <c r="L455" s="138"/>
      <c r="M455" s="12" t="str">
        <f t="shared" si="50"/>
        <v/>
      </c>
      <c r="N455" s="147" t="str">
        <f t="shared" si="51"/>
        <v/>
      </c>
      <c r="O455" s="16" t="str">
        <f t="shared" si="52"/>
        <v/>
      </c>
      <c r="P455" s="17"/>
      <c r="Q455" s="17"/>
      <c r="AD455" s="13" t="str">
        <f t="shared" si="53"/>
        <v/>
      </c>
      <c r="AE455" s="13" t="str">
        <f t="shared" si="54"/>
        <v/>
      </c>
      <c r="AF455" s="145" t="str">
        <f t="shared" si="55"/>
        <v/>
      </c>
      <c r="AG455" s="145" t="str">
        <f t="shared" si="56"/>
        <v/>
      </c>
      <c r="AH455" s="145" t="str">
        <f t="shared" si="57"/>
        <v/>
      </c>
    </row>
    <row r="456" spans="1:34" ht="17.25" customHeight="1" x14ac:dyDescent="0.3">
      <c r="A456" s="149"/>
      <c r="B456" s="135"/>
      <c r="C456" s="14"/>
      <c r="D456" s="14"/>
      <c r="E456" s="136"/>
      <c r="F456" s="15"/>
      <c r="G456" s="126"/>
      <c r="H456" s="136"/>
      <c r="I456" s="136"/>
      <c r="J456" s="138"/>
      <c r="K456" s="119"/>
      <c r="L456" s="138"/>
      <c r="M456" s="12" t="str">
        <f t="shared" ref="M456:M500" si="58">IF(E456="","", IF(C456="Long", (((E456-H456)*G456)/F456), (((H456-E456)*G456)/F456)))</f>
        <v/>
      </c>
      <c r="N456" s="147" t="str">
        <f t="shared" ref="N456:N519" si="59">IF(J456="", "", K456)</f>
        <v/>
      </c>
      <c r="O456" s="16" t="str">
        <f t="shared" ref="O456:O519" si="60">IF(K456="", "", SUM(N456/F456))</f>
        <v/>
      </c>
      <c r="P456" s="17"/>
      <c r="Q456" s="17"/>
      <c r="AD456" s="13" t="str">
        <f t="shared" ref="AD456:AD500" si="61">IF(N456&lt;0, N456/-F456, M456)</f>
        <v/>
      </c>
      <c r="AE456" s="13" t="str">
        <f t="shared" ref="AE456:AE519" si="62">IF(N456="", "", IF(C456="Long", IF(N456&gt;0, N456/F456, ((G456*(I456-E456))/F456)), IF(N456&gt;0, N456/F456, ((G456*(E456-I456))/F456))))</f>
        <v/>
      </c>
      <c r="AF456" s="145" t="str">
        <f t="shared" ref="AF456:AF500" si="63">IF(A456="", "", MONTH(A456))</f>
        <v/>
      </c>
      <c r="AG456" s="145" t="str">
        <f t="shared" ref="AG456:AG500" si="64">IF(A456="", "", YEAR(A456))</f>
        <v/>
      </c>
      <c r="AH456" s="145" t="str">
        <f t="shared" ref="AH456:AH500" si="65">IF(A456="", "", DAY(A456))</f>
        <v/>
      </c>
    </row>
    <row r="457" spans="1:34" ht="17.25" customHeight="1" x14ac:dyDescent="0.3">
      <c r="A457" s="149"/>
      <c r="B457" s="135"/>
      <c r="C457" s="14"/>
      <c r="D457" s="14"/>
      <c r="E457" s="136"/>
      <c r="F457" s="15"/>
      <c r="G457" s="126"/>
      <c r="H457" s="136"/>
      <c r="I457" s="136"/>
      <c r="J457" s="138"/>
      <c r="K457" s="119"/>
      <c r="L457" s="138"/>
      <c r="M457" s="12" t="str">
        <f t="shared" si="58"/>
        <v/>
      </c>
      <c r="N457" s="147" t="str">
        <f t="shared" si="59"/>
        <v/>
      </c>
      <c r="O457" s="16" t="str">
        <f t="shared" si="60"/>
        <v/>
      </c>
      <c r="P457" s="17"/>
      <c r="Q457" s="17"/>
      <c r="AD457" s="13" t="str">
        <f t="shared" si="61"/>
        <v/>
      </c>
      <c r="AE457" s="13" t="str">
        <f t="shared" si="62"/>
        <v/>
      </c>
      <c r="AF457" s="145" t="str">
        <f t="shared" si="63"/>
        <v/>
      </c>
      <c r="AG457" s="145" t="str">
        <f t="shared" si="64"/>
        <v/>
      </c>
      <c r="AH457" s="145" t="str">
        <f t="shared" si="65"/>
        <v/>
      </c>
    </row>
    <row r="458" spans="1:34" ht="17.25" customHeight="1" x14ac:dyDescent="0.3">
      <c r="A458" s="149"/>
      <c r="B458" s="135"/>
      <c r="C458" s="14"/>
      <c r="D458" s="14"/>
      <c r="E458" s="136"/>
      <c r="F458" s="15"/>
      <c r="G458" s="126"/>
      <c r="H458" s="136"/>
      <c r="I458" s="136"/>
      <c r="J458" s="138"/>
      <c r="K458" s="119"/>
      <c r="L458" s="138"/>
      <c r="M458" s="12" t="str">
        <f t="shared" si="58"/>
        <v/>
      </c>
      <c r="N458" s="147" t="str">
        <f t="shared" si="59"/>
        <v/>
      </c>
      <c r="O458" s="16" t="str">
        <f t="shared" si="60"/>
        <v/>
      </c>
      <c r="P458" s="17"/>
      <c r="Q458" s="17"/>
      <c r="AD458" s="13" t="str">
        <f t="shared" si="61"/>
        <v/>
      </c>
      <c r="AE458" s="13" t="str">
        <f t="shared" si="62"/>
        <v/>
      </c>
      <c r="AF458" s="145" t="str">
        <f t="shared" si="63"/>
        <v/>
      </c>
      <c r="AG458" s="145" t="str">
        <f t="shared" si="64"/>
        <v/>
      </c>
      <c r="AH458" s="145" t="str">
        <f t="shared" si="65"/>
        <v/>
      </c>
    </row>
    <row r="459" spans="1:34" ht="17.25" customHeight="1" x14ac:dyDescent="0.3">
      <c r="A459" s="149"/>
      <c r="B459" s="135"/>
      <c r="C459" s="14"/>
      <c r="D459" s="14"/>
      <c r="E459" s="136"/>
      <c r="F459" s="15"/>
      <c r="G459" s="126"/>
      <c r="H459" s="136"/>
      <c r="I459" s="136"/>
      <c r="J459" s="138"/>
      <c r="K459" s="119"/>
      <c r="L459" s="138"/>
      <c r="M459" s="12" t="str">
        <f t="shared" si="58"/>
        <v/>
      </c>
      <c r="N459" s="147" t="str">
        <f t="shared" si="59"/>
        <v/>
      </c>
      <c r="O459" s="16" t="str">
        <f t="shared" si="60"/>
        <v/>
      </c>
      <c r="P459" s="17"/>
      <c r="Q459" s="17"/>
      <c r="AD459" s="13" t="str">
        <f t="shared" si="61"/>
        <v/>
      </c>
      <c r="AE459" s="13" t="str">
        <f t="shared" si="62"/>
        <v/>
      </c>
      <c r="AF459" s="145" t="str">
        <f t="shared" si="63"/>
        <v/>
      </c>
      <c r="AG459" s="145" t="str">
        <f t="shared" si="64"/>
        <v/>
      </c>
      <c r="AH459" s="145" t="str">
        <f t="shared" si="65"/>
        <v/>
      </c>
    </row>
    <row r="460" spans="1:34" ht="17.25" customHeight="1" x14ac:dyDescent="0.3">
      <c r="A460" s="149"/>
      <c r="B460" s="135"/>
      <c r="C460" s="14"/>
      <c r="D460" s="14"/>
      <c r="E460" s="136"/>
      <c r="F460" s="15"/>
      <c r="G460" s="126"/>
      <c r="H460" s="136"/>
      <c r="I460" s="136"/>
      <c r="J460" s="138"/>
      <c r="K460" s="119"/>
      <c r="L460" s="138"/>
      <c r="M460" s="12" t="str">
        <f t="shared" si="58"/>
        <v/>
      </c>
      <c r="N460" s="147" t="str">
        <f t="shared" si="59"/>
        <v/>
      </c>
      <c r="O460" s="16" t="str">
        <f t="shared" si="60"/>
        <v/>
      </c>
      <c r="P460" s="17"/>
      <c r="Q460" s="17"/>
      <c r="AD460" s="13" t="str">
        <f t="shared" si="61"/>
        <v/>
      </c>
      <c r="AE460" s="13" t="str">
        <f t="shared" si="62"/>
        <v/>
      </c>
      <c r="AF460" s="145" t="str">
        <f t="shared" si="63"/>
        <v/>
      </c>
      <c r="AG460" s="145" t="str">
        <f t="shared" si="64"/>
        <v/>
      </c>
      <c r="AH460" s="145" t="str">
        <f t="shared" si="65"/>
        <v/>
      </c>
    </row>
    <row r="461" spans="1:34" ht="17.25" customHeight="1" x14ac:dyDescent="0.3">
      <c r="A461" s="149"/>
      <c r="B461" s="135"/>
      <c r="C461" s="14"/>
      <c r="D461" s="14"/>
      <c r="E461" s="136"/>
      <c r="F461" s="15"/>
      <c r="G461" s="126"/>
      <c r="H461" s="136"/>
      <c r="I461" s="136"/>
      <c r="J461" s="138"/>
      <c r="K461" s="119"/>
      <c r="L461" s="138"/>
      <c r="M461" s="12" t="str">
        <f t="shared" si="58"/>
        <v/>
      </c>
      <c r="N461" s="147" t="str">
        <f t="shared" si="59"/>
        <v/>
      </c>
      <c r="O461" s="16" t="str">
        <f t="shared" si="60"/>
        <v/>
      </c>
      <c r="P461" s="17"/>
      <c r="Q461" s="17"/>
      <c r="AD461" s="13" t="str">
        <f t="shared" si="61"/>
        <v/>
      </c>
      <c r="AE461" s="13" t="str">
        <f t="shared" si="62"/>
        <v/>
      </c>
      <c r="AF461" s="145" t="str">
        <f t="shared" si="63"/>
        <v/>
      </c>
      <c r="AG461" s="145" t="str">
        <f t="shared" si="64"/>
        <v/>
      </c>
      <c r="AH461" s="145" t="str">
        <f t="shared" si="65"/>
        <v/>
      </c>
    </row>
    <row r="462" spans="1:34" ht="17.25" customHeight="1" x14ac:dyDescent="0.3">
      <c r="A462" s="149"/>
      <c r="B462" s="135"/>
      <c r="C462" s="14"/>
      <c r="D462" s="14"/>
      <c r="E462" s="136"/>
      <c r="F462" s="15"/>
      <c r="G462" s="126"/>
      <c r="H462" s="136"/>
      <c r="I462" s="136"/>
      <c r="J462" s="138"/>
      <c r="K462" s="119"/>
      <c r="L462" s="138"/>
      <c r="M462" s="12" t="str">
        <f t="shared" si="58"/>
        <v/>
      </c>
      <c r="N462" s="147" t="str">
        <f t="shared" si="59"/>
        <v/>
      </c>
      <c r="O462" s="16" t="str">
        <f t="shared" si="60"/>
        <v/>
      </c>
      <c r="P462" s="17"/>
      <c r="Q462" s="17"/>
      <c r="AD462" s="13" t="str">
        <f t="shared" si="61"/>
        <v/>
      </c>
      <c r="AE462" s="13" t="str">
        <f t="shared" si="62"/>
        <v/>
      </c>
      <c r="AF462" s="145" t="str">
        <f t="shared" si="63"/>
        <v/>
      </c>
      <c r="AG462" s="145" t="str">
        <f t="shared" si="64"/>
        <v/>
      </c>
      <c r="AH462" s="145" t="str">
        <f t="shared" si="65"/>
        <v/>
      </c>
    </row>
    <row r="463" spans="1:34" ht="17.25" customHeight="1" x14ac:dyDescent="0.3">
      <c r="A463" s="149"/>
      <c r="B463" s="135"/>
      <c r="C463" s="14"/>
      <c r="D463" s="14"/>
      <c r="E463" s="136"/>
      <c r="F463" s="15"/>
      <c r="G463" s="126"/>
      <c r="H463" s="136"/>
      <c r="I463" s="136"/>
      <c r="J463" s="138"/>
      <c r="K463" s="119"/>
      <c r="L463" s="138"/>
      <c r="M463" s="12" t="str">
        <f t="shared" si="58"/>
        <v/>
      </c>
      <c r="N463" s="147" t="str">
        <f t="shared" si="59"/>
        <v/>
      </c>
      <c r="O463" s="16" t="str">
        <f t="shared" si="60"/>
        <v/>
      </c>
      <c r="P463" s="17"/>
      <c r="Q463" s="17"/>
      <c r="AD463" s="13" t="str">
        <f t="shared" si="61"/>
        <v/>
      </c>
      <c r="AE463" s="13" t="str">
        <f t="shared" si="62"/>
        <v/>
      </c>
      <c r="AF463" s="145" t="str">
        <f t="shared" si="63"/>
        <v/>
      </c>
      <c r="AG463" s="145" t="str">
        <f t="shared" si="64"/>
        <v/>
      </c>
      <c r="AH463" s="145" t="str">
        <f t="shared" si="65"/>
        <v/>
      </c>
    </row>
    <row r="464" spans="1:34" ht="17.25" customHeight="1" x14ac:dyDescent="0.3">
      <c r="A464" s="149"/>
      <c r="B464" s="135"/>
      <c r="C464" s="14"/>
      <c r="D464" s="14"/>
      <c r="E464" s="136"/>
      <c r="F464" s="15"/>
      <c r="G464" s="126"/>
      <c r="H464" s="136"/>
      <c r="I464" s="136"/>
      <c r="J464" s="138"/>
      <c r="K464" s="119"/>
      <c r="L464" s="138"/>
      <c r="M464" s="12" t="str">
        <f t="shared" si="58"/>
        <v/>
      </c>
      <c r="N464" s="147" t="str">
        <f t="shared" si="59"/>
        <v/>
      </c>
      <c r="O464" s="16" t="str">
        <f t="shared" si="60"/>
        <v/>
      </c>
      <c r="P464" s="17"/>
      <c r="Q464" s="17"/>
      <c r="AD464" s="13" t="str">
        <f t="shared" si="61"/>
        <v/>
      </c>
      <c r="AE464" s="13" t="str">
        <f t="shared" si="62"/>
        <v/>
      </c>
      <c r="AF464" s="145" t="str">
        <f t="shared" si="63"/>
        <v/>
      </c>
      <c r="AG464" s="145" t="str">
        <f t="shared" si="64"/>
        <v/>
      </c>
      <c r="AH464" s="145" t="str">
        <f t="shared" si="65"/>
        <v/>
      </c>
    </row>
    <row r="465" spans="1:34" ht="17.25" customHeight="1" x14ac:dyDescent="0.3">
      <c r="A465" s="149"/>
      <c r="B465" s="135"/>
      <c r="C465" s="14"/>
      <c r="D465" s="14"/>
      <c r="E465" s="136"/>
      <c r="F465" s="15"/>
      <c r="G465" s="126"/>
      <c r="H465" s="136"/>
      <c r="I465" s="136"/>
      <c r="J465" s="138"/>
      <c r="K465" s="119"/>
      <c r="L465" s="138"/>
      <c r="M465" s="12" t="str">
        <f t="shared" si="58"/>
        <v/>
      </c>
      <c r="N465" s="147" t="str">
        <f t="shared" si="59"/>
        <v/>
      </c>
      <c r="O465" s="16" t="str">
        <f t="shared" si="60"/>
        <v/>
      </c>
      <c r="P465" s="17"/>
      <c r="Q465" s="17"/>
      <c r="AD465" s="13" t="str">
        <f t="shared" si="61"/>
        <v/>
      </c>
      <c r="AE465" s="13" t="str">
        <f t="shared" si="62"/>
        <v/>
      </c>
      <c r="AF465" s="145" t="str">
        <f t="shared" si="63"/>
        <v/>
      </c>
      <c r="AG465" s="145" t="str">
        <f t="shared" si="64"/>
        <v/>
      </c>
      <c r="AH465" s="145" t="str">
        <f t="shared" si="65"/>
        <v/>
      </c>
    </row>
    <row r="466" spans="1:34" ht="17.25" customHeight="1" x14ac:dyDescent="0.3">
      <c r="A466" s="149"/>
      <c r="B466" s="135"/>
      <c r="C466" s="14"/>
      <c r="D466" s="14"/>
      <c r="E466" s="136"/>
      <c r="F466" s="15"/>
      <c r="G466" s="126"/>
      <c r="H466" s="136"/>
      <c r="I466" s="136"/>
      <c r="J466" s="138"/>
      <c r="K466" s="119"/>
      <c r="L466" s="138"/>
      <c r="M466" s="12" t="str">
        <f t="shared" si="58"/>
        <v/>
      </c>
      <c r="N466" s="147" t="str">
        <f t="shared" si="59"/>
        <v/>
      </c>
      <c r="O466" s="16" t="str">
        <f t="shared" si="60"/>
        <v/>
      </c>
      <c r="P466" s="17"/>
      <c r="Q466" s="17"/>
      <c r="AD466" s="13" t="str">
        <f t="shared" si="61"/>
        <v/>
      </c>
      <c r="AE466" s="13" t="str">
        <f t="shared" si="62"/>
        <v/>
      </c>
      <c r="AF466" s="145" t="str">
        <f t="shared" si="63"/>
        <v/>
      </c>
      <c r="AG466" s="145" t="str">
        <f t="shared" si="64"/>
        <v/>
      </c>
      <c r="AH466" s="145" t="str">
        <f t="shared" si="65"/>
        <v/>
      </c>
    </row>
    <row r="467" spans="1:34" ht="17.25" customHeight="1" x14ac:dyDescent="0.3">
      <c r="A467" s="149"/>
      <c r="B467" s="135"/>
      <c r="C467" s="14"/>
      <c r="D467" s="14"/>
      <c r="E467" s="136"/>
      <c r="F467" s="15"/>
      <c r="G467" s="126"/>
      <c r="H467" s="136"/>
      <c r="I467" s="136"/>
      <c r="J467" s="138"/>
      <c r="K467" s="119"/>
      <c r="L467" s="138"/>
      <c r="M467" s="12" t="str">
        <f t="shared" si="58"/>
        <v/>
      </c>
      <c r="N467" s="147" t="str">
        <f t="shared" si="59"/>
        <v/>
      </c>
      <c r="O467" s="16" t="str">
        <f t="shared" si="60"/>
        <v/>
      </c>
      <c r="P467" s="17"/>
      <c r="Q467" s="17"/>
      <c r="AD467" s="13" t="str">
        <f t="shared" si="61"/>
        <v/>
      </c>
      <c r="AE467" s="13" t="str">
        <f t="shared" si="62"/>
        <v/>
      </c>
      <c r="AF467" s="145" t="str">
        <f t="shared" si="63"/>
        <v/>
      </c>
      <c r="AG467" s="145" t="str">
        <f t="shared" si="64"/>
        <v/>
      </c>
      <c r="AH467" s="145" t="str">
        <f t="shared" si="65"/>
        <v/>
      </c>
    </row>
    <row r="468" spans="1:34" ht="17.25" customHeight="1" x14ac:dyDescent="0.3">
      <c r="A468" s="149"/>
      <c r="B468" s="135"/>
      <c r="C468" s="14"/>
      <c r="D468" s="14"/>
      <c r="E468" s="136"/>
      <c r="F468" s="15"/>
      <c r="G468" s="126"/>
      <c r="H468" s="136"/>
      <c r="I468" s="136"/>
      <c r="J468" s="138"/>
      <c r="K468" s="119"/>
      <c r="L468" s="138"/>
      <c r="M468" s="12" t="str">
        <f t="shared" si="58"/>
        <v/>
      </c>
      <c r="N468" s="147" t="str">
        <f t="shared" si="59"/>
        <v/>
      </c>
      <c r="O468" s="16" t="str">
        <f t="shared" si="60"/>
        <v/>
      </c>
      <c r="P468" s="17"/>
      <c r="Q468" s="17"/>
      <c r="AD468" s="13" t="str">
        <f t="shared" si="61"/>
        <v/>
      </c>
      <c r="AE468" s="13" t="str">
        <f t="shared" si="62"/>
        <v/>
      </c>
      <c r="AF468" s="145" t="str">
        <f t="shared" si="63"/>
        <v/>
      </c>
      <c r="AG468" s="145" t="str">
        <f t="shared" si="64"/>
        <v/>
      </c>
      <c r="AH468" s="145" t="str">
        <f t="shared" si="65"/>
        <v/>
      </c>
    </row>
    <row r="469" spans="1:34" ht="17.25" customHeight="1" x14ac:dyDescent="0.3">
      <c r="A469" s="149"/>
      <c r="B469" s="135"/>
      <c r="C469" s="14"/>
      <c r="D469" s="14"/>
      <c r="E469" s="136"/>
      <c r="F469" s="15"/>
      <c r="G469" s="126"/>
      <c r="H469" s="136"/>
      <c r="I469" s="136"/>
      <c r="J469" s="138"/>
      <c r="K469" s="119"/>
      <c r="L469" s="138"/>
      <c r="M469" s="12" t="str">
        <f t="shared" si="58"/>
        <v/>
      </c>
      <c r="N469" s="147" t="str">
        <f t="shared" si="59"/>
        <v/>
      </c>
      <c r="O469" s="16" t="str">
        <f t="shared" si="60"/>
        <v/>
      </c>
      <c r="P469" s="17"/>
      <c r="Q469" s="17"/>
      <c r="AD469" s="13" t="str">
        <f t="shared" si="61"/>
        <v/>
      </c>
      <c r="AE469" s="13" t="str">
        <f t="shared" si="62"/>
        <v/>
      </c>
      <c r="AF469" s="145" t="str">
        <f t="shared" si="63"/>
        <v/>
      </c>
      <c r="AG469" s="145" t="str">
        <f t="shared" si="64"/>
        <v/>
      </c>
      <c r="AH469" s="145" t="str">
        <f t="shared" si="65"/>
        <v/>
      </c>
    </row>
    <row r="470" spans="1:34" ht="17.25" customHeight="1" x14ac:dyDescent="0.3">
      <c r="A470" s="149"/>
      <c r="B470" s="135"/>
      <c r="C470" s="14"/>
      <c r="D470" s="14"/>
      <c r="E470" s="136"/>
      <c r="F470" s="15"/>
      <c r="G470" s="126"/>
      <c r="H470" s="136"/>
      <c r="I470" s="136"/>
      <c r="J470" s="138"/>
      <c r="K470" s="119"/>
      <c r="L470" s="138"/>
      <c r="M470" s="12" t="str">
        <f t="shared" si="58"/>
        <v/>
      </c>
      <c r="N470" s="147" t="str">
        <f t="shared" si="59"/>
        <v/>
      </c>
      <c r="O470" s="16" t="str">
        <f t="shared" si="60"/>
        <v/>
      </c>
      <c r="P470" s="17"/>
      <c r="Q470" s="17"/>
      <c r="AD470" s="13" t="str">
        <f t="shared" si="61"/>
        <v/>
      </c>
      <c r="AE470" s="13" t="str">
        <f t="shared" si="62"/>
        <v/>
      </c>
      <c r="AF470" s="145" t="str">
        <f t="shared" si="63"/>
        <v/>
      </c>
      <c r="AG470" s="145" t="str">
        <f t="shared" si="64"/>
        <v/>
      </c>
      <c r="AH470" s="145" t="str">
        <f t="shared" si="65"/>
        <v/>
      </c>
    </row>
    <row r="471" spans="1:34" ht="17.25" customHeight="1" x14ac:dyDescent="0.3">
      <c r="A471" s="149"/>
      <c r="B471" s="135"/>
      <c r="C471" s="14"/>
      <c r="D471" s="14"/>
      <c r="E471" s="136"/>
      <c r="F471" s="15"/>
      <c r="G471" s="126"/>
      <c r="H471" s="136"/>
      <c r="I471" s="136"/>
      <c r="J471" s="138"/>
      <c r="K471" s="119"/>
      <c r="L471" s="138"/>
      <c r="M471" s="12" t="str">
        <f t="shared" si="58"/>
        <v/>
      </c>
      <c r="N471" s="147" t="str">
        <f t="shared" si="59"/>
        <v/>
      </c>
      <c r="O471" s="16" t="str">
        <f t="shared" si="60"/>
        <v/>
      </c>
      <c r="P471" s="17"/>
      <c r="Q471" s="17"/>
      <c r="AD471" s="13" t="str">
        <f t="shared" si="61"/>
        <v/>
      </c>
      <c r="AE471" s="13" t="str">
        <f t="shared" si="62"/>
        <v/>
      </c>
      <c r="AF471" s="145" t="str">
        <f t="shared" si="63"/>
        <v/>
      </c>
      <c r="AG471" s="145" t="str">
        <f t="shared" si="64"/>
        <v/>
      </c>
      <c r="AH471" s="145" t="str">
        <f t="shared" si="65"/>
        <v/>
      </c>
    </row>
    <row r="472" spans="1:34" ht="17.25" customHeight="1" x14ac:dyDescent="0.3">
      <c r="A472" s="149"/>
      <c r="B472" s="135"/>
      <c r="C472" s="14"/>
      <c r="D472" s="14"/>
      <c r="E472" s="136"/>
      <c r="F472" s="15"/>
      <c r="G472" s="126"/>
      <c r="H472" s="136"/>
      <c r="I472" s="136"/>
      <c r="J472" s="138"/>
      <c r="K472" s="119"/>
      <c r="L472" s="138"/>
      <c r="M472" s="12" t="str">
        <f t="shared" si="58"/>
        <v/>
      </c>
      <c r="N472" s="147" t="str">
        <f t="shared" si="59"/>
        <v/>
      </c>
      <c r="O472" s="16" t="str">
        <f t="shared" si="60"/>
        <v/>
      </c>
      <c r="P472" s="17"/>
      <c r="Q472" s="17"/>
      <c r="AD472" s="13" t="str">
        <f t="shared" si="61"/>
        <v/>
      </c>
      <c r="AE472" s="13" t="str">
        <f t="shared" si="62"/>
        <v/>
      </c>
      <c r="AF472" s="145" t="str">
        <f t="shared" si="63"/>
        <v/>
      </c>
      <c r="AG472" s="145" t="str">
        <f t="shared" si="64"/>
        <v/>
      </c>
      <c r="AH472" s="145" t="str">
        <f t="shared" si="65"/>
        <v/>
      </c>
    </row>
    <row r="473" spans="1:34" ht="17.25" customHeight="1" x14ac:dyDescent="0.3">
      <c r="A473" s="149"/>
      <c r="B473" s="135"/>
      <c r="C473" s="14"/>
      <c r="D473" s="14"/>
      <c r="E473" s="136"/>
      <c r="F473" s="15"/>
      <c r="G473" s="126"/>
      <c r="H473" s="136"/>
      <c r="I473" s="136"/>
      <c r="J473" s="138"/>
      <c r="K473" s="119"/>
      <c r="L473" s="138"/>
      <c r="M473" s="12" t="str">
        <f t="shared" si="58"/>
        <v/>
      </c>
      <c r="N473" s="147" t="str">
        <f t="shared" si="59"/>
        <v/>
      </c>
      <c r="O473" s="16" t="str">
        <f t="shared" si="60"/>
        <v/>
      </c>
      <c r="P473" s="17"/>
      <c r="Q473" s="17"/>
      <c r="AD473" s="13" t="str">
        <f t="shared" si="61"/>
        <v/>
      </c>
      <c r="AE473" s="13" t="str">
        <f t="shared" si="62"/>
        <v/>
      </c>
      <c r="AF473" s="145" t="str">
        <f t="shared" si="63"/>
        <v/>
      </c>
      <c r="AG473" s="145" t="str">
        <f t="shared" si="64"/>
        <v/>
      </c>
      <c r="AH473" s="145" t="str">
        <f t="shared" si="65"/>
        <v/>
      </c>
    </row>
    <row r="474" spans="1:34" ht="17.25" customHeight="1" x14ac:dyDescent="0.3">
      <c r="A474" s="149"/>
      <c r="B474" s="135"/>
      <c r="C474" s="14"/>
      <c r="D474" s="14"/>
      <c r="E474" s="136"/>
      <c r="F474" s="15"/>
      <c r="G474" s="126"/>
      <c r="H474" s="136"/>
      <c r="I474" s="136"/>
      <c r="J474" s="138"/>
      <c r="K474" s="119"/>
      <c r="L474" s="138"/>
      <c r="M474" s="12" t="str">
        <f t="shared" si="58"/>
        <v/>
      </c>
      <c r="N474" s="147" t="str">
        <f t="shared" si="59"/>
        <v/>
      </c>
      <c r="O474" s="16" t="str">
        <f t="shared" si="60"/>
        <v/>
      </c>
      <c r="P474" s="17"/>
      <c r="Q474" s="17"/>
      <c r="AD474" s="13" t="str">
        <f t="shared" si="61"/>
        <v/>
      </c>
      <c r="AE474" s="13" t="str">
        <f t="shared" si="62"/>
        <v/>
      </c>
      <c r="AF474" s="145" t="str">
        <f t="shared" si="63"/>
        <v/>
      </c>
      <c r="AG474" s="145" t="str">
        <f t="shared" si="64"/>
        <v/>
      </c>
      <c r="AH474" s="145" t="str">
        <f t="shared" si="65"/>
        <v/>
      </c>
    </row>
    <row r="475" spans="1:34" ht="17.25" customHeight="1" x14ac:dyDescent="0.3">
      <c r="A475" s="149"/>
      <c r="B475" s="135"/>
      <c r="C475" s="14"/>
      <c r="D475" s="14"/>
      <c r="E475" s="136"/>
      <c r="F475" s="15"/>
      <c r="G475" s="126"/>
      <c r="H475" s="136"/>
      <c r="I475" s="136"/>
      <c r="J475" s="138"/>
      <c r="K475" s="119"/>
      <c r="L475" s="138"/>
      <c r="M475" s="12" t="str">
        <f t="shared" si="58"/>
        <v/>
      </c>
      <c r="N475" s="147" t="str">
        <f t="shared" si="59"/>
        <v/>
      </c>
      <c r="O475" s="16" t="str">
        <f t="shared" si="60"/>
        <v/>
      </c>
      <c r="P475" s="17"/>
      <c r="Q475" s="17"/>
      <c r="AD475" s="13" t="str">
        <f t="shared" si="61"/>
        <v/>
      </c>
      <c r="AE475" s="13" t="str">
        <f t="shared" si="62"/>
        <v/>
      </c>
      <c r="AF475" s="145" t="str">
        <f t="shared" si="63"/>
        <v/>
      </c>
      <c r="AG475" s="145" t="str">
        <f t="shared" si="64"/>
        <v/>
      </c>
      <c r="AH475" s="145" t="str">
        <f t="shared" si="65"/>
        <v/>
      </c>
    </row>
    <row r="476" spans="1:34" ht="17.25" customHeight="1" x14ac:dyDescent="0.3">
      <c r="A476" s="149"/>
      <c r="B476" s="135"/>
      <c r="C476" s="14"/>
      <c r="D476" s="14"/>
      <c r="E476" s="136"/>
      <c r="F476" s="15"/>
      <c r="G476" s="126"/>
      <c r="H476" s="136"/>
      <c r="I476" s="136"/>
      <c r="J476" s="138"/>
      <c r="K476" s="119"/>
      <c r="L476" s="138"/>
      <c r="M476" s="12" t="str">
        <f t="shared" si="58"/>
        <v/>
      </c>
      <c r="N476" s="147" t="str">
        <f t="shared" si="59"/>
        <v/>
      </c>
      <c r="O476" s="16" t="str">
        <f t="shared" si="60"/>
        <v/>
      </c>
      <c r="P476" s="17"/>
      <c r="Q476" s="17"/>
      <c r="AD476" s="13" t="str">
        <f t="shared" si="61"/>
        <v/>
      </c>
      <c r="AE476" s="13" t="str">
        <f t="shared" si="62"/>
        <v/>
      </c>
      <c r="AF476" s="145" t="str">
        <f t="shared" si="63"/>
        <v/>
      </c>
      <c r="AG476" s="145" t="str">
        <f t="shared" si="64"/>
        <v/>
      </c>
      <c r="AH476" s="145" t="str">
        <f t="shared" si="65"/>
        <v/>
      </c>
    </row>
    <row r="477" spans="1:34" ht="17.25" customHeight="1" x14ac:dyDescent="0.3">
      <c r="A477" s="149"/>
      <c r="B477" s="135"/>
      <c r="C477" s="14"/>
      <c r="D477" s="14"/>
      <c r="E477" s="136"/>
      <c r="F477" s="15"/>
      <c r="G477" s="126"/>
      <c r="H477" s="136"/>
      <c r="I477" s="136"/>
      <c r="J477" s="138"/>
      <c r="K477" s="119"/>
      <c r="L477" s="138"/>
      <c r="M477" s="12" t="str">
        <f t="shared" si="58"/>
        <v/>
      </c>
      <c r="N477" s="147" t="str">
        <f t="shared" si="59"/>
        <v/>
      </c>
      <c r="O477" s="16" t="str">
        <f t="shared" si="60"/>
        <v/>
      </c>
      <c r="P477" s="17"/>
      <c r="Q477" s="17"/>
      <c r="AD477" s="13" t="str">
        <f t="shared" si="61"/>
        <v/>
      </c>
      <c r="AE477" s="13" t="str">
        <f t="shared" si="62"/>
        <v/>
      </c>
      <c r="AF477" s="145" t="str">
        <f t="shared" si="63"/>
        <v/>
      </c>
      <c r="AG477" s="145" t="str">
        <f t="shared" si="64"/>
        <v/>
      </c>
      <c r="AH477" s="145" t="str">
        <f t="shared" si="65"/>
        <v/>
      </c>
    </row>
    <row r="478" spans="1:34" ht="17.25" customHeight="1" x14ac:dyDescent="0.3">
      <c r="A478" s="149"/>
      <c r="B478" s="135"/>
      <c r="C478" s="14"/>
      <c r="D478" s="14"/>
      <c r="E478" s="136"/>
      <c r="F478" s="15"/>
      <c r="G478" s="126"/>
      <c r="H478" s="136"/>
      <c r="I478" s="136"/>
      <c r="J478" s="138"/>
      <c r="K478" s="119"/>
      <c r="L478" s="138"/>
      <c r="M478" s="12" t="str">
        <f t="shared" si="58"/>
        <v/>
      </c>
      <c r="N478" s="147" t="str">
        <f t="shared" si="59"/>
        <v/>
      </c>
      <c r="O478" s="16" t="str">
        <f t="shared" si="60"/>
        <v/>
      </c>
      <c r="P478" s="17"/>
      <c r="Q478" s="17"/>
      <c r="AD478" s="13" t="str">
        <f t="shared" si="61"/>
        <v/>
      </c>
      <c r="AE478" s="13" t="str">
        <f t="shared" si="62"/>
        <v/>
      </c>
      <c r="AF478" s="145" t="str">
        <f t="shared" si="63"/>
        <v/>
      </c>
      <c r="AG478" s="145" t="str">
        <f t="shared" si="64"/>
        <v/>
      </c>
      <c r="AH478" s="145" t="str">
        <f t="shared" si="65"/>
        <v/>
      </c>
    </row>
    <row r="479" spans="1:34" ht="17.25" customHeight="1" x14ac:dyDescent="0.3">
      <c r="A479" s="149"/>
      <c r="B479" s="135"/>
      <c r="C479" s="14"/>
      <c r="D479" s="14"/>
      <c r="E479" s="136"/>
      <c r="F479" s="15"/>
      <c r="G479" s="126"/>
      <c r="H479" s="136"/>
      <c r="I479" s="136"/>
      <c r="J479" s="138"/>
      <c r="K479" s="119"/>
      <c r="L479" s="138"/>
      <c r="M479" s="12" t="str">
        <f t="shared" si="58"/>
        <v/>
      </c>
      <c r="N479" s="147" t="str">
        <f t="shared" si="59"/>
        <v/>
      </c>
      <c r="O479" s="16" t="str">
        <f t="shared" si="60"/>
        <v/>
      </c>
      <c r="P479" s="17"/>
      <c r="Q479" s="17"/>
      <c r="AD479" s="13" t="str">
        <f t="shared" si="61"/>
        <v/>
      </c>
      <c r="AE479" s="13" t="str">
        <f t="shared" si="62"/>
        <v/>
      </c>
      <c r="AF479" s="145" t="str">
        <f t="shared" si="63"/>
        <v/>
      </c>
      <c r="AG479" s="145" t="str">
        <f t="shared" si="64"/>
        <v/>
      </c>
      <c r="AH479" s="145" t="str">
        <f t="shared" si="65"/>
        <v/>
      </c>
    </row>
    <row r="480" spans="1:34" ht="17.25" customHeight="1" x14ac:dyDescent="0.3">
      <c r="A480" s="149"/>
      <c r="B480" s="135"/>
      <c r="C480" s="14"/>
      <c r="D480" s="14"/>
      <c r="E480" s="136"/>
      <c r="F480" s="15"/>
      <c r="G480" s="126"/>
      <c r="H480" s="136"/>
      <c r="I480" s="136"/>
      <c r="J480" s="138"/>
      <c r="K480" s="119"/>
      <c r="L480" s="138"/>
      <c r="M480" s="12" t="str">
        <f t="shared" si="58"/>
        <v/>
      </c>
      <c r="N480" s="147" t="str">
        <f t="shared" si="59"/>
        <v/>
      </c>
      <c r="O480" s="16" t="str">
        <f t="shared" si="60"/>
        <v/>
      </c>
      <c r="P480" s="17"/>
      <c r="Q480" s="17"/>
      <c r="AD480" s="13" t="str">
        <f t="shared" si="61"/>
        <v/>
      </c>
      <c r="AE480" s="13" t="str">
        <f t="shared" si="62"/>
        <v/>
      </c>
      <c r="AF480" s="145" t="str">
        <f t="shared" si="63"/>
        <v/>
      </c>
      <c r="AG480" s="145" t="str">
        <f t="shared" si="64"/>
        <v/>
      </c>
      <c r="AH480" s="145" t="str">
        <f t="shared" si="65"/>
        <v/>
      </c>
    </row>
    <row r="481" spans="1:34" ht="17.25" customHeight="1" x14ac:dyDescent="0.3">
      <c r="A481" s="149"/>
      <c r="B481" s="135"/>
      <c r="C481" s="14"/>
      <c r="D481" s="14"/>
      <c r="E481" s="136"/>
      <c r="F481" s="15"/>
      <c r="G481" s="126"/>
      <c r="H481" s="136"/>
      <c r="I481" s="136"/>
      <c r="J481" s="138"/>
      <c r="K481" s="119"/>
      <c r="L481" s="138"/>
      <c r="M481" s="12" t="str">
        <f t="shared" si="58"/>
        <v/>
      </c>
      <c r="N481" s="147" t="str">
        <f t="shared" si="59"/>
        <v/>
      </c>
      <c r="O481" s="16" t="str">
        <f t="shared" si="60"/>
        <v/>
      </c>
      <c r="P481" s="17"/>
      <c r="Q481" s="17"/>
      <c r="AD481" s="13" t="str">
        <f t="shared" si="61"/>
        <v/>
      </c>
      <c r="AE481" s="13" t="str">
        <f t="shared" si="62"/>
        <v/>
      </c>
      <c r="AF481" s="145" t="str">
        <f t="shared" si="63"/>
        <v/>
      </c>
      <c r="AG481" s="145" t="str">
        <f t="shared" si="64"/>
        <v/>
      </c>
      <c r="AH481" s="145" t="str">
        <f t="shared" si="65"/>
        <v/>
      </c>
    </row>
    <row r="482" spans="1:34" ht="17.25" customHeight="1" x14ac:dyDescent="0.3">
      <c r="A482" s="149"/>
      <c r="B482" s="135"/>
      <c r="C482" s="14"/>
      <c r="D482" s="14"/>
      <c r="E482" s="136"/>
      <c r="F482" s="15"/>
      <c r="G482" s="126"/>
      <c r="H482" s="136"/>
      <c r="I482" s="136"/>
      <c r="J482" s="138"/>
      <c r="K482" s="119"/>
      <c r="L482" s="138"/>
      <c r="M482" s="12" t="str">
        <f t="shared" si="58"/>
        <v/>
      </c>
      <c r="N482" s="147" t="str">
        <f t="shared" si="59"/>
        <v/>
      </c>
      <c r="O482" s="16" t="str">
        <f t="shared" si="60"/>
        <v/>
      </c>
      <c r="P482" s="17"/>
      <c r="Q482" s="17"/>
      <c r="AD482" s="13" t="str">
        <f t="shared" si="61"/>
        <v/>
      </c>
      <c r="AE482" s="13" t="str">
        <f t="shared" si="62"/>
        <v/>
      </c>
      <c r="AF482" s="145" t="str">
        <f t="shared" si="63"/>
        <v/>
      </c>
      <c r="AG482" s="145" t="str">
        <f t="shared" si="64"/>
        <v/>
      </c>
      <c r="AH482" s="145" t="str">
        <f t="shared" si="65"/>
        <v/>
      </c>
    </row>
    <row r="483" spans="1:34" ht="17.25" customHeight="1" x14ac:dyDescent="0.3">
      <c r="A483" s="149"/>
      <c r="B483" s="135"/>
      <c r="C483" s="14"/>
      <c r="D483" s="14"/>
      <c r="E483" s="136"/>
      <c r="F483" s="15"/>
      <c r="G483" s="126"/>
      <c r="H483" s="136"/>
      <c r="I483" s="136"/>
      <c r="J483" s="138"/>
      <c r="K483" s="119"/>
      <c r="L483" s="138"/>
      <c r="M483" s="12" t="str">
        <f t="shared" si="58"/>
        <v/>
      </c>
      <c r="N483" s="147" t="str">
        <f t="shared" si="59"/>
        <v/>
      </c>
      <c r="O483" s="16" t="str">
        <f t="shared" si="60"/>
        <v/>
      </c>
      <c r="P483" s="17"/>
      <c r="Q483" s="17"/>
      <c r="AD483" s="13" t="str">
        <f t="shared" si="61"/>
        <v/>
      </c>
      <c r="AE483" s="13" t="str">
        <f t="shared" si="62"/>
        <v/>
      </c>
      <c r="AF483" s="145" t="str">
        <f t="shared" si="63"/>
        <v/>
      </c>
      <c r="AG483" s="145" t="str">
        <f t="shared" si="64"/>
        <v/>
      </c>
      <c r="AH483" s="145" t="str">
        <f t="shared" si="65"/>
        <v/>
      </c>
    </row>
    <row r="484" spans="1:34" ht="17.25" customHeight="1" x14ac:dyDescent="0.3">
      <c r="A484" s="149"/>
      <c r="B484" s="135"/>
      <c r="C484" s="14"/>
      <c r="D484" s="14"/>
      <c r="E484" s="136"/>
      <c r="F484" s="15"/>
      <c r="G484" s="126"/>
      <c r="H484" s="136"/>
      <c r="I484" s="136"/>
      <c r="J484" s="138"/>
      <c r="K484" s="119"/>
      <c r="L484" s="138"/>
      <c r="M484" s="12" t="str">
        <f t="shared" si="58"/>
        <v/>
      </c>
      <c r="N484" s="147" t="str">
        <f t="shared" si="59"/>
        <v/>
      </c>
      <c r="O484" s="16" t="str">
        <f t="shared" si="60"/>
        <v/>
      </c>
      <c r="P484" s="17"/>
      <c r="Q484" s="17"/>
      <c r="AD484" s="13" t="str">
        <f t="shared" si="61"/>
        <v/>
      </c>
      <c r="AE484" s="13" t="str">
        <f t="shared" si="62"/>
        <v/>
      </c>
      <c r="AF484" s="145" t="str">
        <f t="shared" si="63"/>
        <v/>
      </c>
      <c r="AG484" s="145" t="str">
        <f t="shared" si="64"/>
        <v/>
      </c>
      <c r="AH484" s="145" t="str">
        <f t="shared" si="65"/>
        <v/>
      </c>
    </row>
    <row r="485" spans="1:34" ht="17.25" customHeight="1" x14ac:dyDescent="0.3">
      <c r="A485" s="149"/>
      <c r="B485" s="135"/>
      <c r="C485" s="14"/>
      <c r="D485" s="14"/>
      <c r="E485" s="136"/>
      <c r="F485" s="15"/>
      <c r="G485" s="126"/>
      <c r="H485" s="136"/>
      <c r="I485" s="136"/>
      <c r="J485" s="138"/>
      <c r="K485" s="119"/>
      <c r="L485" s="138"/>
      <c r="M485" s="12" t="str">
        <f t="shared" si="58"/>
        <v/>
      </c>
      <c r="N485" s="147" t="str">
        <f t="shared" si="59"/>
        <v/>
      </c>
      <c r="O485" s="16" t="str">
        <f t="shared" si="60"/>
        <v/>
      </c>
      <c r="P485" s="17"/>
      <c r="Q485" s="17"/>
      <c r="AD485" s="13" t="str">
        <f t="shared" si="61"/>
        <v/>
      </c>
      <c r="AE485" s="13" t="str">
        <f t="shared" si="62"/>
        <v/>
      </c>
      <c r="AF485" s="145" t="str">
        <f t="shared" si="63"/>
        <v/>
      </c>
      <c r="AG485" s="145" t="str">
        <f t="shared" si="64"/>
        <v/>
      </c>
      <c r="AH485" s="145" t="str">
        <f t="shared" si="65"/>
        <v/>
      </c>
    </row>
    <row r="486" spans="1:34" ht="17.25" customHeight="1" x14ac:dyDescent="0.3">
      <c r="A486" s="149"/>
      <c r="B486" s="135"/>
      <c r="C486" s="14"/>
      <c r="D486" s="14"/>
      <c r="E486" s="136"/>
      <c r="F486" s="15"/>
      <c r="G486" s="126"/>
      <c r="H486" s="136"/>
      <c r="I486" s="136"/>
      <c r="J486" s="138"/>
      <c r="K486" s="119"/>
      <c r="L486" s="138"/>
      <c r="M486" s="12" t="str">
        <f t="shared" si="58"/>
        <v/>
      </c>
      <c r="N486" s="147" t="str">
        <f t="shared" si="59"/>
        <v/>
      </c>
      <c r="O486" s="16" t="str">
        <f t="shared" si="60"/>
        <v/>
      </c>
      <c r="P486" s="17"/>
      <c r="Q486" s="17"/>
      <c r="AD486" s="13" t="str">
        <f t="shared" si="61"/>
        <v/>
      </c>
      <c r="AE486" s="13" t="str">
        <f t="shared" si="62"/>
        <v/>
      </c>
      <c r="AF486" s="145" t="str">
        <f t="shared" si="63"/>
        <v/>
      </c>
      <c r="AG486" s="145" t="str">
        <f t="shared" si="64"/>
        <v/>
      </c>
      <c r="AH486" s="145" t="str">
        <f t="shared" si="65"/>
        <v/>
      </c>
    </row>
    <row r="487" spans="1:34" ht="17.25" customHeight="1" x14ac:dyDescent="0.3">
      <c r="A487" s="149"/>
      <c r="B487" s="135"/>
      <c r="C487" s="14"/>
      <c r="D487" s="14"/>
      <c r="E487" s="136"/>
      <c r="F487" s="15"/>
      <c r="G487" s="126"/>
      <c r="H487" s="136"/>
      <c r="I487" s="136"/>
      <c r="J487" s="138"/>
      <c r="K487" s="119"/>
      <c r="L487" s="138"/>
      <c r="M487" s="12" t="str">
        <f t="shared" si="58"/>
        <v/>
      </c>
      <c r="N487" s="147" t="str">
        <f t="shared" si="59"/>
        <v/>
      </c>
      <c r="O487" s="16" t="str">
        <f t="shared" si="60"/>
        <v/>
      </c>
      <c r="P487" s="17"/>
      <c r="Q487" s="17"/>
      <c r="AD487" s="13" t="str">
        <f t="shared" si="61"/>
        <v/>
      </c>
      <c r="AE487" s="13" t="str">
        <f t="shared" si="62"/>
        <v/>
      </c>
      <c r="AF487" s="145" t="str">
        <f t="shared" si="63"/>
        <v/>
      </c>
      <c r="AG487" s="145" t="str">
        <f t="shared" si="64"/>
        <v/>
      </c>
      <c r="AH487" s="145" t="str">
        <f t="shared" si="65"/>
        <v/>
      </c>
    </row>
    <row r="488" spans="1:34" ht="17.25" customHeight="1" x14ac:dyDescent="0.3">
      <c r="A488" s="149"/>
      <c r="B488" s="135"/>
      <c r="C488" s="14"/>
      <c r="D488" s="14"/>
      <c r="E488" s="136"/>
      <c r="F488" s="15"/>
      <c r="G488" s="126"/>
      <c r="H488" s="136"/>
      <c r="I488" s="136"/>
      <c r="J488" s="138"/>
      <c r="K488" s="119"/>
      <c r="L488" s="138"/>
      <c r="M488" s="12" t="str">
        <f t="shared" si="58"/>
        <v/>
      </c>
      <c r="N488" s="147" t="str">
        <f t="shared" si="59"/>
        <v/>
      </c>
      <c r="O488" s="16" t="str">
        <f t="shared" si="60"/>
        <v/>
      </c>
      <c r="P488" s="17"/>
      <c r="Q488" s="17"/>
      <c r="AD488" s="13" t="str">
        <f t="shared" si="61"/>
        <v/>
      </c>
      <c r="AE488" s="13" t="str">
        <f t="shared" si="62"/>
        <v/>
      </c>
      <c r="AF488" s="145" t="str">
        <f t="shared" si="63"/>
        <v/>
      </c>
      <c r="AG488" s="145" t="str">
        <f t="shared" si="64"/>
        <v/>
      </c>
      <c r="AH488" s="145" t="str">
        <f t="shared" si="65"/>
        <v/>
      </c>
    </row>
    <row r="489" spans="1:34" ht="17.25" customHeight="1" x14ac:dyDescent="0.3">
      <c r="A489" s="149"/>
      <c r="B489" s="135"/>
      <c r="C489" s="14"/>
      <c r="D489" s="14"/>
      <c r="E489" s="136"/>
      <c r="F489" s="15"/>
      <c r="G489" s="126"/>
      <c r="H489" s="136"/>
      <c r="I489" s="136"/>
      <c r="J489" s="138"/>
      <c r="K489" s="119"/>
      <c r="L489" s="138"/>
      <c r="M489" s="12" t="str">
        <f t="shared" si="58"/>
        <v/>
      </c>
      <c r="N489" s="147" t="str">
        <f t="shared" si="59"/>
        <v/>
      </c>
      <c r="O489" s="16" t="str">
        <f t="shared" si="60"/>
        <v/>
      </c>
      <c r="P489" s="17"/>
      <c r="Q489" s="17"/>
      <c r="AD489" s="13" t="str">
        <f t="shared" si="61"/>
        <v/>
      </c>
      <c r="AE489" s="13" t="str">
        <f t="shared" si="62"/>
        <v/>
      </c>
      <c r="AF489" s="145" t="str">
        <f t="shared" si="63"/>
        <v/>
      </c>
      <c r="AG489" s="145" t="str">
        <f t="shared" si="64"/>
        <v/>
      </c>
      <c r="AH489" s="145" t="str">
        <f t="shared" si="65"/>
        <v/>
      </c>
    </row>
    <row r="490" spans="1:34" ht="17.25" customHeight="1" x14ac:dyDescent="0.3">
      <c r="A490" s="149"/>
      <c r="B490" s="135"/>
      <c r="C490" s="14"/>
      <c r="D490" s="14"/>
      <c r="E490" s="136"/>
      <c r="F490" s="15"/>
      <c r="G490" s="126"/>
      <c r="H490" s="136"/>
      <c r="I490" s="136"/>
      <c r="J490" s="138"/>
      <c r="K490" s="119"/>
      <c r="L490" s="138"/>
      <c r="M490" s="12" t="str">
        <f t="shared" si="58"/>
        <v/>
      </c>
      <c r="N490" s="147" t="str">
        <f t="shared" si="59"/>
        <v/>
      </c>
      <c r="O490" s="16" t="str">
        <f t="shared" si="60"/>
        <v/>
      </c>
      <c r="P490" s="17"/>
      <c r="Q490" s="17"/>
      <c r="AD490" s="13" t="str">
        <f t="shared" si="61"/>
        <v/>
      </c>
      <c r="AE490" s="13" t="str">
        <f t="shared" si="62"/>
        <v/>
      </c>
      <c r="AF490" s="145" t="str">
        <f t="shared" si="63"/>
        <v/>
      </c>
      <c r="AG490" s="145" t="str">
        <f t="shared" si="64"/>
        <v/>
      </c>
      <c r="AH490" s="145" t="str">
        <f t="shared" si="65"/>
        <v/>
      </c>
    </row>
    <row r="491" spans="1:34" ht="17.25" customHeight="1" x14ac:dyDescent="0.3">
      <c r="A491" s="149"/>
      <c r="B491" s="135"/>
      <c r="C491" s="14"/>
      <c r="D491" s="14"/>
      <c r="E491" s="136"/>
      <c r="F491" s="15"/>
      <c r="G491" s="126"/>
      <c r="H491" s="136"/>
      <c r="I491" s="136"/>
      <c r="J491" s="138"/>
      <c r="K491" s="119"/>
      <c r="L491" s="138"/>
      <c r="M491" s="12" t="str">
        <f t="shared" si="58"/>
        <v/>
      </c>
      <c r="N491" s="147" t="str">
        <f t="shared" si="59"/>
        <v/>
      </c>
      <c r="O491" s="16" t="str">
        <f t="shared" si="60"/>
        <v/>
      </c>
      <c r="P491" s="17"/>
      <c r="Q491" s="17"/>
      <c r="AD491" s="13" t="str">
        <f t="shared" si="61"/>
        <v/>
      </c>
      <c r="AE491" s="13" t="str">
        <f t="shared" si="62"/>
        <v/>
      </c>
      <c r="AF491" s="145" t="str">
        <f t="shared" si="63"/>
        <v/>
      </c>
      <c r="AG491" s="145" t="str">
        <f t="shared" si="64"/>
        <v/>
      </c>
      <c r="AH491" s="145" t="str">
        <f t="shared" si="65"/>
        <v/>
      </c>
    </row>
    <row r="492" spans="1:34" ht="17.25" customHeight="1" x14ac:dyDescent="0.3">
      <c r="A492" s="149"/>
      <c r="B492" s="135"/>
      <c r="C492" s="14"/>
      <c r="D492" s="14"/>
      <c r="E492" s="136"/>
      <c r="F492" s="15"/>
      <c r="G492" s="126"/>
      <c r="H492" s="136"/>
      <c r="I492" s="136"/>
      <c r="J492" s="138"/>
      <c r="K492" s="119"/>
      <c r="L492" s="138"/>
      <c r="M492" s="12" t="str">
        <f t="shared" si="58"/>
        <v/>
      </c>
      <c r="N492" s="147" t="str">
        <f t="shared" si="59"/>
        <v/>
      </c>
      <c r="O492" s="16" t="str">
        <f t="shared" si="60"/>
        <v/>
      </c>
      <c r="P492" s="17"/>
      <c r="Q492" s="17"/>
      <c r="AD492" s="13" t="str">
        <f t="shared" si="61"/>
        <v/>
      </c>
      <c r="AE492" s="13" t="str">
        <f t="shared" si="62"/>
        <v/>
      </c>
      <c r="AF492" s="145" t="str">
        <f t="shared" si="63"/>
        <v/>
      </c>
      <c r="AG492" s="145" t="str">
        <f t="shared" si="64"/>
        <v/>
      </c>
      <c r="AH492" s="145" t="str">
        <f t="shared" si="65"/>
        <v/>
      </c>
    </row>
    <row r="493" spans="1:34" ht="17.25" customHeight="1" x14ac:dyDescent="0.3">
      <c r="A493" s="149"/>
      <c r="B493" s="135"/>
      <c r="C493" s="14"/>
      <c r="D493" s="14"/>
      <c r="E493" s="136"/>
      <c r="F493" s="15"/>
      <c r="G493" s="126"/>
      <c r="H493" s="136"/>
      <c r="I493" s="136"/>
      <c r="J493" s="138"/>
      <c r="K493" s="119"/>
      <c r="L493" s="138"/>
      <c r="M493" s="12" t="str">
        <f t="shared" si="58"/>
        <v/>
      </c>
      <c r="N493" s="147" t="str">
        <f t="shared" si="59"/>
        <v/>
      </c>
      <c r="O493" s="16" t="str">
        <f t="shared" si="60"/>
        <v/>
      </c>
      <c r="P493" s="17"/>
      <c r="Q493" s="17"/>
      <c r="AD493" s="13" t="str">
        <f t="shared" si="61"/>
        <v/>
      </c>
      <c r="AE493" s="13" t="str">
        <f t="shared" si="62"/>
        <v/>
      </c>
      <c r="AF493" s="145" t="str">
        <f t="shared" si="63"/>
        <v/>
      </c>
      <c r="AG493" s="145" t="str">
        <f t="shared" si="64"/>
        <v/>
      </c>
      <c r="AH493" s="145" t="str">
        <f t="shared" si="65"/>
        <v/>
      </c>
    </row>
    <row r="494" spans="1:34" ht="17.25" customHeight="1" x14ac:dyDescent="0.3">
      <c r="A494" s="149"/>
      <c r="B494" s="135"/>
      <c r="C494" s="14"/>
      <c r="D494" s="14"/>
      <c r="E494" s="136"/>
      <c r="F494" s="15"/>
      <c r="G494" s="126"/>
      <c r="H494" s="136"/>
      <c r="I494" s="136"/>
      <c r="J494" s="138"/>
      <c r="K494" s="119"/>
      <c r="L494" s="138"/>
      <c r="M494" s="12" t="str">
        <f t="shared" si="58"/>
        <v/>
      </c>
      <c r="N494" s="147" t="str">
        <f t="shared" si="59"/>
        <v/>
      </c>
      <c r="O494" s="16" t="str">
        <f t="shared" si="60"/>
        <v/>
      </c>
      <c r="P494" s="17"/>
      <c r="Q494" s="17"/>
      <c r="AD494" s="13" t="str">
        <f t="shared" si="61"/>
        <v/>
      </c>
      <c r="AE494" s="13" t="str">
        <f t="shared" si="62"/>
        <v/>
      </c>
      <c r="AF494" s="145" t="str">
        <f t="shared" si="63"/>
        <v/>
      </c>
      <c r="AG494" s="145" t="str">
        <f t="shared" si="64"/>
        <v/>
      </c>
      <c r="AH494" s="145" t="str">
        <f t="shared" si="65"/>
        <v/>
      </c>
    </row>
    <row r="495" spans="1:34" ht="17.25" customHeight="1" x14ac:dyDescent="0.3">
      <c r="A495" s="149"/>
      <c r="B495" s="135"/>
      <c r="C495" s="14"/>
      <c r="D495" s="14"/>
      <c r="E495" s="136"/>
      <c r="F495" s="15"/>
      <c r="G495" s="126"/>
      <c r="H495" s="136"/>
      <c r="I495" s="136"/>
      <c r="J495" s="138"/>
      <c r="K495" s="119"/>
      <c r="L495" s="138"/>
      <c r="M495" s="12" t="str">
        <f t="shared" si="58"/>
        <v/>
      </c>
      <c r="N495" s="147" t="str">
        <f t="shared" si="59"/>
        <v/>
      </c>
      <c r="O495" s="16" t="str">
        <f t="shared" si="60"/>
        <v/>
      </c>
      <c r="P495" s="17"/>
      <c r="Q495" s="17"/>
      <c r="AD495" s="13" t="str">
        <f t="shared" si="61"/>
        <v/>
      </c>
      <c r="AE495" s="13" t="str">
        <f t="shared" si="62"/>
        <v/>
      </c>
      <c r="AF495" s="145" t="str">
        <f t="shared" si="63"/>
        <v/>
      </c>
      <c r="AG495" s="145" t="str">
        <f t="shared" si="64"/>
        <v/>
      </c>
      <c r="AH495" s="145" t="str">
        <f t="shared" si="65"/>
        <v/>
      </c>
    </row>
    <row r="496" spans="1:34" ht="17.25" customHeight="1" x14ac:dyDescent="0.3">
      <c r="A496" s="149"/>
      <c r="B496" s="135"/>
      <c r="C496" s="14"/>
      <c r="D496" s="14"/>
      <c r="E496" s="136"/>
      <c r="F496" s="15"/>
      <c r="G496" s="126"/>
      <c r="H496" s="136"/>
      <c r="I496" s="136"/>
      <c r="J496" s="138"/>
      <c r="K496" s="119"/>
      <c r="L496" s="138"/>
      <c r="M496" s="12" t="str">
        <f t="shared" si="58"/>
        <v/>
      </c>
      <c r="N496" s="147" t="str">
        <f t="shared" si="59"/>
        <v/>
      </c>
      <c r="O496" s="16" t="str">
        <f t="shared" si="60"/>
        <v/>
      </c>
      <c r="P496" s="17"/>
      <c r="Q496" s="17"/>
      <c r="AD496" s="13" t="str">
        <f t="shared" si="61"/>
        <v/>
      </c>
      <c r="AE496" s="13" t="str">
        <f t="shared" si="62"/>
        <v/>
      </c>
      <c r="AF496" s="145" t="str">
        <f t="shared" si="63"/>
        <v/>
      </c>
      <c r="AG496" s="145" t="str">
        <f t="shared" si="64"/>
        <v/>
      </c>
      <c r="AH496" s="145" t="str">
        <f t="shared" si="65"/>
        <v/>
      </c>
    </row>
    <row r="497" spans="1:34" ht="17.25" customHeight="1" x14ac:dyDescent="0.3">
      <c r="A497" s="149"/>
      <c r="B497" s="135"/>
      <c r="C497" s="14"/>
      <c r="D497" s="14"/>
      <c r="E497" s="136"/>
      <c r="F497" s="15"/>
      <c r="G497" s="126"/>
      <c r="H497" s="136"/>
      <c r="I497" s="136"/>
      <c r="J497" s="138"/>
      <c r="K497" s="119"/>
      <c r="L497" s="138"/>
      <c r="M497" s="12" t="str">
        <f t="shared" si="58"/>
        <v/>
      </c>
      <c r="N497" s="147" t="str">
        <f t="shared" si="59"/>
        <v/>
      </c>
      <c r="O497" s="16" t="str">
        <f t="shared" si="60"/>
        <v/>
      </c>
      <c r="P497" s="17"/>
      <c r="Q497" s="17"/>
      <c r="AD497" s="13" t="str">
        <f t="shared" si="61"/>
        <v/>
      </c>
      <c r="AE497" s="13" t="str">
        <f t="shared" si="62"/>
        <v/>
      </c>
      <c r="AF497" s="145" t="str">
        <f t="shared" si="63"/>
        <v/>
      </c>
      <c r="AG497" s="145" t="str">
        <f t="shared" si="64"/>
        <v/>
      </c>
      <c r="AH497" s="145" t="str">
        <f t="shared" si="65"/>
        <v/>
      </c>
    </row>
    <row r="498" spans="1:34" ht="17.25" customHeight="1" x14ac:dyDescent="0.3">
      <c r="A498" s="149"/>
      <c r="B498" s="135"/>
      <c r="C498" s="14"/>
      <c r="D498" s="14"/>
      <c r="E498" s="136"/>
      <c r="F498" s="15"/>
      <c r="G498" s="126"/>
      <c r="H498" s="136"/>
      <c r="I498" s="136"/>
      <c r="J498" s="138"/>
      <c r="K498" s="119"/>
      <c r="L498" s="138"/>
      <c r="M498" s="12" t="str">
        <f t="shared" si="58"/>
        <v/>
      </c>
      <c r="N498" s="147" t="str">
        <f t="shared" si="59"/>
        <v/>
      </c>
      <c r="O498" s="16" t="str">
        <f t="shared" si="60"/>
        <v/>
      </c>
      <c r="P498" s="17"/>
      <c r="Q498" s="17"/>
      <c r="AD498" s="13" t="str">
        <f t="shared" si="61"/>
        <v/>
      </c>
      <c r="AE498" s="13" t="str">
        <f t="shared" si="62"/>
        <v/>
      </c>
      <c r="AF498" s="145" t="str">
        <f t="shared" si="63"/>
        <v/>
      </c>
      <c r="AG498" s="145" t="str">
        <f t="shared" si="64"/>
        <v/>
      </c>
      <c r="AH498" s="145" t="str">
        <f t="shared" si="65"/>
        <v/>
      </c>
    </row>
    <row r="499" spans="1:34" ht="17.25" customHeight="1" x14ac:dyDescent="0.3">
      <c r="A499" s="149"/>
      <c r="B499" s="135"/>
      <c r="C499" s="14"/>
      <c r="D499" s="14"/>
      <c r="E499" s="136"/>
      <c r="F499" s="15"/>
      <c r="G499" s="126"/>
      <c r="H499" s="136"/>
      <c r="I499" s="136"/>
      <c r="J499" s="138"/>
      <c r="K499" s="119"/>
      <c r="L499" s="138"/>
      <c r="M499" s="12" t="str">
        <f t="shared" si="58"/>
        <v/>
      </c>
      <c r="N499" s="147" t="str">
        <f t="shared" si="59"/>
        <v/>
      </c>
      <c r="O499" s="16" t="str">
        <f t="shared" si="60"/>
        <v/>
      </c>
      <c r="P499" s="17"/>
      <c r="Q499" s="17"/>
      <c r="AD499" s="13" t="str">
        <f t="shared" si="61"/>
        <v/>
      </c>
      <c r="AE499" s="13" t="str">
        <f t="shared" si="62"/>
        <v/>
      </c>
      <c r="AF499" s="145" t="str">
        <f t="shared" si="63"/>
        <v/>
      </c>
      <c r="AG499" s="145" t="str">
        <f t="shared" si="64"/>
        <v/>
      </c>
      <c r="AH499" s="145" t="str">
        <f t="shared" si="65"/>
        <v/>
      </c>
    </row>
    <row r="500" spans="1:34" ht="17.25" customHeight="1" x14ac:dyDescent="0.3">
      <c r="A500" s="149"/>
      <c r="B500" s="135"/>
      <c r="C500" s="14"/>
      <c r="D500" s="14"/>
      <c r="E500" s="136"/>
      <c r="F500" s="15"/>
      <c r="G500" s="126"/>
      <c r="H500" s="136"/>
      <c r="I500" s="136"/>
      <c r="J500" s="138"/>
      <c r="K500" s="119"/>
      <c r="L500" s="138"/>
      <c r="M500" s="12" t="str">
        <f t="shared" si="58"/>
        <v/>
      </c>
      <c r="N500" s="147" t="str">
        <f t="shared" si="59"/>
        <v/>
      </c>
      <c r="O500" s="16" t="str">
        <f t="shared" si="60"/>
        <v/>
      </c>
      <c r="P500" s="17"/>
      <c r="Q500" s="17"/>
      <c r="AD500" s="13" t="str">
        <f t="shared" si="61"/>
        <v/>
      </c>
      <c r="AE500" s="13" t="str">
        <f t="shared" si="62"/>
        <v/>
      </c>
      <c r="AF500" s="145" t="str">
        <f t="shared" si="63"/>
        <v/>
      </c>
      <c r="AG500" s="145" t="str">
        <f t="shared" si="64"/>
        <v/>
      </c>
      <c r="AH500" s="145" t="str">
        <f t="shared" si="65"/>
        <v/>
      </c>
    </row>
    <row r="501" spans="1:34" ht="17.25" customHeight="1" x14ac:dyDescent="0.3">
      <c r="A501" s="149"/>
      <c r="B501" s="135"/>
      <c r="C501" s="14"/>
      <c r="D501" s="14"/>
      <c r="E501" s="136"/>
      <c r="F501" s="15"/>
      <c r="G501" s="126"/>
      <c r="H501" s="136"/>
      <c r="I501" s="136"/>
      <c r="J501" s="138"/>
      <c r="K501" s="119"/>
      <c r="L501" s="138"/>
      <c r="M501" s="12"/>
      <c r="N501" s="147" t="str">
        <f t="shared" si="59"/>
        <v/>
      </c>
      <c r="O501" s="16"/>
      <c r="P501" s="17"/>
      <c r="Q501" s="17"/>
      <c r="AD501" s="13">
        <f t="shared" ref="AD501:AD564" si="66">IF(N501&lt;0, N501/-F501, M501)</f>
        <v>0</v>
      </c>
      <c r="AE501" s="13" t="str">
        <f t="shared" ref="AE501:AE564" si="67">IF(N501="", "", IF(C501="Long", IF(N501&gt;0, N501/F501, ((G501*(I501-E501))/F501)), IF(N501&gt;0, N501/F501, ((G501*(E501-I501))/F501))))</f>
        <v/>
      </c>
      <c r="AF501" s="145" t="str">
        <f t="shared" ref="AF501:AF564" si="68">IF(A501="", "", MONTH(A501))</f>
        <v/>
      </c>
      <c r="AG501" s="145" t="str">
        <f t="shared" ref="AG501:AG564" si="69">IF(A501="", "", YEAR(A501))</f>
        <v/>
      </c>
      <c r="AH501" s="145" t="str">
        <f t="shared" ref="AH501:AH564" si="70">IF(A501="", "", DAY(A501))</f>
        <v/>
      </c>
    </row>
    <row r="502" spans="1:34" ht="17.25" customHeight="1" x14ac:dyDescent="0.3">
      <c r="A502" s="149"/>
      <c r="B502" s="135"/>
      <c r="C502" s="14"/>
      <c r="D502" s="14"/>
      <c r="E502" s="136"/>
      <c r="F502" s="15"/>
      <c r="G502" s="126"/>
      <c r="H502" s="136"/>
      <c r="I502" s="136"/>
      <c r="J502" s="138"/>
      <c r="K502" s="119"/>
      <c r="L502" s="138"/>
      <c r="M502" s="12"/>
      <c r="N502" s="147" t="str">
        <f t="shared" si="59"/>
        <v/>
      </c>
      <c r="O502" s="16"/>
      <c r="P502" s="17"/>
      <c r="Q502" s="17"/>
      <c r="AD502" s="13">
        <f t="shared" si="66"/>
        <v>0</v>
      </c>
      <c r="AE502" s="13" t="str">
        <f t="shared" si="67"/>
        <v/>
      </c>
      <c r="AF502" s="145" t="str">
        <f t="shared" si="68"/>
        <v/>
      </c>
      <c r="AG502" s="145" t="str">
        <f t="shared" si="69"/>
        <v/>
      </c>
      <c r="AH502" s="145" t="str">
        <f t="shared" si="70"/>
        <v/>
      </c>
    </row>
    <row r="503" spans="1:34" ht="17.25" customHeight="1" x14ac:dyDescent="0.3">
      <c r="A503" s="149"/>
      <c r="B503" s="135"/>
      <c r="C503" s="14"/>
      <c r="D503" s="14"/>
      <c r="E503" s="136"/>
      <c r="F503" s="15"/>
      <c r="G503" s="126"/>
      <c r="H503" s="136"/>
      <c r="I503" s="136"/>
      <c r="J503" s="138"/>
      <c r="K503" s="119"/>
      <c r="L503" s="138"/>
      <c r="M503" s="12"/>
      <c r="N503" s="147" t="str">
        <f t="shared" si="59"/>
        <v/>
      </c>
      <c r="O503" s="16"/>
      <c r="P503" s="17"/>
      <c r="Q503" s="17"/>
      <c r="AD503" s="13">
        <f t="shared" si="66"/>
        <v>0</v>
      </c>
      <c r="AE503" s="13" t="str">
        <f t="shared" si="67"/>
        <v/>
      </c>
      <c r="AF503" s="145" t="str">
        <f t="shared" si="68"/>
        <v/>
      </c>
      <c r="AG503" s="145" t="str">
        <f t="shared" si="69"/>
        <v/>
      </c>
      <c r="AH503" s="145" t="str">
        <f t="shared" si="70"/>
        <v/>
      </c>
    </row>
    <row r="504" spans="1:34" ht="17.25" customHeight="1" x14ac:dyDescent="0.3">
      <c r="A504" s="149"/>
      <c r="B504" s="135"/>
      <c r="C504" s="14"/>
      <c r="D504" s="14"/>
      <c r="E504" s="136"/>
      <c r="F504" s="15"/>
      <c r="G504" s="126"/>
      <c r="H504" s="136"/>
      <c r="I504" s="136"/>
      <c r="J504" s="138"/>
      <c r="K504" s="119"/>
      <c r="L504" s="138"/>
      <c r="M504" s="12"/>
      <c r="N504" s="147" t="str">
        <f t="shared" si="59"/>
        <v/>
      </c>
      <c r="O504" s="16"/>
      <c r="P504" s="17"/>
      <c r="Q504" s="17"/>
      <c r="AD504" s="13">
        <f t="shared" si="66"/>
        <v>0</v>
      </c>
      <c r="AE504" s="13" t="str">
        <f t="shared" si="67"/>
        <v/>
      </c>
      <c r="AF504" s="145" t="str">
        <f t="shared" si="68"/>
        <v/>
      </c>
      <c r="AG504" s="145" t="str">
        <f t="shared" si="69"/>
        <v/>
      </c>
      <c r="AH504" s="145" t="str">
        <f t="shared" si="70"/>
        <v/>
      </c>
    </row>
    <row r="505" spans="1:34" ht="17.25" customHeight="1" x14ac:dyDescent="0.3">
      <c r="A505" s="149"/>
      <c r="B505" s="135"/>
      <c r="C505" s="14"/>
      <c r="D505" s="14"/>
      <c r="E505" s="136"/>
      <c r="F505" s="15"/>
      <c r="G505" s="126"/>
      <c r="H505" s="136"/>
      <c r="I505" s="136"/>
      <c r="J505" s="138"/>
      <c r="K505" s="119"/>
      <c r="L505" s="138"/>
      <c r="M505" s="12"/>
      <c r="N505" s="147" t="str">
        <f t="shared" si="59"/>
        <v/>
      </c>
      <c r="O505" s="16"/>
      <c r="P505" s="17"/>
      <c r="Q505" s="17"/>
      <c r="AD505" s="13">
        <f t="shared" si="66"/>
        <v>0</v>
      </c>
      <c r="AE505" s="13" t="str">
        <f t="shared" si="67"/>
        <v/>
      </c>
      <c r="AF505" s="145" t="str">
        <f t="shared" si="68"/>
        <v/>
      </c>
      <c r="AG505" s="145" t="str">
        <f t="shared" si="69"/>
        <v/>
      </c>
      <c r="AH505" s="145" t="str">
        <f t="shared" si="70"/>
        <v/>
      </c>
    </row>
    <row r="506" spans="1:34" ht="17.25" customHeight="1" x14ac:dyDescent="0.3">
      <c r="A506" s="149"/>
      <c r="B506" s="135"/>
      <c r="C506" s="14"/>
      <c r="D506" s="14"/>
      <c r="E506" s="136"/>
      <c r="F506" s="15"/>
      <c r="G506" s="126"/>
      <c r="H506" s="136"/>
      <c r="I506" s="136"/>
      <c r="J506" s="138"/>
      <c r="K506" s="119"/>
      <c r="L506" s="138"/>
      <c r="M506" s="12"/>
      <c r="N506" s="147" t="str">
        <f t="shared" si="59"/>
        <v/>
      </c>
      <c r="O506" s="16"/>
      <c r="P506" s="17"/>
      <c r="Q506" s="17"/>
      <c r="AD506" s="13">
        <f t="shared" si="66"/>
        <v>0</v>
      </c>
      <c r="AE506" s="13" t="str">
        <f t="shared" si="67"/>
        <v/>
      </c>
      <c r="AF506" s="145" t="str">
        <f t="shared" si="68"/>
        <v/>
      </c>
      <c r="AG506" s="145" t="str">
        <f t="shared" si="69"/>
        <v/>
      </c>
      <c r="AH506" s="145" t="str">
        <f t="shared" si="70"/>
        <v/>
      </c>
    </row>
    <row r="507" spans="1:34" ht="17.25" customHeight="1" x14ac:dyDescent="0.3">
      <c r="A507" s="149"/>
      <c r="B507" s="135"/>
      <c r="C507" s="14"/>
      <c r="D507" s="14"/>
      <c r="E507" s="136"/>
      <c r="F507" s="15"/>
      <c r="G507" s="126"/>
      <c r="H507" s="136"/>
      <c r="I507" s="136"/>
      <c r="J507" s="138"/>
      <c r="K507" s="119"/>
      <c r="L507" s="138"/>
      <c r="M507" s="12"/>
      <c r="N507" s="147" t="str">
        <f t="shared" si="59"/>
        <v/>
      </c>
      <c r="O507" s="16"/>
      <c r="P507" s="17"/>
      <c r="Q507" s="17"/>
      <c r="AD507" s="13">
        <f t="shared" si="66"/>
        <v>0</v>
      </c>
      <c r="AE507" s="13" t="str">
        <f t="shared" si="67"/>
        <v/>
      </c>
      <c r="AF507" s="145" t="str">
        <f t="shared" si="68"/>
        <v/>
      </c>
      <c r="AG507" s="145" t="str">
        <f t="shared" si="69"/>
        <v/>
      </c>
      <c r="AH507" s="145" t="str">
        <f t="shared" si="70"/>
        <v/>
      </c>
    </row>
    <row r="508" spans="1:34" ht="17.25" customHeight="1" x14ac:dyDescent="0.3">
      <c r="A508" s="149"/>
      <c r="B508" s="135"/>
      <c r="C508" s="14"/>
      <c r="D508" s="14"/>
      <c r="E508" s="136"/>
      <c r="F508" s="15"/>
      <c r="G508" s="126"/>
      <c r="H508" s="136"/>
      <c r="I508" s="136"/>
      <c r="J508" s="138"/>
      <c r="K508" s="119"/>
      <c r="L508" s="138"/>
      <c r="M508" s="12"/>
      <c r="N508" s="147" t="str">
        <f t="shared" si="59"/>
        <v/>
      </c>
      <c r="O508" s="16"/>
      <c r="P508" s="17"/>
      <c r="Q508" s="17"/>
      <c r="AD508" s="13">
        <f t="shared" si="66"/>
        <v>0</v>
      </c>
      <c r="AE508" s="13" t="str">
        <f t="shared" si="67"/>
        <v/>
      </c>
      <c r="AF508" s="145" t="str">
        <f t="shared" si="68"/>
        <v/>
      </c>
      <c r="AG508" s="145" t="str">
        <f t="shared" si="69"/>
        <v/>
      </c>
      <c r="AH508" s="145" t="str">
        <f t="shared" si="70"/>
        <v/>
      </c>
    </row>
    <row r="509" spans="1:34" ht="17.25" customHeight="1" x14ac:dyDescent="0.3">
      <c r="A509" s="149"/>
      <c r="B509" s="135"/>
      <c r="C509" s="14"/>
      <c r="D509" s="14"/>
      <c r="E509" s="136"/>
      <c r="F509" s="15"/>
      <c r="G509" s="126"/>
      <c r="H509" s="136"/>
      <c r="I509" s="136"/>
      <c r="J509" s="138"/>
      <c r="K509" s="119"/>
      <c r="L509" s="138"/>
      <c r="M509" s="12"/>
      <c r="N509" s="147" t="str">
        <f t="shared" si="59"/>
        <v/>
      </c>
      <c r="O509" s="16"/>
      <c r="P509" s="17"/>
      <c r="Q509" s="17"/>
      <c r="AD509" s="13">
        <f t="shared" si="66"/>
        <v>0</v>
      </c>
      <c r="AE509" s="13" t="str">
        <f t="shared" si="67"/>
        <v/>
      </c>
      <c r="AF509" s="145" t="str">
        <f t="shared" si="68"/>
        <v/>
      </c>
      <c r="AG509" s="145" t="str">
        <f t="shared" si="69"/>
        <v/>
      </c>
      <c r="AH509" s="145" t="str">
        <f t="shared" si="70"/>
        <v/>
      </c>
    </row>
    <row r="510" spans="1:34" ht="17.25" customHeight="1" x14ac:dyDescent="0.3">
      <c r="A510" s="149"/>
      <c r="B510" s="135"/>
      <c r="C510" s="14"/>
      <c r="D510" s="14"/>
      <c r="E510" s="136"/>
      <c r="F510" s="15"/>
      <c r="G510" s="126"/>
      <c r="H510" s="136"/>
      <c r="I510" s="136"/>
      <c r="J510" s="138"/>
      <c r="K510" s="119"/>
      <c r="L510" s="138"/>
      <c r="M510" s="12"/>
      <c r="N510" s="147" t="str">
        <f t="shared" si="59"/>
        <v/>
      </c>
      <c r="O510" s="16"/>
      <c r="P510" s="17"/>
      <c r="Q510" s="17"/>
      <c r="AD510" s="13">
        <f t="shared" si="66"/>
        <v>0</v>
      </c>
      <c r="AE510" s="13" t="str">
        <f t="shared" si="67"/>
        <v/>
      </c>
      <c r="AF510" s="145" t="str">
        <f t="shared" si="68"/>
        <v/>
      </c>
      <c r="AG510" s="145" t="str">
        <f t="shared" si="69"/>
        <v/>
      </c>
      <c r="AH510" s="145" t="str">
        <f t="shared" si="70"/>
        <v/>
      </c>
    </row>
    <row r="511" spans="1:34" ht="17.25" customHeight="1" x14ac:dyDescent="0.3">
      <c r="A511" s="149"/>
      <c r="B511" s="135"/>
      <c r="C511" s="14"/>
      <c r="D511" s="14"/>
      <c r="E511" s="136"/>
      <c r="F511" s="15"/>
      <c r="G511" s="126"/>
      <c r="H511" s="136"/>
      <c r="I511" s="136"/>
      <c r="J511" s="138"/>
      <c r="K511" s="119"/>
      <c r="L511" s="138"/>
      <c r="M511" s="12"/>
      <c r="N511" s="147" t="str">
        <f t="shared" si="59"/>
        <v/>
      </c>
      <c r="O511" s="16"/>
      <c r="P511" s="17"/>
      <c r="Q511" s="17"/>
      <c r="AD511" s="13">
        <f t="shared" si="66"/>
        <v>0</v>
      </c>
      <c r="AE511" s="13" t="str">
        <f t="shared" si="67"/>
        <v/>
      </c>
      <c r="AF511" s="145" t="str">
        <f t="shared" si="68"/>
        <v/>
      </c>
      <c r="AG511" s="145" t="str">
        <f t="shared" si="69"/>
        <v/>
      </c>
      <c r="AH511" s="145" t="str">
        <f t="shared" si="70"/>
        <v/>
      </c>
    </row>
    <row r="512" spans="1:34" ht="17.25" customHeight="1" x14ac:dyDescent="0.3">
      <c r="A512" s="149"/>
      <c r="B512" s="135"/>
      <c r="C512" s="14"/>
      <c r="D512" s="14"/>
      <c r="E512" s="136"/>
      <c r="F512" s="15"/>
      <c r="G512" s="126"/>
      <c r="H512" s="136"/>
      <c r="I512" s="136"/>
      <c r="J512" s="138"/>
      <c r="K512" s="119"/>
      <c r="L512" s="138"/>
      <c r="M512" s="12"/>
      <c r="N512" s="147" t="str">
        <f t="shared" si="59"/>
        <v/>
      </c>
      <c r="O512" s="16"/>
      <c r="P512" s="17"/>
      <c r="Q512" s="17"/>
      <c r="AD512" s="13">
        <f t="shared" si="66"/>
        <v>0</v>
      </c>
      <c r="AE512" s="13" t="str">
        <f t="shared" si="67"/>
        <v/>
      </c>
      <c r="AF512" s="145" t="str">
        <f t="shared" si="68"/>
        <v/>
      </c>
      <c r="AG512" s="145" t="str">
        <f t="shared" si="69"/>
        <v/>
      </c>
      <c r="AH512" s="145" t="str">
        <f t="shared" si="70"/>
        <v/>
      </c>
    </row>
    <row r="513" spans="1:34" ht="17.25" customHeight="1" x14ac:dyDescent="0.3">
      <c r="A513" s="149"/>
      <c r="B513" s="135"/>
      <c r="C513" s="14"/>
      <c r="D513" s="14"/>
      <c r="E513" s="136"/>
      <c r="F513" s="15"/>
      <c r="G513" s="126"/>
      <c r="H513" s="136"/>
      <c r="I513" s="136"/>
      <c r="J513" s="138"/>
      <c r="K513" s="119"/>
      <c r="L513" s="138"/>
      <c r="M513" s="12"/>
      <c r="N513" s="147" t="str">
        <f t="shared" si="59"/>
        <v/>
      </c>
      <c r="O513" s="16"/>
      <c r="P513" s="17"/>
      <c r="Q513" s="17"/>
      <c r="AD513" s="13">
        <f t="shared" si="66"/>
        <v>0</v>
      </c>
      <c r="AE513" s="13" t="str">
        <f t="shared" si="67"/>
        <v/>
      </c>
      <c r="AF513" s="145" t="str">
        <f t="shared" si="68"/>
        <v/>
      </c>
      <c r="AG513" s="145" t="str">
        <f t="shared" si="69"/>
        <v/>
      </c>
      <c r="AH513" s="145" t="str">
        <f t="shared" si="70"/>
        <v/>
      </c>
    </row>
    <row r="514" spans="1:34" ht="17.25" customHeight="1" x14ac:dyDescent="0.3">
      <c r="A514" s="149"/>
      <c r="B514" s="135"/>
      <c r="C514" s="14"/>
      <c r="D514" s="14"/>
      <c r="E514" s="136"/>
      <c r="F514" s="15"/>
      <c r="G514" s="126"/>
      <c r="H514" s="136"/>
      <c r="I514" s="136"/>
      <c r="J514" s="138"/>
      <c r="K514" s="119"/>
      <c r="L514" s="138"/>
      <c r="M514" s="12"/>
      <c r="N514" s="147" t="str">
        <f t="shared" si="59"/>
        <v/>
      </c>
      <c r="O514" s="16"/>
      <c r="P514" s="17"/>
      <c r="Q514" s="17"/>
      <c r="AD514" s="13">
        <f t="shared" si="66"/>
        <v>0</v>
      </c>
      <c r="AE514" s="13" t="str">
        <f t="shared" si="67"/>
        <v/>
      </c>
      <c r="AF514" s="145" t="str">
        <f t="shared" si="68"/>
        <v/>
      </c>
      <c r="AG514" s="145" t="str">
        <f t="shared" si="69"/>
        <v/>
      </c>
      <c r="AH514" s="145" t="str">
        <f t="shared" si="70"/>
        <v/>
      </c>
    </row>
    <row r="515" spans="1:34" ht="17.25" customHeight="1" x14ac:dyDescent="0.3">
      <c r="A515" s="149"/>
      <c r="B515" s="135"/>
      <c r="C515" s="14"/>
      <c r="D515" s="14"/>
      <c r="E515" s="136"/>
      <c r="F515" s="15"/>
      <c r="G515" s="126"/>
      <c r="H515" s="136"/>
      <c r="I515" s="136"/>
      <c r="J515" s="138"/>
      <c r="K515" s="119"/>
      <c r="L515" s="138"/>
      <c r="M515" s="12"/>
      <c r="N515" s="147" t="str">
        <f t="shared" si="59"/>
        <v/>
      </c>
      <c r="O515" s="16"/>
      <c r="P515" s="17"/>
      <c r="Q515" s="17"/>
      <c r="AD515" s="13">
        <f t="shared" si="66"/>
        <v>0</v>
      </c>
      <c r="AE515" s="13" t="str">
        <f t="shared" si="67"/>
        <v/>
      </c>
      <c r="AF515" s="145" t="str">
        <f t="shared" si="68"/>
        <v/>
      </c>
      <c r="AG515" s="145" t="str">
        <f t="shared" si="69"/>
        <v/>
      </c>
      <c r="AH515" s="145" t="str">
        <f t="shared" si="70"/>
        <v/>
      </c>
    </row>
    <row r="516" spans="1:34" ht="17.25" customHeight="1" x14ac:dyDescent="0.3">
      <c r="A516" s="149"/>
      <c r="B516" s="135"/>
      <c r="C516" s="14"/>
      <c r="D516" s="14"/>
      <c r="E516" s="136"/>
      <c r="F516" s="15"/>
      <c r="G516" s="126"/>
      <c r="H516" s="136"/>
      <c r="I516" s="136"/>
      <c r="J516" s="138"/>
      <c r="K516" s="119"/>
      <c r="L516" s="138"/>
      <c r="M516" s="12"/>
      <c r="N516" s="147" t="str">
        <f t="shared" si="59"/>
        <v/>
      </c>
      <c r="O516" s="16"/>
      <c r="P516" s="17"/>
      <c r="Q516" s="17"/>
      <c r="AD516" s="13">
        <f t="shared" si="66"/>
        <v>0</v>
      </c>
      <c r="AE516" s="13" t="str">
        <f t="shared" si="67"/>
        <v/>
      </c>
      <c r="AF516" s="145" t="str">
        <f t="shared" si="68"/>
        <v/>
      </c>
      <c r="AG516" s="145" t="str">
        <f t="shared" si="69"/>
        <v/>
      </c>
      <c r="AH516" s="145" t="str">
        <f t="shared" si="70"/>
        <v/>
      </c>
    </row>
    <row r="517" spans="1:34" ht="17.25" customHeight="1" x14ac:dyDescent="0.3">
      <c r="A517" s="149"/>
      <c r="B517" s="135"/>
      <c r="C517" s="14"/>
      <c r="D517" s="14"/>
      <c r="E517" s="136"/>
      <c r="F517" s="15"/>
      <c r="G517" s="126"/>
      <c r="H517" s="136"/>
      <c r="I517" s="136"/>
      <c r="J517" s="138"/>
      <c r="K517" s="119"/>
      <c r="L517" s="138"/>
      <c r="M517" s="12"/>
      <c r="N517" s="147" t="str">
        <f t="shared" si="59"/>
        <v/>
      </c>
      <c r="O517" s="16"/>
      <c r="P517" s="17"/>
      <c r="Q517" s="17"/>
      <c r="AD517" s="13">
        <f t="shared" si="66"/>
        <v>0</v>
      </c>
      <c r="AE517" s="13" t="str">
        <f t="shared" si="67"/>
        <v/>
      </c>
      <c r="AF517" s="145" t="str">
        <f t="shared" si="68"/>
        <v/>
      </c>
      <c r="AG517" s="145" t="str">
        <f t="shared" si="69"/>
        <v/>
      </c>
      <c r="AH517" s="145" t="str">
        <f t="shared" si="70"/>
        <v/>
      </c>
    </row>
    <row r="518" spans="1:34" ht="17.25" customHeight="1" x14ac:dyDescent="0.3">
      <c r="A518" s="149"/>
      <c r="B518" s="135"/>
      <c r="C518" s="14"/>
      <c r="D518" s="14"/>
      <c r="E518" s="136"/>
      <c r="F518" s="15"/>
      <c r="G518" s="126"/>
      <c r="H518" s="136"/>
      <c r="I518" s="136"/>
      <c r="J518" s="138"/>
      <c r="K518" s="119"/>
      <c r="L518" s="138"/>
      <c r="M518" s="12"/>
      <c r="N518" s="147" t="str">
        <f t="shared" si="59"/>
        <v/>
      </c>
      <c r="O518" s="16"/>
      <c r="P518" s="17"/>
      <c r="Q518" s="17"/>
      <c r="AD518" s="13">
        <f t="shared" si="66"/>
        <v>0</v>
      </c>
      <c r="AE518" s="13" t="str">
        <f t="shared" si="67"/>
        <v/>
      </c>
      <c r="AF518" s="145" t="str">
        <f t="shared" si="68"/>
        <v/>
      </c>
      <c r="AG518" s="145" t="str">
        <f t="shared" si="69"/>
        <v/>
      </c>
      <c r="AH518" s="145" t="str">
        <f t="shared" si="70"/>
        <v/>
      </c>
    </row>
    <row r="519" spans="1:34" ht="17.25" customHeight="1" x14ac:dyDescent="0.3">
      <c r="A519" s="149"/>
      <c r="B519" s="135"/>
      <c r="C519" s="14"/>
      <c r="D519" s="14"/>
      <c r="E519" s="136"/>
      <c r="F519" s="15"/>
      <c r="G519" s="126"/>
      <c r="H519" s="136"/>
      <c r="I519" s="136"/>
      <c r="J519" s="138"/>
      <c r="K519" s="119"/>
      <c r="L519" s="138"/>
      <c r="M519" s="12"/>
      <c r="N519" s="147" t="str">
        <f t="shared" si="59"/>
        <v/>
      </c>
      <c r="O519" s="16"/>
      <c r="P519" s="17"/>
      <c r="Q519" s="17"/>
      <c r="AD519" s="13">
        <f t="shared" si="66"/>
        <v>0</v>
      </c>
      <c r="AE519" s="13" t="str">
        <f t="shared" si="67"/>
        <v/>
      </c>
      <c r="AF519" s="145" t="str">
        <f t="shared" si="68"/>
        <v/>
      </c>
      <c r="AG519" s="145" t="str">
        <f t="shared" si="69"/>
        <v/>
      </c>
      <c r="AH519" s="145" t="str">
        <f t="shared" si="70"/>
        <v/>
      </c>
    </row>
    <row r="520" spans="1:34" ht="17.25" customHeight="1" x14ac:dyDescent="0.3">
      <c r="A520" s="149"/>
      <c r="B520" s="135"/>
      <c r="C520" s="14"/>
      <c r="D520" s="14"/>
      <c r="E520" s="136"/>
      <c r="F520" s="15"/>
      <c r="G520" s="126"/>
      <c r="H520" s="136"/>
      <c r="I520" s="136"/>
      <c r="J520" s="138"/>
      <c r="K520" s="119"/>
      <c r="L520" s="138"/>
      <c r="M520" s="12"/>
      <c r="N520" s="147" t="str">
        <f t="shared" ref="N520:N583" si="71">IF(J520="", "", K520)</f>
        <v/>
      </c>
      <c r="O520" s="16"/>
      <c r="P520" s="17"/>
      <c r="Q520" s="17"/>
      <c r="AD520" s="13">
        <f t="shared" si="66"/>
        <v>0</v>
      </c>
      <c r="AE520" s="13" t="str">
        <f t="shared" si="67"/>
        <v/>
      </c>
      <c r="AF520" s="145" t="str">
        <f t="shared" si="68"/>
        <v/>
      </c>
      <c r="AG520" s="145" t="str">
        <f t="shared" si="69"/>
        <v/>
      </c>
      <c r="AH520" s="145" t="str">
        <f t="shared" si="70"/>
        <v/>
      </c>
    </row>
    <row r="521" spans="1:34" ht="17.25" customHeight="1" x14ac:dyDescent="0.3">
      <c r="A521" s="149"/>
      <c r="B521" s="135"/>
      <c r="C521" s="14"/>
      <c r="D521" s="14"/>
      <c r="E521" s="136"/>
      <c r="F521" s="15"/>
      <c r="G521" s="126"/>
      <c r="H521" s="136"/>
      <c r="I521" s="136"/>
      <c r="J521" s="138"/>
      <c r="K521" s="119"/>
      <c r="L521" s="138"/>
      <c r="M521" s="12"/>
      <c r="N521" s="147" t="str">
        <f t="shared" si="71"/>
        <v/>
      </c>
      <c r="O521" s="16"/>
      <c r="P521" s="17"/>
      <c r="Q521" s="17"/>
      <c r="AD521" s="13">
        <f t="shared" si="66"/>
        <v>0</v>
      </c>
      <c r="AE521" s="13" t="str">
        <f t="shared" si="67"/>
        <v/>
      </c>
      <c r="AF521" s="145" t="str">
        <f t="shared" si="68"/>
        <v/>
      </c>
      <c r="AG521" s="145" t="str">
        <f t="shared" si="69"/>
        <v/>
      </c>
      <c r="AH521" s="145" t="str">
        <f t="shared" si="70"/>
        <v/>
      </c>
    </row>
    <row r="522" spans="1:34" ht="17.25" customHeight="1" x14ac:dyDescent="0.3">
      <c r="A522" s="149"/>
      <c r="B522" s="135"/>
      <c r="C522" s="14"/>
      <c r="D522" s="14"/>
      <c r="E522" s="136"/>
      <c r="F522" s="15"/>
      <c r="G522" s="126"/>
      <c r="H522" s="136"/>
      <c r="I522" s="136"/>
      <c r="J522" s="138"/>
      <c r="K522" s="119"/>
      <c r="L522" s="138"/>
      <c r="M522" s="12"/>
      <c r="N522" s="147" t="str">
        <f t="shared" si="71"/>
        <v/>
      </c>
      <c r="O522" s="16"/>
      <c r="P522" s="17"/>
      <c r="Q522" s="17"/>
      <c r="AD522" s="13">
        <f t="shared" si="66"/>
        <v>0</v>
      </c>
      <c r="AE522" s="13" t="str">
        <f t="shared" si="67"/>
        <v/>
      </c>
      <c r="AF522" s="145" t="str">
        <f t="shared" si="68"/>
        <v/>
      </c>
      <c r="AG522" s="145" t="str">
        <f t="shared" si="69"/>
        <v/>
      </c>
      <c r="AH522" s="145" t="str">
        <f t="shared" si="70"/>
        <v/>
      </c>
    </row>
    <row r="523" spans="1:34" ht="17.25" customHeight="1" x14ac:dyDescent="0.3">
      <c r="A523" s="149"/>
      <c r="B523" s="135"/>
      <c r="C523" s="14"/>
      <c r="D523" s="14"/>
      <c r="E523" s="136"/>
      <c r="F523" s="15"/>
      <c r="G523" s="126"/>
      <c r="H523" s="136"/>
      <c r="I523" s="136"/>
      <c r="J523" s="138"/>
      <c r="K523" s="119"/>
      <c r="L523" s="138"/>
      <c r="M523" s="12"/>
      <c r="N523" s="147" t="str">
        <f t="shared" si="71"/>
        <v/>
      </c>
      <c r="O523" s="16"/>
      <c r="P523" s="17"/>
      <c r="Q523" s="17"/>
      <c r="AD523" s="13">
        <f t="shared" si="66"/>
        <v>0</v>
      </c>
      <c r="AE523" s="13" t="str">
        <f t="shared" si="67"/>
        <v/>
      </c>
      <c r="AF523" s="145" t="str">
        <f t="shared" si="68"/>
        <v/>
      </c>
      <c r="AG523" s="145" t="str">
        <f t="shared" si="69"/>
        <v/>
      </c>
      <c r="AH523" s="145" t="str">
        <f t="shared" si="70"/>
        <v/>
      </c>
    </row>
    <row r="524" spans="1:34" ht="17.25" customHeight="1" x14ac:dyDescent="0.3">
      <c r="A524" s="149"/>
      <c r="B524" s="135"/>
      <c r="C524" s="14"/>
      <c r="D524" s="14"/>
      <c r="E524" s="136"/>
      <c r="F524" s="15"/>
      <c r="G524" s="126"/>
      <c r="H524" s="136"/>
      <c r="I524" s="136"/>
      <c r="J524" s="138"/>
      <c r="K524" s="119"/>
      <c r="L524" s="138"/>
      <c r="M524" s="12"/>
      <c r="N524" s="147" t="str">
        <f t="shared" si="71"/>
        <v/>
      </c>
      <c r="O524" s="16"/>
      <c r="P524" s="17"/>
      <c r="Q524" s="17"/>
      <c r="AD524" s="13">
        <f t="shared" si="66"/>
        <v>0</v>
      </c>
      <c r="AE524" s="13" t="str">
        <f t="shared" si="67"/>
        <v/>
      </c>
      <c r="AF524" s="145" t="str">
        <f t="shared" si="68"/>
        <v/>
      </c>
      <c r="AG524" s="145" t="str">
        <f t="shared" si="69"/>
        <v/>
      </c>
      <c r="AH524" s="145" t="str">
        <f t="shared" si="70"/>
        <v/>
      </c>
    </row>
    <row r="525" spans="1:34" ht="17.25" customHeight="1" x14ac:dyDescent="0.3">
      <c r="A525" s="149"/>
      <c r="B525" s="135"/>
      <c r="C525" s="14"/>
      <c r="D525" s="14"/>
      <c r="E525" s="136"/>
      <c r="F525" s="15"/>
      <c r="G525" s="126"/>
      <c r="H525" s="136"/>
      <c r="I525" s="136"/>
      <c r="J525" s="138"/>
      <c r="K525" s="119"/>
      <c r="L525" s="138"/>
      <c r="M525" s="12"/>
      <c r="N525" s="147" t="str">
        <f t="shared" si="71"/>
        <v/>
      </c>
      <c r="O525" s="16"/>
      <c r="P525" s="17"/>
      <c r="Q525" s="17"/>
      <c r="AD525" s="13">
        <f t="shared" si="66"/>
        <v>0</v>
      </c>
      <c r="AE525" s="13" t="str">
        <f t="shared" si="67"/>
        <v/>
      </c>
      <c r="AF525" s="145" t="str">
        <f t="shared" si="68"/>
        <v/>
      </c>
      <c r="AG525" s="145" t="str">
        <f t="shared" si="69"/>
        <v/>
      </c>
      <c r="AH525" s="145" t="str">
        <f t="shared" si="70"/>
        <v/>
      </c>
    </row>
    <row r="526" spans="1:34" ht="17.25" customHeight="1" x14ac:dyDescent="0.3">
      <c r="A526" s="149"/>
      <c r="B526" s="135"/>
      <c r="C526" s="14"/>
      <c r="D526" s="14"/>
      <c r="E526" s="136"/>
      <c r="F526" s="15"/>
      <c r="G526" s="126"/>
      <c r="H526" s="136"/>
      <c r="I526" s="136"/>
      <c r="J526" s="138"/>
      <c r="K526" s="119"/>
      <c r="L526" s="138"/>
      <c r="M526" s="12"/>
      <c r="N526" s="147" t="str">
        <f t="shared" si="71"/>
        <v/>
      </c>
      <c r="O526" s="16"/>
      <c r="P526" s="17"/>
      <c r="Q526" s="17"/>
      <c r="AD526" s="13">
        <f t="shared" si="66"/>
        <v>0</v>
      </c>
      <c r="AE526" s="13" t="str">
        <f t="shared" si="67"/>
        <v/>
      </c>
      <c r="AF526" s="145" t="str">
        <f t="shared" si="68"/>
        <v/>
      </c>
      <c r="AG526" s="145" t="str">
        <f t="shared" si="69"/>
        <v/>
      </c>
      <c r="AH526" s="145" t="str">
        <f t="shared" si="70"/>
        <v/>
      </c>
    </row>
    <row r="527" spans="1:34" ht="17.25" customHeight="1" x14ac:dyDescent="0.3">
      <c r="A527" s="149"/>
      <c r="B527" s="135"/>
      <c r="C527" s="14"/>
      <c r="D527" s="14"/>
      <c r="E527" s="136"/>
      <c r="F527" s="15"/>
      <c r="G527" s="126"/>
      <c r="H527" s="136"/>
      <c r="I527" s="136"/>
      <c r="J527" s="138"/>
      <c r="K527" s="119"/>
      <c r="L527" s="138"/>
      <c r="M527" s="12"/>
      <c r="N527" s="147" t="str">
        <f t="shared" si="71"/>
        <v/>
      </c>
      <c r="O527" s="16"/>
      <c r="P527" s="17"/>
      <c r="Q527" s="17"/>
      <c r="AD527" s="13">
        <f t="shared" si="66"/>
        <v>0</v>
      </c>
      <c r="AE527" s="13" t="str">
        <f t="shared" si="67"/>
        <v/>
      </c>
      <c r="AF527" s="145" t="str">
        <f t="shared" si="68"/>
        <v/>
      </c>
      <c r="AG527" s="145" t="str">
        <f t="shared" si="69"/>
        <v/>
      </c>
      <c r="AH527" s="145" t="str">
        <f t="shared" si="70"/>
        <v/>
      </c>
    </row>
    <row r="528" spans="1:34" ht="17.25" customHeight="1" x14ac:dyDescent="0.3">
      <c r="A528" s="149"/>
      <c r="B528" s="135"/>
      <c r="C528" s="14"/>
      <c r="D528" s="14"/>
      <c r="E528" s="136"/>
      <c r="F528" s="15"/>
      <c r="G528" s="126"/>
      <c r="H528" s="136"/>
      <c r="I528" s="136"/>
      <c r="J528" s="138"/>
      <c r="K528" s="119"/>
      <c r="L528" s="138"/>
      <c r="M528" s="12"/>
      <c r="N528" s="147" t="str">
        <f t="shared" si="71"/>
        <v/>
      </c>
      <c r="O528" s="16"/>
      <c r="P528" s="17"/>
      <c r="Q528" s="17"/>
      <c r="AD528" s="13">
        <f t="shared" si="66"/>
        <v>0</v>
      </c>
      <c r="AE528" s="13" t="str">
        <f t="shared" si="67"/>
        <v/>
      </c>
      <c r="AF528" s="145" t="str">
        <f t="shared" si="68"/>
        <v/>
      </c>
      <c r="AG528" s="145" t="str">
        <f t="shared" si="69"/>
        <v/>
      </c>
      <c r="AH528" s="145" t="str">
        <f t="shared" si="70"/>
        <v/>
      </c>
    </row>
    <row r="529" spans="1:34" ht="17.25" customHeight="1" x14ac:dyDescent="0.3">
      <c r="A529" s="149"/>
      <c r="B529" s="135"/>
      <c r="C529" s="14"/>
      <c r="D529" s="14"/>
      <c r="E529" s="136"/>
      <c r="F529" s="15"/>
      <c r="G529" s="126"/>
      <c r="H529" s="136"/>
      <c r="I529" s="136"/>
      <c r="J529" s="138"/>
      <c r="K529" s="119"/>
      <c r="L529" s="138"/>
      <c r="M529" s="12"/>
      <c r="N529" s="147" t="str">
        <f t="shared" si="71"/>
        <v/>
      </c>
      <c r="O529" s="16"/>
      <c r="P529" s="17"/>
      <c r="Q529" s="17"/>
      <c r="AD529" s="13">
        <f t="shared" si="66"/>
        <v>0</v>
      </c>
      <c r="AE529" s="13" t="str">
        <f t="shared" si="67"/>
        <v/>
      </c>
      <c r="AF529" s="145" t="str">
        <f t="shared" si="68"/>
        <v/>
      </c>
      <c r="AG529" s="145" t="str">
        <f t="shared" si="69"/>
        <v/>
      </c>
      <c r="AH529" s="145" t="str">
        <f t="shared" si="70"/>
        <v/>
      </c>
    </row>
    <row r="530" spans="1:34" ht="17.25" customHeight="1" x14ac:dyDescent="0.3">
      <c r="A530" s="149"/>
      <c r="B530" s="135"/>
      <c r="C530" s="14"/>
      <c r="D530" s="14"/>
      <c r="E530" s="136"/>
      <c r="F530" s="15"/>
      <c r="G530" s="126"/>
      <c r="H530" s="136"/>
      <c r="I530" s="136"/>
      <c r="J530" s="138"/>
      <c r="K530" s="119"/>
      <c r="L530" s="138"/>
      <c r="M530" s="12"/>
      <c r="N530" s="147" t="str">
        <f t="shared" si="71"/>
        <v/>
      </c>
      <c r="O530" s="16"/>
      <c r="P530" s="17"/>
      <c r="Q530" s="17"/>
      <c r="AD530" s="13">
        <f t="shared" si="66"/>
        <v>0</v>
      </c>
      <c r="AE530" s="13" t="str">
        <f t="shared" si="67"/>
        <v/>
      </c>
      <c r="AF530" s="145" t="str">
        <f t="shared" si="68"/>
        <v/>
      </c>
      <c r="AG530" s="145" t="str">
        <f t="shared" si="69"/>
        <v/>
      </c>
      <c r="AH530" s="145" t="str">
        <f t="shared" si="70"/>
        <v/>
      </c>
    </row>
    <row r="531" spans="1:34" ht="17.25" customHeight="1" x14ac:dyDescent="0.3">
      <c r="A531" s="149"/>
      <c r="B531" s="135"/>
      <c r="C531" s="14"/>
      <c r="D531" s="14"/>
      <c r="E531" s="136"/>
      <c r="F531" s="15"/>
      <c r="G531" s="126"/>
      <c r="H531" s="136"/>
      <c r="I531" s="136"/>
      <c r="J531" s="138"/>
      <c r="K531" s="119"/>
      <c r="L531" s="138"/>
      <c r="M531" s="12"/>
      <c r="N531" s="147" t="str">
        <f t="shared" si="71"/>
        <v/>
      </c>
      <c r="O531" s="16"/>
      <c r="P531" s="17"/>
      <c r="Q531" s="17"/>
      <c r="AD531" s="13">
        <f t="shared" si="66"/>
        <v>0</v>
      </c>
      <c r="AE531" s="13" t="str">
        <f t="shared" si="67"/>
        <v/>
      </c>
      <c r="AF531" s="145" t="str">
        <f t="shared" si="68"/>
        <v/>
      </c>
      <c r="AG531" s="145" t="str">
        <f t="shared" si="69"/>
        <v/>
      </c>
      <c r="AH531" s="145" t="str">
        <f t="shared" si="70"/>
        <v/>
      </c>
    </row>
    <row r="532" spans="1:34" ht="17.25" customHeight="1" x14ac:dyDescent="0.3">
      <c r="A532" s="149"/>
      <c r="B532" s="135"/>
      <c r="C532" s="14"/>
      <c r="D532" s="14"/>
      <c r="E532" s="136"/>
      <c r="F532" s="15"/>
      <c r="G532" s="126"/>
      <c r="H532" s="136"/>
      <c r="I532" s="136"/>
      <c r="J532" s="138"/>
      <c r="K532" s="119"/>
      <c r="L532" s="138"/>
      <c r="M532" s="12"/>
      <c r="N532" s="147" t="str">
        <f t="shared" si="71"/>
        <v/>
      </c>
      <c r="O532" s="16"/>
      <c r="P532" s="17"/>
      <c r="Q532" s="17"/>
      <c r="AD532" s="13">
        <f t="shared" si="66"/>
        <v>0</v>
      </c>
      <c r="AE532" s="13" t="str">
        <f t="shared" si="67"/>
        <v/>
      </c>
      <c r="AF532" s="145" t="str">
        <f t="shared" si="68"/>
        <v/>
      </c>
      <c r="AG532" s="145" t="str">
        <f t="shared" si="69"/>
        <v/>
      </c>
      <c r="AH532" s="145" t="str">
        <f t="shared" si="70"/>
        <v/>
      </c>
    </row>
    <row r="533" spans="1:34" ht="17.25" customHeight="1" x14ac:dyDescent="0.3">
      <c r="A533" s="149"/>
      <c r="B533" s="135"/>
      <c r="C533" s="14"/>
      <c r="D533" s="14"/>
      <c r="E533" s="136"/>
      <c r="F533" s="15"/>
      <c r="G533" s="126"/>
      <c r="H533" s="136"/>
      <c r="I533" s="136"/>
      <c r="J533" s="138"/>
      <c r="K533" s="119"/>
      <c r="L533" s="138"/>
      <c r="M533" s="12"/>
      <c r="N533" s="147" t="str">
        <f t="shared" si="71"/>
        <v/>
      </c>
      <c r="O533" s="16"/>
      <c r="P533" s="17"/>
      <c r="Q533" s="17"/>
      <c r="AD533" s="13">
        <f t="shared" si="66"/>
        <v>0</v>
      </c>
      <c r="AE533" s="13" t="str">
        <f t="shared" si="67"/>
        <v/>
      </c>
      <c r="AF533" s="145" t="str">
        <f t="shared" si="68"/>
        <v/>
      </c>
      <c r="AG533" s="145" t="str">
        <f t="shared" si="69"/>
        <v/>
      </c>
      <c r="AH533" s="145" t="str">
        <f t="shared" si="70"/>
        <v/>
      </c>
    </row>
    <row r="534" spans="1:34" ht="17.25" customHeight="1" x14ac:dyDescent="0.3">
      <c r="A534" s="149"/>
      <c r="B534" s="135"/>
      <c r="C534" s="14"/>
      <c r="D534" s="14"/>
      <c r="E534" s="136"/>
      <c r="F534" s="15"/>
      <c r="G534" s="126"/>
      <c r="H534" s="136"/>
      <c r="I534" s="136"/>
      <c r="J534" s="138"/>
      <c r="K534" s="119"/>
      <c r="L534" s="138"/>
      <c r="M534" s="12"/>
      <c r="N534" s="147" t="str">
        <f t="shared" si="71"/>
        <v/>
      </c>
      <c r="O534" s="16"/>
      <c r="P534" s="17"/>
      <c r="Q534" s="17"/>
      <c r="AD534" s="13">
        <f t="shared" si="66"/>
        <v>0</v>
      </c>
      <c r="AE534" s="13" t="str">
        <f t="shared" si="67"/>
        <v/>
      </c>
      <c r="AF534" s="145" t="str">
        <f t="shared" si="68"/>
        <v/>
      </c>
      <c r="AG534" s="145" t="str">
        <f t="shared" si="69"/>
        <v/>
      </c>
      <c r="AH534" s="145" t="str">
        <f t="shared" si="70"/>
        <v/>
      </c>
    </row>
    <row r="535" spans="1:34" ht="17.25" customHeight="1" x14ac:dyDescent="0.3">
      <c r="A535" s="149"/>
      <c r="B535" s="135"/>
      <c r="C535" s="14"/>
      <c r="D535" s="14"/>
      <c r="E535" s="136"/>
      <c r="F535" s="15"/>
      <c r="G535" s="126"/>
      <c r="H535" s="136"/>
      <c r="I535" s="136"/>
      <c r="J535" s="138"/>
      <c r="K535" s="119"/>
      <c r="L535" s="138"/>
      <c r="M535" s="12"/>
      <c r="N535" s="147" t="str">
        <f t="shared" si="71"/>
        <v/>
      </c>
      <c r="O535" s="16"/>
      <c r="P535" s="17"/>
      <c r="Q535" s="17"/>
      <c r="AD535" s="13">
        <f t="shared" si="66"/>
        <v>0</v>
      </c>
      <c r="AE535" s="13" t="str">
        <f t="shared" si="67"/>
        <v/>
      </c>
      <c r="AF535" s="145" t="str">
        <f t="shared" si="68"/>
        <v/>
      </c>
      <c r="AG535" s="145" t="str">
        <f t="shared" si="69"/>
        <v/>
      </c>
      <c r="AH535" s="145" t="str">
        <f t="shared" si="70"/>
        <v/>
      </c>
    </row>
    <row r="536" spans="1:34" ht="17.25" customHeight="1" x14ac:dyDescent="0.3">
      <c r="A536" s="149"/>
      <c r="B536" s="135"/>
      <c r="C536" s="14"/>
      <c r="D536" s="14"/>
      <c r="E536" s="136"/>
      <c r="F536" s="15"/>
      <c r="G536" s="126"/>
      <c r="H536" s="136"/>
      <c r="I536" s="136"/>
      <c r="J536" s="138"/>
      <c r="K536" s="119"/>
      <c r="L536" s="138"/>
      <c r="M536" s="12"/>
      <c r="N536" s="147" t="str">
        <f t="shared" si="71"/>
        <v/>
      </c>
      <c r="O536" s="16"/>
      <c r="P536" s="17"/>
      <c r="Q536" s="17"/>
      <c r="AD536" s="13">
        <f t="shared" si="66"/>
        <v>0</v>
      </c>
      <c r="AE536" s="13" t="str">
        <f t="shared" si="67"/>
        <v/>
      </c>
      <c r="AF536" s="145" t="str">
        <f t="shared" si="68"/>
        <v/>
      </c>
      <c r="AG536" s="145" t="str">
        <f t="shared" si="69"/>
        <v/>
      </c>
      <c r="AH536" s="145" t="str">
        <f t="shared" si="70"/>
        <v/>
      </c>
    </row>
    <row r="537" spans="1:34" ht="17.25" customHeight="1" x14ac:dyDescent="0.3">
      <c r="A537" s="149"/>
      <c r="B537" s="135"/>
      <c r="C537" s="14"/>
      <c r="D537" s="14"/>
      <c r="E537" s="136"/>
      <c r="F537" s="15"/>
      <c r="G537" s="126"/>
      <c r="H537" s="136"/>
      <c r="I537" s="136"/>
      <c r="J537" s="138"/>
      <c r="K537" s="119"/>
      <c r="L537" s="138"/>
      <c r="M537" s="12"/>
      <c r="N537" s="147" t="str">
        <f t="shared" si="71"/>
        <v/>
      </c>
      <c r="O537" s="16"/>
      <c r="P537" s="17"/>
      <c r="Q537" s="17"/>
      <c r="AD537" s="13">
        <f t="shared" si="66"/>
        <v>0</v>
      </c>
      <c r="AE537" s="13" t="str">
        <f t="shared" si="67"/>
        <v/>
      </c>
      <c r="AF537" s="145" t="str">
        <f t="shared" si="68"/>
        <v/>
      </c>
      <c r="AG537" s="145" t="str">
        <f t="shared" si="69"/>
        <v/>
      </c>
      <c r="AH537" s="145" t="str">
        <f t="shared" si="70"/>
        <v/>
      </c>
    </row>
    <row r="538" spans="1:34" ht="17.25" customHeight="1" x14ac:dyDescent="0.3">
      <c r="A538" s="149"/>
      <c r="B538" s="135"/>
      <c r="C538" s="14"/>
      <c r="D538" s="14"/>
      <c r="E538" s="136"/>
      <c r="F538" s="15"/>
      <c r="G538" s="126"/>
      <c r="H538" s="136"/>
      <c r="I538" s="136"/>
      <c r="J538" s="138"/>
      <c r="K538" s="119"/>
      <c r="L538" s="138"/>
      <c r="M538" s="12"/>
      <c r="N538" s="147" t="str">
        <f t="shared" si="71"/>
        <v/>
      </c>
      <c r="O538" s="16"/>
      <c r="P538" s="17"/>
      <c r="Q538" s="17"/>
      <c r="AD538" s="13">
        <f t="shared" si="66"/>
        <v>0</v>
      </c>
      <c r="AE538" s="13" t="str">
        <f t="shared" si="67"/>
        <v/>
      </c>
      <c r="AF538" s="145" t="str">
        <f t="shared" si="68"/>
        <v/>
      </c>
      <c r="AG538" s="145" t="str">
        <f t="shared" si="69"/>
        <v/>
      </c>
      <c r="AH538" s="145" t="str">
        <f t="shared" si="70"/>
        <v/>
      </c>
    </row>
    <row r="539" spans="1:34" ht="17.25" customHeight="1" x14ac:dyDescent="0.3">
      <c r="A539" s="149"/>
      <c r="B539" s="135"/>
      <c r="C539" s="14"/>
      <c r="D539" s="14"/>
      <c r="E539" s="136"/>
      <c r="F539" s="15"/>
      <c r="G539" s="126"/>
      <c r="H539" s="136"/>
      <c r="I539" s="136"/>
      <c r="J539" s="138"/>
      <c r="K539" s="119"/>
      <c r="L539" s="138"/>
      <c r="M539" s="12"/>
      <c r="N539" s="147" t="str">
        <f t="shared" si="71"/>
        <v/>
      </c>
      <c r="O539" s="16"/>
      <c r="P539" s="17"/>
      <c r="Q539" s="17"/>
      <c r="AD539" s="13">
        <f t="shared" si="66"/>
        <v>0</v>
      </c>
      <c r="AE539" s="13" t="str">
        <f t="shared" si="67"/>
        <v/>
      </c>
      <c r="AF539" s="145" t="str">
        <f t="shared" si="68"/>
        <v/>
      </c>
      <c r="AG539" s="145" t="str">
        <f t="shared" si="69"/>
        <v/>
      </c>
      <c r="AH539" s="145" t="str">
        <f t="shared" si="70"/>
        <v/>
      </c>
    </row>
    <row r="540" spans="1:34" ht="17.25" customHeight="1" x14ac:dyDescent="0.3">
      <c r="A540" s="149"/>
      <c r="B540" s="135"/>
      <c r="C540" s="14"/>
      <c r="D540" s="14"/>
      <c r="E540" s="136"/>
      <c r="F540" s="15"/>
      <c r="G540" s="126"/>
      <c r="H540" s="136"/>
      <c r="I540" s="136"/>
      <c r="J540" s="138"/>
      <c r="K540" s="119"/>
      <c r="L540" s="138"/>
      <c r="M540" s="12"/>
      <c r="N540" s="147" t="str">
        <f t="shared" si="71"/>
        <v/>
      </c>
      <c r="O540" s="16"/>
      <c r="P540" s="17"/>
      <c r="Q540" s="17"/>
      <c r="AD540" s="13">
        <f t="shared" si="66"/>
        <v>0</v>
      </c>
      <c r="AE540" s="13" t="str">
        <f t="shared" si="67"/>
        <v/>
      </c>
      <c r="AF540" s="145" t="str">
        <f t="shared" si="68"/>
        <v/>
      </c>
      <c r="AG540" s="145" t="str">
        <f t="shared" si="69"/>
        <v/>
      </c>
      <c r="AH540" s="145" t="str">
        <f t="shared" si="70"/>
        <v/>
      </c>
    </row>
    <row r="541" spans="1:34" ht="17.25" customHeight="1" x14ac:dyDescent="0.3">
      <c r="A541" s="149"/>
      <c r="B541" s="135"/>
      <c r="C541" s="14"/>
      <c r="D541" s="14"/>
      <c r="E541" s="136"/>
      <c r="F541" s="15"/>
      <c r="G541" s="126"/>
      <c r="H541" s="136"/>
      <c r="I541" s="136"/>
      <c r="J541" s="138"/>
      <c r="K541" s="119"/>
      <c r="L541" s="138"/>
      <c r="M541" s="12"/>
      <c r="N541" s="147" t="str">
        <f t="shared" si="71"/>
        <v/>
      </c>
      <c r="O541" s="16"/>
      <c r="P541" s="17"/>
      <c r="Q541" s="17"/>
      <c r="AD541" s="13">
        <f t="shared" si="66"/>
        <v>0</v>
      </c>
      <c r="AE541" s="13" t="str">
        <f t="shared" si="67"/>
        <v/>
      </c>
      <c r="AF541" s="145" t="str">
        <f t="shared" si="68"/>
        <v/>
      </c>
      <c r="AG541" s="145" t="str">
        <f t="shared" si="69"/>
        <v/>
      </c>
      <c r="AH541" s="145" t="str">
        <f t="shared" si="70"/>
        <v/>
      </c>
    </row>
    <row r="542" spans="1:34" ht="17.25" customHeight="1" x14ac:dyDescent="0.3">
      <c r="A542" s="149"/>
      <c r="B542" s="135"/>
      <c r="C542" s="14"/>
      <c r="D542" s="14"/>
      <c r="E542" s="136"/>
      <c r="F542" s="15"/>
      <c r="G542" s="126"/>
      <c r="H542" s="136"/>
      <c r="I542" s="136"/>
      <c r="J542" s="138"/>
      <c r="K542" s="119"/>
      <c r="L542" s="138"/>
      <c r="M542" s="12"/>
      <c r="N542" s="147" t="str">
        <f t="shared" si="71"/>
        <v/>
      </c>
      <c r="O542" s="16"/>
      <c r="P542" s="17"/>
      <c r="Q542" s="17"/>
      <c r="AD542" s="13">
        <f t="shared" si="66"/>
        <v>0</v>
      </c>
      <c r="AE542" s="13" t="str">
        <f t="shared" si="67"/>
        <v/>
      </c>
      <c r="AF542" s="145" t="str">
        <f t="shared" si="68"/>
        <v/>
      </c>
      <c r="AG542" s="145" t="str">
        <f t="shared" si="69"/>
        <v/>
      </c>
      <c r="AH542" s="145" t="str">
        <f t="shared" si="70"/>
        <v/>
      </c>
    </row>
    <row r="543" spans="1:34" ht="17.25" customHeight="1" x14ac:dyDescent="0.3">
      <c r="A543" s="149"/>
      <c r="B543" s="135"/>
      <c r="C543" s="14"/>
      <c r="D543" s="14"/>
      <c r="E543" s="136"/>
      <c r="F543" s="15"/>
      <c r="G543" s="126"/>
      <c r="H543" s="136"/>
      <c r="I543" s="136"/>
      <c r="J543" s="138"/>
      <c r="K543" s="119"/>
      <c r="L543" s="138"/>
      <c r="M543" s="12"/>
      <c r="N543" s="147" t="str">
        <f t="shared" si="71"/>
        <v/>
      </c>
      <c r="O543" s="16"/>
      <c r="P543" s="17"/>
      <c r="Q543" s="17"/>
      <c r="AD543" s="13">
        <f t="shared" si="66"/>
        <v>0</v>
      </c>
      <c r="AE543" s="13" t="str">
        <f t="shared" si="67"/>
        <v/>
      </c>
      <c r="AF543" s="145" t="str">
        <f t="shared" si="68"/>
        <v/>
      </c>
      <c r="AG543" s="145" t="str">
        <f t="shared" si="69"/>
        <v/>
      </c>
      <c r="AH543" s="145" t="str">
        <f t="shared" si="70"/>
        <v/>
      </c>
    </row>
    <row r="544" spans="1:34" ht="17.25" customHeight="1" x14ac:dyDescent="0.3">
      <c r="A544" s="149"/>
      <c r="B544" s="135"/>
      <c r="C544" s="14"/>
      <c r="D544" s="14"/>
      <c r="E544" s="136"/>
      <c r="F544" s="15"/>
      <c r="G544" s="126"/>
      <c r="H544" s="136"/>
      <c r="I544" s="136"/>
      <c r="J544" s="138"/>
      <c r="K544" s="119"/>
      <c r="L544" s="138"/>
      <c r="M544" s="12"/>
      <c r="N544" s="147" t="str">
        <f t="shared" si="71"/>
        <v/>
      </c>
      <c r="O544" s="16"/>
      <c r="P544" s="17"/>
      <c r="Q544" s="17"/>
      <c r="AD544" s="13">
        <f t="shared" si="66"/>
        <v>0</v>
      </c>
      <c r="AE544" s="13" t="str">
        <f t="shared" si="67"/>
        <v/>
      </c>
      <c r="AF544" s="145" t="str">
        <f t="shared" si="68"/>
        <v/>
      </c>
      <c r="AG544" s="145" t="str">
        <f t="shared" si="69"/>
        <v/>
      </c>
      <c r="AH544" s="145" t="str">
        <f t="shared" si="70"/>
        <v/>
      </c>
    </row>
    <row r="545" spans="1:34" ht="17.25" customHeight="1" x14ac:dyDescent="0.3">
      <c r="A545" s="149"/>
      <c r="B545" s="135"/>
      <c r="C545" s="14"/>
      <c r="D545" s="14"/>
      <c r="E545" s="136"/>
      <c r="F545" s="15"/>
      <c r="G545" s="126"/>
      <c r="H545" s="136"/>
      <c r="I545" s="136"/>
      <c r="J545" s="138"/>
      <c r="K545" s="119"/>
      <c r="L545" s="138"/>
      <c r="M545" s="12"/>
      <c r="N545" s="147" t="str">
        <f t="shared" si="71"/>
        <v/>
      </c>
      <c r="O545" s="16"/>
      <c r="P545" s="17"/>
      <c r="Q545" s="17"/>
      <c r="AD545" s="13">
        <f t="shared" si="66"/>
        <v>0</v>
      </c>
      <c r="AE545" s="13" t="str">
        <f t="shared" si="67"/>
        <v/>
      </c>
      <c r="AF545" s="145" t="str">
        <f t="shared" si="68"/>
        <v/>
      </c>
      <c r="AG545" s="145" t="str">
        <f t="shared" si="69"/>
        <v/>
      </c>
      <c r="AH545" s="145" t="str">
        <f t="shared" si="70"/>
        <v/>
      </c>
    </row>
    <row r="546" spans="1:34" ht="17.25" customHeight="1" x14ac:dyDescent="0.3">
      <c r="A546" s="149"/>
      <c r="B546" s="135"/>
      <c r="C546" s="14"/>
      <c r="D546" s="14"/>
      <c r="E546" s="136"/>
      <c r="F546" s="15"/>
      <c r="G546" s="126"/>
      <c r="H546" s="136"/>
      <c r="I546" s="136"/>
      <c r="J546" s="138"/>
      <c r="K546" s="119"/>
      <c r="L546" s="138"/>
      <c r="M546" s="12"/>
      <c r="N546" s="147" t="str">
        <f t="shared" si="71"/>
        <v/>
      </c>
      <c r="O546" s="16"/>
      <c r="P546" s="17"/>
      <c r="Q546" s="17"/>
      <c r="AD546" s="13">
        <f t="shared" si="66"/>
        <v>0</v>
      </c>
      <c r="AE546" s="13" t="str">
        <f t="shared" si="67"/>
        <v/>
      </c>
      <c r="AF546" s="145" t="str">
        <f t="shared" si="68"/>
        <v/>
      </c>
      <c r="AG546" s="145" t="str">
        <f t="shared" si="69"/>
        <v/>
      </c>
      <c r="AH546" s="145" t="str">
        <f t="shared" si="70"/>
        <v/>
      </c>
    </row>
    <row r="547" spans="1:34" ht="17.25" customHeight="1" x14ac:dyDescent="0.3">
      <c r="A547" s="149"/>
      <c r="B547" s="135"/>
      <c r="C547" s="14"/>
      <c r="D547" s="14"/>
      <c r="E547" s="136"/>
      <c r="F547" s="15"/>
      <c r="G547" s="126"/>
      <c r="H547" s="136"/>
      <c r="I547" s="136"/>
      <c r="J547" s="138"/>
      <c r="K547" s="119"/>
      <c r="L547" s="138"/>
      <c r="M547" s="12"/>
      <c r="N547" s="147" t="str">
        <f t="shared" si="71"/>
        <v/>
      </c>
      <c r="O547" s="16"/>
      <c r="P547" s="17"/>
      <c r="Q547" s="17"/>
      <c r="AD547" s="13">
        <f t="shared" si="66"/>
        <v>0</v>
      </c>
      <c r="AE547" s="13" t="str">
        <f t="shared" si="67"/>
        <v/>
      </c>
      <c r="AF547" s="145" t="str">
        <f t="shared" si="68"/>
        <v/>
      </c>
      <c r="AG547" s="145" t="str">
        <f t="shared" si="69"/>
        <v/>
      </c>
      <c r="AH547" s="145" t="str">
        <f t="shared" si="70"/>
        <v/>
      </c>
    </row>
    <row r="548" spans="1:34" ht="17.25" customHeight="1" x14ac:dyDescent="0.3">
      <c r="A548" s="149"/>
      <c r="B548" s="135"/>
      <c r="C548" s="14"/>
      <c r="D548" s="14"/>
      <c r="E548" s="136"/>
      <c r="F548" s="15"/>
      <c r="G548" s="126"/>
      <c r="H548" s="136"/>
      <c r="I548" s="136"/>
      <c r="J548" s="138"/>
      <c r="K548" s="119"/>
      <c r="L548" s="138"/>
      <c r="M548" s="12"/>
      <c r="N548" s="147" t="str">
        <f t="shared" si="71"/>
        <v/>
      </c>
      <c r="O548" s="16"/>
      <c r="P548" s="17"/>
      <c r="Q548" s="17"/>
      <c r="AD548" s="13">
        <f t="shared" si="66"/>
        <v>0</v>
      </c>
      <c r="AE548" s="13" t="str">
        <f t="shared" si="67"/>
        <v/>
      </c>
      <c r="AF548" s="145" t="str">
        <f t="shared" si="68"/>
        <v/>
      </c>
      <c r="AG548" s="145" t="str">
        <f t="shared" si="69"/>
        <v/>
      </c>
      <c r="AH548" s="145" t="str">
        <f t="shared" si="70"/>
        <v/>
      </c>
    </row>
    <row r="549" spans="1:34" ht="17.25" customHeight="1" x14ac:dyDescent="0.3">
      <c r="A549" s="149"/>
      <c r="B549" s="135"/>
      <c r="C549" s="14"/>
      <c r="D549" s="14"/>
      <c r="E549" s="136"/>
      <c r="F549" s="15"/>
      <c r="G549" s="126"/>
      <c r="H549" s="136"/>
      <c r="I549" s="136"/>
      <c r="J549" s="138"/>
      <c r="K549" s="119"/>
      <c r="L549" s="138"/>
      <c r="M549" s="12"/>
      <c r="N549" s="147" t="str">
        <f t="shared" si="71"/>
        <v/>
      </c>
      <c r="O549" s="16"/>
      <c r="P549" s="17"/>
      <c r="Q549" s="17"/>
      <c r="AD549" s="13">
        <f t="shared" si="66"/>
        <v>0</v>
      </c>
      <c r="AE549" s="13" t="str">
        <f t="shared" si="67"/>
        <v/>
      </c>
      <c r="AF549" s="145" t="str">
        <f t="shared" si="68"/>
        <v/>
      </c>
      <c r="AG549" s="145" t="str">
        <f t="shared" si="69"/>
        <v/>
      </c>
      <c r="AH549" s="145" t="str">
        <f t="shared" si="70"/>
        <v/>
      </c>
    </row>
    <row r="550" spans="1:34" ht="17.25" customHeight="1" x14ac:dyDescent="0.3">
      <c r="A550" s="149"/>
      <c r="B550" s="135"/>
      <c r="C550" s="14"/>
      <c r="D550" s="14"/>
      <c r="E550" s="136"/>
      <c r="F550" s="15"/>
      <c r="G550" s="126"/>
      <c r="H550" s="136"/>
      <c r="I550" s="136"/>
      <c r="J550" s="138"/>
      <c r="K550" s="119"/>
      <c r="L550" s="138"/>
      <c r="M550" s="12"/>
      <c r="N550" s="147" t="str">
        <f t="shared" si="71"/>
        <v/>
      </c>
      <c r="O550" s="16"/>
      <c r="P550" s="17"/>
      <c r="Q550" s="17"/>
      <c r="AD550" s="13">
        <f t="shared" si="66"/>
        <v>0</v>
      </c>
      <c r="AE550" s="13" t="str">
        <f t="shared" si="67"/>
        <v/>
      </c>
      <c r="AF550" s="145" t="str">
        <f t="shared" si="68"/>
        <v/>
      </c>
      <c r="AG550" s="145" t="str">
        <f t="shared" si="69"/>
        <v/>
      </c>
      <c r="AH550" s="145" t="str">
        <f t="shared" si="70"/>
        <v/>
      </c>
    </row>
    <row r="551" spans="1:34" ht="17.25" customHeight="1" x14ac:dyDescent="0.3">
      <c r="A551" s="149"/>
      <c r="B551" s="135"/>
      <c r="C551" s="14"/>
      <c r="D551" s="14"/>
      <c r="E551" s="136"/>
      <c r="F551" s="15"/>
      <c r="G551" s="126"/>
      <c r="H551" s="136"/>
      <c r="I551" s="136"/>
      <c r="J551" s="138"/>
      <c r="K551" s="119"/>
      <c r="L551" s="138"/>
      <c r="M551" s="12"/>
      <c r="N551" s="147" t="str">
        <f t="shared" si="71"/>
        <v/>
      </c>
      <c r="O551" s="16"/>
      <c r="P551" s="17"/>
      <c r="Q551" s="17"/>
      <c r="AD551" s="13">
        <f t="shared" si="66"/>
        <v>0</v>
      </c>
      <c r="AE551" s="13" t="str">
        <f t="shared" si="67"/>
        <v/>
      </c>
      <c r="AF551" s="145" t="str">
        <f t="shared" si="68"/>
        <v/>
      </c>
      <c r="AG551" s="145" t="str">
        <f t="shared" si="69"/>
        <v/>
      </c>
      <c r="AH551" s="145" t="str">
        <f t="shared" si="70"/>
        <v/>
      </c>
    </row>
    <row r="552" spans="1:34" ht="17.25" customHeight="1" x14ac:dyDescent="0.3">
      <c r="A552" s="149"/>
      <c r="B552" s="135"/>
      <c r="C552" s="14"/>
      <c r="D552" s="14"/>
      <c r="E552" s="136"/>
      <c r="F552" s="15"/>
      <c r="G552" s="126"/>
      <c r="H552" s="136"/>
      <c r="I552" s="136"/>
      <c r="J552" s="138"/>
      <c r="K552" s="119"/>
      <c r="L552" s="138"/>
      <c r="M552" s="12"/>
      <c r="N552" s="147" t="str">
        <f t="shared" si="71"/>
        <v/>
      </c>
      <c r="O552" s="16"/>
      <c r="P552" s="17"/>
      <c r="Q552" s="17"/>
      <c r="AD552" s="13">
        <f t="shared" si="66"/>
        <v>0</v>
      </c>
      <c r="AE552" s="13" t="str">
        <f t="shared" si="67"/>
        <v/>
      </c>
      <c r="AF552" s="145" t="str">
        <f t="shared" si="68"/>
        <v/>
      </c>
      <c r="AG552" s="145" t="str">
        <f t="shared" si="69"/>
        <v/>
      </c>
      <c r="AH552" s="145" t="str">
        <f t="shared" si="70"/>
        <v/>
      </c>
    </row>
    <row r="553" spans="1:34" ht="17.25" customHeight="1" x14ac:dyDescent="0.3">
      <c r="A553" s="149"/>
      <c r="B553" s="135"/>
      <c r="C553" s="14"/>
      <c r="D553" s="14"/>
      <c r="E553" s="136"/>
      <c r="F553" s="15"/>
      <c r="G553" s="126"/>
      <c r="H553" s="136"/>
      <c r="I553" s="136"/>
      <c r="J553" s="138"/>
      <c r="K553" s="119"/>
      <c r="L553" s="138"/>
      <c r="M553" s="12"/>
      <c r="N553" s="147" t="str">
        <f t="shared" si="71"/>
        <v/>
      </c>
      <c r="O553" s="16"/>
      <c r="P553" s="17"/>
      <c r="Q553" s="17"/>
      <c r="AD553" s="13">
        <f t="shared" si="66"/>
        <v>0</v>
      </c>
      <c r="AE553" s="13" t="str">
        <f t="shared" si="67"/>
        <v/>
      </c>
      <c r="AF553" s="145" t="str">
        <f t="shared" si="68"/>
        <v/>
      </c>
      <c r="AG553" s="145" t="str">
        <f t="shared" si="69"/>
        <v/>
      </c>
      <c r="AH553" s="145" t="str">
        <f t="shared" si="70"/>
        <v/>
      </c>
    </row>
    <row r="554" spans="1:34" ht="17.25" customHeight="1" x14ac:dyDescent="0.3">
      <c r="A554" s="149"/>
      <c r="B554" s="135"/>
      <c r="C554" s="14"/>
      <c r="D554" s="14"/>
      <c r="E554" s="136"/>
      <c r="F554" s="15"/>
      <c r="G554" s="126"/>
      <c r="H554" s="136"/>
      <c r="I554" s="136"/>
      <c r="J554" s="138"/>
      <c r="K554" s="119"/>
      <c r="L554" s="138"/>
      <c r="M554" s="12"/>
      <c r="N554" s="147" t="str">
        <f t="shared" si="71"/>
        <v/>
      </c>
      <c r="O554" s="16"/>
      <c r="P554" s="17"/>
      <c r="Q554" s="17"/>
      <c r="AD554" s="13">
        <f t="shared" si="66"/>
        <v>0</v>
      </c>
      <c r="AE554" s="13" t="str">
        <f t="shared" si="67"/>
        <v/>
      </c>
      <c r="AF554" s="145" t="str">
        <f t="shared" si="68"/>
        <v/>
      </c>
      <c r="AG554" s="145" t="str">
        <f t="shared" si="69"/>
        <v/>
      </c>
      <c r="AH554" s="145" t="str">
        <f t="shared" si="70"/>
        <v/>
      </c>
    </row>
    <row r="555" spans="1:34" ht="17.25" customHeight="1" x14ac:dyDescent="0.3">
      <c r="A555" s="149"/>
      <c r="B555" s="135"/>
      <c r="C555" s="14"/>
      <c r="D555" s="14"/>
      <c r="E555" s="136"/>
      <c r="F555" s="15"/>
      <c r="G555" s="126"/>
      <c r="H555" s="136"/>
      <c r="I555" s="136"/>
      <c r="J555" s="138"/>
      <c r="K555" s="119"/>
      <c r="L555" s="138"/>
      <c r="M555" s="12"/>
      <c r="N555" s="147" t="str">
        <f t="shared" si="71"/>
        <v/>
      </c>
      <c r="O555" s="16"/>
      <c r="P555" s="17"/>
      <c r="Q555" s="17"/>
      <c r="AD555" s="13">
        <f t="shared" si="66"/>
        <v>0</v>
      </c>
      <c r="AE555" s="13" t="str">
        <f t="shared" si="67"/>
        <v/>
      </c>
      <c r="AF555" s="145" t="str">
        <f t="shared" si="68"/>
        <v/>
      </c>
      <c r="AG555" s="145" t="str">
        <f t="shared" si="69"/>
        <v/>
      </c>
      <c r="AH555" s="145" t="str">
        <f t="shared" si="70"/>
        <v/>
      </c>
    </row>
    <row r="556" spans="1:34" ht="17.25" customHeight="1" x14ac:dyDescent="0.3">
      <c r="A556" s="149"/>
      <c r="B556" s="135"/>
      <c r="C556" s="14"/>
      <c r="D556" s="14"/>
      <c r="E556" s="136"/>
      <c r="F556" s="15"/>
      <c r="G556" s="126"/>
      <c r="H556" s="136"/>
      <c r="I556" s="136"/>
      <c r="J556" s="138"/>
      <c r="K556" s="119"/>
      <c r="L556" s="138"/>
      <c r="M556" s="12"/>
      <c r="N556" s="147" t="str">
        <f t="shared" si="71"/>
        <v/>
      </c>
      <c r="O556" s="16"/>
      <c r="P556" s="17"/>
      <c r="Q556" s="17"/>
      <c r="AD556" s="13">
        <f t="shared" si="66"/>
        <v>0</v>
      </c>
      <c r="AE556" s="13" t="str">
        <f t="shared" si="67"/>
        <v/>
      </c>
      <c r="AF556" s="145" t="str">
        <f t="shared" si="68"/>
        <v/>
      </c>
      <c r="AG556" s="145" t="str">
        <f t="shared" si="69"/>
        <v/>
      </c>
      <c r="AH556" s="145" t="str">
        <f t="shared" si="70"/>
        <v/>
      </c>
    </row>
    <row r="557" spans="1:34" ht="17.25" customHeight="1" x14ac:dyDescent="0.3">
      <c r="A557" s="149"/>
      <c r="B557" s="135"/>
      <c r="C557" s="14"/>
      <c r="D557" s="14"/>
      <c r="E557" s="136"/>
      <c r="F557" s="15"/>
      <c r="G557" s="126"/>
      <c r="H557" s="136"/>
      <c r="I557" s="136"/>
      <c r="J557" s="138"/>
      <c r="K557" s="119"/>
      <c r="L557" s="138"/>
      <c r="M557" s="12"/>
      <c r="N557" s="147" t="str">
        <f t="shared" si="71"/>
        <v/>
      </c>
      <c r="O557" s="16"/>
      <c r="P557" s="17"/>
      <c r="Q557" s="17"/>
      <c r="AD557" s="13">
        <f t="shared" si="66"/>
        <v>0</v>
      </c>
      <c r="AE557" s="13" t="str">
        <f t="shared" si="67"/>
        <v/>
      </c>
      <c r="AF557" s="145" t="str">
        <f t="shared" si="68"/>
        <v/>
      </c>
      <c r="AG557" s="145" t="str">
        <f t="shared" si="69"/>
        <v/>
      </c>
      <c r="AH557" s="145" t="str">
        <f t="shared" si="70"/>
        <v/>
      </c>
    </row>
    <row r="558" spans="1:34" ht="17.25" customHeight="1" x14ac:dyDescent="0.3">
      <c r="A558" s="149"/>
      <c r="B558" s="135"/>
      <c r="C558" s="14"/>
      <c r="D558" s="14"/>
      <c r="E558" s="136"/>
      <c r="F558" s="15"/>
      <c r="G558" s="126"/>
      <c r="H558" s="136"/>
      <c r="I558" s="136"/>
      <c r="J558" s="138"/>
      <c r="K558" s="119"/>
      <c r="L558" s="138"/>
      <c r="M558" s="12"/>
      <c r="N558" s="147" t="str">
        <f t="shared" si="71"/>
        <v/>
      </c>
      <c r="O558" s="16"/>
      <c r="P558" s="17"/>
      <c r="Q558" s="17"/>
      <c r="AD558" s="13">
        <f t="shared" si="66"/>
        <v>0</v>
      </c>
      <c r="AE558" s="13" t="str">
        <f t="shared" si="67"/>
        <v/>
      </c>
      <c r="AF558" s="145" t="str">
        <f t="shared" si="68"/>
        <v/>
      </c>
      <c r="AG558" s="145" t="str">
        <f t="shared" si="69"/>
        <v/>
      </c>
      <c r="AH558" s="145" t="str">
        <f t="shared" si="70"/>
        <v/>
      </c>
    </row>
    <row r="559" spans="1:34" ht="17.25" customHeight="1" x14ac:dyDescent="0.3">
      <c r="A559" s="149"/>
      <c r="B559" s="135"/>
      <c r="C559" s="14"/>
      <c r="D559" s="14"/>
      <c r="E559" s="136"/>
      <c r="F559" s="15"/>
      <c r="G559" s="126"/>
      <c r="H559" s="136"/>
      <c r="I559" s="136"/>
      <c r="J559" s="138"/>
      <c r="K559" s="119"/>
      <c r="L559" s="138"/>
      <c r="M559" s="12"/>
      <c r="N559" s="147" t="str">
        <f t="shared" si="71"/>
        <v/>
      </c>
      <c r="O559" s="16"/>
      <c r="P559" s="17"/>
      <c r="Q559" s="17"/>
      <c r="AD559" s="13">
        <f t="shared" si="66"/>
        <v>0</v>
      </c>
      <c r="AE559" s="13" t="str">
        <f t="shared" si="67"/>
        <v/>
      </c>
      <c r="AF559" s="145" t="str">
        <f t="shared" si="68"/>
        <v/>
      </c>
      <c r="AG559" s="145" t="str">
        <f t="shared" si="69"/>
        <v/>
      </c>
      <c r="AH559" s="145" t="str">
        <f t="shared" si="70"/>
        <v/>
      </c>
    </row>
    <row r="560" spans="1:34" ht="17.25" customHeight="1" x14ac:dyDescent="0.3">
      <c r="A560" s="149"/>
      <c r="B560" s="135"/>
      <c r="C560" s="14"/>
      <c r="D560" s="14"/>
      <c r="E560" s="136"/>
      <c r="F560" s="15"/>
      <c r="G560" s="126"/>
      <c r="H560" s="136"/>
      <c r="I560" s="136"/>
      <c r="J560" s="138"/>
      <c r="K560" s="119"/>
      <c r="L560" s="138"/>
      <c r="M560" s="12"/>
      <c r="N560" s="147" t="str">
        <f t="shared" si="71"/>
        <v/>
      </c>
      <c r="O560" s="16"/>
      <c r="P560" s="17"/>
      <c r="Q560" s="17"/>
      <c r="AD560" s="13">
        <f t="shared" si="66"/>
        <v>0</v>
      </c>
      <c r="AE560" s="13" t="str">
        <f t="shared" si="67"/>
        <v/>
      </c>
      <c r="AF560" s="145" t="str">
        <f t="shared" si="68"/>
        <v/>
      </c>
      <c r="AG560" s="145" t="str">
        <f t="shared" si="69"/>
        <v/>
      </c>
      <c r="AH560" s="145" t="str">
        <f t="shared" si="70"/>
        <v/>
      </c>
    </row>
    <row r="561" spans="1:34" ht="17.25" customHeight="1" x14ac:dyDescent="0.3">
      <c r="A561" s="149"/>
      <c r="B561" s="135"/>
      <c r="C561" s="14"/>
      <c r="D561" s="14"/>
      <c r="E561" s="136"/>
      <c r="F561" s="15"/>
      <c r="G561" s="126"/>
      <c r="H561" s="136"/>
      <c r="I561" s="136"/>
      <c r="J561" s="138"/>
      <c r="K561" s="119"/>
      <c r="L561" s="138"/>
      <c r="M561" s="12"/>
      <c r="N561" s="147" t="str">
        <f t="shared" si="71"/>
        <v/>
      </c>
      <c r="O561" s="16"/>
      <c r="P561" s="17"/>
      <c r="Q561" s="17"/>
      <c r="AD561" s="13">
        <f t="shared" si="66"/>
        <v>0</v>
      </c>
      <c r="AE561" s="13" t="str">
        <f t="shared" si="67"/>
        <v/>
      </c>
      <c r="AF561" s="145" t="str">
        <f t="shared" si="68"/>
        <v/>
      </c>
      <c r="AG561" s="145" t="str">
        <f t="shared" si="69"/>
        <v/>
      </c>
      <c r="AH561" s="145" t="str">
        <f t="shared" si="70"/>
        <v/>
      </c>
    </row>
    <row r="562" spans="1:34" ht="17.25" customHeight="1" x14ac:dyDescent="0.3">
      <c r="A562" s="149"/>
      <c r="B562" s="135"/>
      <c r="C562" s="14"/>
      <c r="D562" s="14"/>
      <c r="E562" s="136"/>
      <c r="F562" s="15"/>
      <c r="G562" s="126"/>
      <c r="H562" s="136"/>
      <c r="I562" s="136"/>
      <c r="J562" s="138"/>
      <c r="K562" s="119"/>
      <c r="L562" s="138"/>
      <c r="M562" s="12"/>
      <c r="N562" s="147" t="str">
        <f t="shared" si="71"/>
        <v/>
      </c>
      <c r="O562" s="16"/>
      <c r="P562" s="17"/>
      <c r="Q562" s="17"/>
      <c r="AD562" s="13">
        <f t="shared" si="66"/>
        <v>0</v>
      </c>
      <c r="AE562" s="13" t="str">
        <f t="shared" si="67"/>
        <v/>
      </c>
      <c r="AF562" s="145" t="str">
        <f t="shared" si="68"/>
        <v/>
      </c>
      <c r="AG562" s="145" t="str">
        <f t="shared" si="69"/>
        <v/>
      </c>
      <c r="AH562" s="145" t="str">
        <f t="shared" si="70"/>
        <v/>
      </c>
    </row>
    <row r="563" spans="1:34" ht="17.25" customHeight="1" x14ac:dyDescent="0.3">
      <c r="A563" s="149"/>
      <c r="B563" s="135"/>
      <c r="C563" s="14"/>
      <c r="D563" s="14"/>
      <c r="E563" s="136"/>
      <c r="F563" s="15"/>
      <c r="G563" s="126"/>
      <c r="H563" s="136"/>
      <c r="I563" s="136"/>
      <c r="J563" s="138"/>
      <c r="K563" s="119"/>
      <c r="L563" s="138"/>
      <c r="M563" s="12"/>
      <c r="N563" s="147" t="str">
        <f t="shared" si="71"/>
        <v/>
      </c>
      <c r="O563" s="16"/>
      <c r="P563" s="17"/>
      <c r="Q563" s="17"/>
      <c r="AD563" s="13">
        <f t="shared" si="66"/>
        <v>0</v>
      </c>
      <c r="AE563" s="13" t="str">
        <f t="shared" si="67"/>
        <v/>
      </c>
      <c r="AF563" s="145" t="str">
        <f t="shared" si="68"/>
        <v/>
      </c>
      <c r="AG563" s="145" t="str">
        <f t="shared" si="69"/>
        <v/>
      </c>
      <c r="AH563" s="145" t="str">
        <f t="shared" si="70"/>
        <v/>
      </c>
    </row>
    <row r="564" spans="1:34" ht="17.25" customHeight="1" x14ac:dyDescent="0.3">
      <c r="A564" s="149"/>
      <c r="B564" s="135"/>
      <c r="C564" s="14"/>
      <c r="D564" s="14"/>
      <c r="E564" s="136"/>
      <c r="F564" s="15"/>
      <c r="G564" s="126"/>
      <c r="H564" s="136"/>
      <c r="I564" s="136"/>
      <c r="J564" s="138"/>
      <c r="K564" s="119"/>
      <c r="L564" s="138"/>
      <c r="M564" s="12"/>
      <c r="N564" s="147" t="str">
        <f t="shared" si="71"/>
        <v/>
      </c>
      <c r="O564" s="16"/>
      <c r="P564" s="17"/>
      <c r="Q564" s="17"/>
      <c r="AD564" s="13">
        <f t="shared" si="66"/>
        <v>0</v>
      </c>
      <c r="AE564" s="13" t="str">
        <f t="shared" si="67"/>
        <v/>
      </c>
      <c r="AF564" s="145" t="str">
        <f t="shared" si="68"/>
        <v/>
      </c>
      <c r="AG564" s="145" t="str">
        <f t="shared" si="69"/>
        <v/>
      </c>
      <c r="AH564" s="145" t="str">
        <f t="shared" si="70"/>
        <v/>
      </c>
    </row>
    <row r="565" spans="1:34" ht="17.25" customHeight="1" x14ac:dyDescent="0.3">
      <c r="A565" s="149"/>
      <c r="B565" s="135"/>
      <c r="C565" s="14"/>
      <c r="D565" s="14"/>
      <c r="E565" s="136"/>
      <c r="F565" s="15"/>
      <c r="G565" s="126"/>
      <c r="H565" s="136"/>
      <c r="I565" s="136"/>
      <c r="J565" s="138"/>
      <c r="K565" s="119"/>
      <c r="L565" s="138"/>
      <c r="M565" s="12"/>
      <c r="N565" s="147" t="str">
        <f t="shared" si="71"/>
        <v/>
      </c>
      <c r="O565" s="16"/>
      <c r="P565" s="17"/>
      <c r="Q565" s="17"/>
      <c r="AD565" s="13">
        <f t="shared" ref="AD565:AD628" si="72">IF(N565&lt;0, N565/-F565, M565)</f>
        <v>0</v>
      </c>
      <c r="AE565" s="13" t="str">
        <f t="shared" ref="AE565:AE628" si="73">IF(N565="", "", IF(C565="Long", IF(N565&gt;0, N565/F565, ((G565*(I565-E565))/F565)), IF(N565&gt;0, N565/F565, ((G565*(E565-I565))/F565))))</f>
        <v/>
      </c>
      <c r="AF565" s="145" t="str">
        <f t="shared" ref="AF565:AF628" si="74">IF(A565="", "", MONTH(A565))</f>
        <v/>
      </c>
      <c r="AG565" s="145" t="str">
        <f t="shared" ref="AG565:AG628" si="75">IF(A565="", "", YEAR(A565))</f>
        <v/>
      </c>
      <c r="AH565" s="145" t="str">
        <f t="shared" ref="AH565:AH628" si="76">IF(A565="", "", DAY(A565))</f>
        <v/>
      </c>
    </row>
    <row r="566" spans="1:34" ht="17.25" customHeight="1" x14ac:dyDescent="0.3">
      <c r="A566" s="149"/>
      <c r="B566" s="135"/>
      <c r="C566" s="14"/>
      <c r="D566" s="14"/>
      <c r="E566" s="136"/>
      <c r="F566" s="15"/>
      <c r="G566" s="126"/>
      <c r="H566" s="136"/>
      <c r="I566" s="136"/>
      <c r="J566" s="138"/>
      <c r="K566" s="119"/>
      <c r="L566" s="138"/>
      <c r="M566" s="12"/>
      <c r="N566" s="147" t="str">
        <f t="shared" si="71"/>
        <v/>
      </c>
      <c r="O566" s="16"/>
      <c r="P566" s="17"/>
      <c r="Q566" s="17"/>
      <c r="AD566" s="13">
        <f t="shared" si="72"/>
        <v>0</v>
      </c>
      <c r="AE566" s="13" t="str">
        <f t="shared" si="73"/>
        <v/>
      </c>
      <c r="AF566" s="145" t="str">
        <f t="shared" si="74"/>
        <v/>
      </c>
      <c r="AG566" s="145" t="str">
        <f t="shared" si="75"/>
        <v/>
      </c>
      <c r="AH566" s="145" t="str">
        <f t="shared" si="76"/>
        <v/>
      </c>
    </row>
    <row r="567" spans="1:34" ht="17.25" customHeight="1" x14ac:dyDescent="0.3">
      <c r="A567" s="149"/>
      <c r="B567" s="135"/>
      <c r="C567" s="14"/>
      <c r="D567" s="14"/>
      <c r="E567" s="136"/>
      <c r="F567" s="15"/>
      <c r="G567" s="126"/>
      <c r="H567" s="136"/>
      <c r="I567" s="136"/>
      <c r="J567" s="138"/>
      <c r="K567" s="119"/>
      <c r="L567" s="138"/>
      <c r="M567" s="12"/>
      <c r="N567" s="147" t="str">
        <f t="shared" si="71"/>
        <v/>
      </c>
      <c r="O567" s="16"/>
      <c r="P567" s="17"/>
      <c r="Q567" s="17"/>
      <c r="AD567" s="13">
        <f t="shared" si="72"/>
        <v>0</v>
      </c>
      <c r="AE567" s="13" t="str">
        <f t="shared" si="73"/>
        <v/>
      </c>
      <c r="AF567" s="145" t="str">
        <f t="shared" si="74"/>
        <v/>
      </c>
      <c r="AG567" s="145" t="str">
        <f t="shared" si="75"/>
        <v/>
      </c>
      <c r="AH567" s="145" t="str">
        <f t="shared" si="76"/>
        <v/>
      </c>
    </row>
    <row r="568" spans="1:34" ht="17.25" customHeight="1" x14ac:dyDescent="0.3">
      <c r="A568" s="149"/>
      <c r="B568" s="135"/>
      <c r="C568" s="14"/>
      <c r="D568" s="14"/>
      <c r="E568" s="136"/>
      <c r="F568" s="15"/>
      <c r="G568" s="126"/>
      <c r="H568" s="136"/>
      <c r="I568" s="136"/>
      <c r="J568" s="138"/>
      <c r="K568" s="119"/>
      <c r="L568" s="138"/>
      <c r="M568" s="12"/>
      <c r="N568" s="147" t="str">
        <f t="shared" si="71"/>
        <v/>
      </c>
      <c r="O568" s="16"/>
      <c r="P568" s="17"/>
      <c r="Q568" s="17"/>
      <c r="AD568" s="13">
        <f t="shared" si="72"/>
        <v>0</v>
      </c>
      <c r="AE568" s="13" t="str">
        <f t="shared" si="73"/>
        <v/>
      </c>
      <c r="AF568" s="145" t="str">
        <f t="shared" si="74"/>
        <v/>
      </c>
      <c r="AG568" s="145" t="str">
        <f t="shared" si="75"/>
        <v/>
      </c>
      <c r="AH568" s="145" t="str">
        <f t="shared" si="76"/>
        <v/>
      </c>
    </row>
    <row r="569" spans="1:34" ht="17.25" customHeight="1" x14ac:dyDescent="0.3">
      <c r="A569" s="149"/>
      <c r="B569" s="135"/>
      <c r="C569" s="14"/>
      <c r="D569" s="14"/>
      <c r="E569" s="136"/>
      <c r="F569" s="15"/>
      <c r="G569" s="126"/>
      <c r="H569" s="136"/>
      <c r="I569" s="136"/>
      <c r="J569" s="138"/>
      <c r="K569" s="119"/>
      <c r="L569" s="138"/>
      <c r="M569" s="12"/>
      <c r="N569" s="147" t="str">
        <f t="shared" si="71"/>
        <v/>
      </c>
      <c r="O569" s="16"/>
      <c r="P569" s="17"/>
      <c r="Q569" s="17"/>
      <c r="AD569" s="13">
        <f t="shared" si="72"/>
        <v>0</v>
      </c>
      <c r="AE569" s="13" t="str">
        <f t="shared" si="73"/>
        <v/>
      </c>
      <c r="AF569" s="145" t="str">
        <f t="shared" si="74"/>
        <v/>
      </c>
      <c r="AG569" s="145" t="str">
        <f t="shared" si="75"/>
        <v/>
      </c>
      <c r="AH569" s="145" t="str">
        <f t="shared" si="76"/>
        <v/>
      </c>
    </row>
    <row r="570" spans="1:34" ht="17.25" customHeight="1" x14ac:dyDescent="0.3">
      <c r="A570" s="149"/>
      <c r="B570" s="135"/>
      <c r="C570" s="14"/>
      <c r="D570" s="14"/>
      <c r="E570" s="136"/>
      <c r="F570" s="15"/>
      <c r="G570" s="126"/>
      <c r="H570" s="136"/>
      <c r="I570" s="136"/>
      <c r="J570" s="138"/>
      <c r="K570" s="119"/>
      <c r="L570" s="138"/>
      <c r="M570" s="12"/>
      <c r="N570" s="147" t="str">
        <f t="shared" si="71"/>
        <v/>
      </c>
      <c r="O570" s="16"/>
      <c r="P570" s="17"/>
      <c r="Q570" s="17"/>
      <c r="AD570" s="13">
        <f t="shared" si="72"/>
        <v>0</v>
      </c>
      <c r="AE570" s="13" t="str">
        <f t="shared" si="73"/>
        <v/>
      </c>
      <c r="AF570" s="145" t="str">
        <f t="shared" si="74"/>
        <v/>
      </c>
      <c r="AG570" s="145" t="str">
        <f t="shared" si="75"/>
        <v/>
      </c>
      <c r="AH570" s="145" t="str">
        <f t="shared" si="76"/>
        <v/>
      </c>
    </row>
    <row r="571" spans="1:34" ht="17.25" customHeight="1" x14ac:dyDescent="0.3">
      <c r="A571" s="149"/>
      <c r="B571" s="135"/>
      <c r="C571" s="14"/>
      <c r="D571" s="14"/>
      <c r="E571" s="136"/>
      <c r="F571" s="15"/>
      <c r="G571" s="126"/>
      <c r="H571" s="136"/>
      <c r="I571" s="136"/>
      <c r="J571" s="138"/>
      <c r="K571" s="119"/>
      <c r="L571" s="138"/>
      <c r="M571" s="12"/>
      <c r="N571" s="147" t="str">
        <f t="shared" si="71"/>
        <v/>
      </c>
      <c r="O571" s="16"/>
      <c r="P571" s="17"/>
      <c r="Q571" s="17"/>
      <c r="AD571" s="13">
        <f t="shared" si="72"/>
        <v>0</v>
      </c>
      <c r="AE571" s="13" t="str">
        <f t="shared" si="73"/>
        <v/>
      </c>
      <c r="AF571" s="145" t="str">
        <f t="shared" si="74"/>
        <v/>
      </c>
      <c r="AG571" s="145" t="str">
        <f t="shared" si="75"/>
        <v/>
      </c>
      <c r="AH571" s="145" t="str">
        <f t="shared" si="76"/>
        <v/>
      </c>
    </row>
    <row r="572" spans="1:34" ht="17.25" customHeight="1" x14ac:dyDescent="0.3">
      <c r="A572" s="149"/>
      <c r="B572" s="135"/>
      <c r="C572" s="14"/>
      <c r="D572" s="14"/>
      <c r="E572" s="136"/>
      <c r="F572" s="15"/>
      <c r="G572" s="126"/>
      <c r="H572" s="136"/>
      <c r="I572" s="136"/>
      <c r="J572" s="138"/>
      <c r="K572" s="119"/>
      <c r="L572" s="138"/>
      <c r="M572" s="12"/>
      <c r="N572" s="147" t="str">
        <f t="shared" si="71"/>
        <v/>
      </c>
      <c r="O572" s="16"/>
      <c r="P572" s="17"/>
      <c r="Q572" s="17"/>
      <c r="AD572" s="13">
        <f t="shared" si="72"/>
        <v>0</v>
      </c>
      <c r="AE572" s="13" t="str">
        <f t="shared" si="73"/>
        <v/>
      </c>
      <c r="AF572" s="145" t="str">
        <f t="shared" si="74"/>
        <v/>
      </c>
      <c r="AG572" s="145" t="str">
        <f t="shared" si="75"/>
        <v/>
      </c>
      <c r="AH572" s="145" t="str">
        <f t="shared" si="76"/>
        <v/>
      </c>
    </row>
    <row r="573" spans="1:34" ht="17.25" customHeight="1" x14ac:dyDescent="0.3">
      <c r="A573" s="149"/>
      <c r="B573" s="135"/>
      <c r="C573" s="14"/>
      <c r="D573" s="14"/>
      <c r="E573" s="136"/>
      <c r="F573" s="15"/>
      <c r="G573" s="126"/>
      <c r="H573" s="136"/>
      <c r="I573" s="136"/>
      <c r="J573" s="138"/>
      <c r="K573" s="119"/>
      <c r="L573" s="138"/>
      <c r="M573" s="12"/>
      <c r="N573" s="147" t="str">
        <f t="shared" si="71"/>
        <v/>
      </c>
      <c r="O573" s="16"/>
      <c r="P573" s="17"/>
      <c r="Q573" s="17"/>
      <c r="AD573" s="13">
        <f t="shared" si="72"/>
        <v>0</v>
      </c>
      <c r="AE573" s="13" t="str">
        <f t="shared" si="73"/>
        <v/>
      </c>
      <c r="AF573" s="145" t="str">
        <f t="shared" si="74"/>
        <v/>
      </c>
      <c r="AG573" s="145" t="str">
        <f t="shared" si="75"/>
        <v/>
      </c>
      <c r="AH573" s="145" t="str">
        <f t="shared" si="76"/>
        <v/>
      </c>
    </row>
    <row r="574" spans="1:34" ht="17.25" customHeight="1" x14ac:dyDescent="0.3">
      <c r="A574" s="149"/>
      <c r="B574" s="135"/>
      <c r="C574" s="14"/>
      <c r="D574" s="14"/>
      <c r="E574" s="136"/>
      <c r="F574" s="15"/>
      <c r="G574" s="126"/>
      <c r="H574" s="136"/>
      <c r="I574" s="136"/>
      <c r="J574" s="138"/>
      <c r="K574" s="119"/>
      <c r="L574" s="138"/>
      <c r="M574" s="12"/>
      <c r="N574" s="147" t="str">
        <f t="shared" si="71"/>
        <v/>
      </c>
      <c r="O574" s="16"/>
      <c r="P574" s="17"/>
      <c r="Q574" s="17"/>
      <c r="AD574" s="13">
        <f t="shared" si="72"/>
        <v>0</v>
      </c>
      <c r="AE574" s="13" t="str">
        <f t="shared" si="73"/>
        <v/>
      </c>
      <c r="AF574" s="145" t="str">
        <f t="shared" si="74"/>
        <v/>
      </c>
      <c r="AG574" s="145" t="str">
        <f t="shared" si="75"/>
        <v/>
      </c>
      <c r="AH574" s="145" t="str">
        <f t="shared" si="76"/>
        <v/>
      </c>
    </row>
    <row r="575" spans="1:34" ht="17.25" customHeight="1" x14ac:dyDescent="0.3">
      <c r="A575" s="149"/>
      <c r="B575" s="135"/>
      <c r="C575" s="14"/>
      <c r="D575" s="14"/>
      <c r="E575" s="136"/>
      <c r="F575" s="15"/>
      <c r="G575" s="126"/>
      <c r="H575" s="136"/>
      <c r="I575" s="136"/>
      <c r="J575" s="138"/>
      <c r="K575" s="119"/>
      <c r="L575" s="138"/>
      <c r="M575" s="12"/>
      <c r="N575" s="147" t="str">
        <f t="shared" si="71"/>
        <v/>
      </c>
      <c r="O575" s="16"/>
      <c r="P575" s="17"/>
      <c r="Q575" s="17"/>
      <c r="AD575" s="13">
        <f t="shared" si="72"/>
        <v>0</v>
      </c>
      <c r="AE575" s="13" t="str">
        <f t="shared" si="73"/>
        <v/>
      </c>
      <c r="AF575" s="145" t="str">
        <f t="shared" si="74"/>
        <v/>
      </c>
      <c r="AG575" s="145" t="str">
        <f t="shared" si="75"/>
        <v/>
      </c>
      <c r="AH575" s="145" t="str">
        <f t="shared" si="76"/>
        <v/>
      </c>
    </row>
    <row r="576" spans="1:34" ht="17.25" customHeight="1" x14ac:dyDescent="0.3">
      <c r="A576" s="149"/>
      <c r="B576" s="135"/>
      <c r="C576" s="14"/>
      <c r="D576" s="14"/>
      <c r="E576" s="136"/>
      <c r="F576" s="15"/>
      <c r="G576" s="126"/>
      <c r="H576" s="136"/>
      <c r="I576" s="136"/>
      <c r="J576" s="138"/>
      <c r="K576" s="119"/>
      <c r="L576" s="138"/>
      <c r="M576" s="12"/>
      <c r="N576" s="147" t="str">
        <f t="shared" si="71"/>
        <v/>
      </c>
      <c r="O576" s="16"/>
      <c r="P576" s="17"/>
      <c r="Q576" s="17"/>
      <c r="AD576" s="13">
        <f t="shared" si="72"/>
        <v>0</v>
      </c>
      <c r="AE576" s="13" t="str">
        <f t="shared" si="73"/>
        <v/>
      </c>
      <c r="AF576" s="145" t="str">
        <f t="shared" si="74"/>
        <v/>
      </c>
      <c r="AG576" s="145" t="str">
        <f t="shared" si="75"/>
        <v/>
      </c>
      <c r="AH576" s="145" t="str">
        <f t="shared" si="76"/>
        <v/>
      </c>
    </row>
    <row r="577" spans="1:34" ht="17.25" customHeight="1" x14ac:dyDescent="0.3">
      <c r="A577" s="149"/>
      <c r="B577" s="135"/>
      <c r="C577" s="14"/>
      <c r="D577" s="14"/>
      <c r="E577" s="136"/>
      <c r="F577" s="15"/>
      <c r="G577" s="126"/>
      <c r="H577" s="136"/>
      <c r="I577" s="136"/>
      <c r="J577" s="138"/>
      <c r="K577" s="119"/>
      <c r="L577" s="138"/>
      <c r="M577" s="12"/>
      <c r="N577" s="147" t="str">
        <f t="shared" si="71"/>
        <v/>
      </c>
      <c r="O577" s="16"/>
      <c r="P577" s="17"/>
      <c r="Q577" s="17"/>
      <c r="AD577" s="13">
        <f t="shared" si="72"/>
        <v>0</v>
      </c>
      <c r="AE577" s="13" t="str">
        <f t="shared" si="73"/>
        <v/>
      </c>
      <c r="AF577" s="145" t="str">
        <f t="shared" si="74"/>
        <v/>
      </c>
      <c r="AG577" s="145" t="str">
        <f t="shared" si="75"/>
        <v/>
      </c>
      <c r="AH577" s="145" t="str">
        <f t="shared" si="76"/>
        <v/>
      </c>
    </row>
    <row r="578" spans="1:34" ht="17.25" customHeight="1" x14ac:dyDescent="0.3">
      <c r="A578" s="149"/>
      <c r="B578" s="135"/>
      <c r="C578" s="14"/>
      <c r="D578" s="14"/>
      <c r="E578" s="136"/>
      <c r="F578" s="15"/>
      <c r="G578" s="126"/>
      <c r="H578" s="136"/>
      <c r="I578" s="136"/>
      <c r="J578" s="138"/>
      <c r="K578" s="119"/>
      <c r="L578" s="138"/>
      <c r="M578" s="12"/>
      <c r="N578" s="147" t="str">
        <f t="shared" si="71"/>
        <v/>
      </c>
      <c r="O578" s="16"/>
      <c r="P578" s="17"/>
      <c r="Q578" s="17"/>
      <c r="AD578" s="13">
        <f t="shared" si="72"/>
        <v>0</v>
      </c>
      <c r="AE578" s="13" t="str">
        <f t="shared" si="73"/>
        <v/>
      </c>
      <c r="AF578" s="145" t="str">
        <f t="shared" si="74"/>
        <v/>
      </c>
      <c r="AG578" s="145" t="str">
        <f t="shared" si="75"/>
        <v/>
      </c>
      <c r="AH578" s="145" t="str">
        <f t="shared" si="76"/>
        <v/>
      </c>
    </row>
    <row r="579" spans="1:34" ht="17.25" customHeight="1" x14ac:dyDescent="0.3">
      <c r="A579" s="149"/>
      <c r="B579" s="135"/>
      <c r="C579" s="14"/>
      <c r="D579" s="14"/>
      <c r="E579" s="136"/>
      <c r="F579" s="15"/>
      <c r="G579" s="126"/>
      <c r="H579" s="136"/>
      <c r="I579" s="136"/>
      <c r="J579" s="138"/>
      <c r="K579" s="119"/>
      <c r="L579" s="138"/>
      <c r="M579" s="12"/>
      <c r="N579" s="147" t="str">
        <f t="shared" si="71"/>
        <v/>
      </c>
      <c r="O579" s="16"/>
      <c r="P579" s="17"/>
      <c r="Q579" s="17"/>
      <c r="AD579" s="13">
        <f t="shared" si="72"/>
        <v>0</v>
      </c>
      <c r="AE579" s="13" t="str">
        <f t="shared" si="73"/>
        <v/>
      </c>
      <c r="AF579" s="145" t="str">
        <f t="shared" si="74"/>
        <v/>
      </c>
      <c r="AG579" s="145" t="str">
        <f t="shared" si="75"/>
        <v/>
      </c>
      <c r="AH579" s="145" t="str">
        <f t="shared" si="76"/>
        <v/>
      </c>
    </row>
    <row r="580" spans="1:34" ht="17.25" customHeight="1" x14ac:dyDescent="0.3">
      <c r="A580" s="149"/>
      <c r="B580" s="135"/>
      <c r="C580" s="14"/>
      <c r="D580" s="14"/>
      <c r="E580" s="136"/>
      <c r="F580" s="15"/>
      <c r="G580" s="126"/>
      <c r="H580" s="136"/>
      <c r="I580" s="136"/>
      <c r="J580" s="138"/>
      <c r="K580" s="119"/>
      <c r="L580" s="138"/>
      <c r="M580" s="12"/>
      <c r="N580" s="147" t="str">
        <f t="shared" si="71"/>
        <v/>
      </c>
      <c r="O580" s="16"/>
      <c r="P580" s="17"/>
      <c r="Q580" s="17"/>
      <c r="AD580" s="13">
        <f t="shared" si="72"/>
        <v>0</v>
      </c>
      <c r="AE580" s="13" t="str">
        <f t="shared" si="73"/>
        <v/>
      </c>
      <c r="AF580" s="145" t="str">
        <f t="shared" si="74"/>
        <v/>
      </c>
      <c r="AG580" s="145" t="str">
        <f t="shared" si="75"/>
        <v/>
      </c>
      <c r="AH580" s="145" t="str">
        <f t="shared" si="76"/>
        <v/>
      </c>
    </row>
    <row r="581" spans="1:34" ht="17.25" customHeight="1" x14ac:dyDescent="0.3">
      <c r="A581" s="149"/>
      <c r="B581" s="135"/>
      <c r="C581" s="14"/>
      <c r="D581" s="14"/>
      <c r="E581" s="136"/>
      <c r="F581" s="15"/>
      <c r="G581" s="126"/>
      <c r="H581" s="136"/>
      <c r="I581" s="136"/>
      <c r="J581" s="138"/>
      <c r="K581" s="119"/>
      <c r="L581" s="138"/>
      <c r="M581" s="12"/>
      <c r="N581" s="147" t="str">
        <f t="shared" si="71"/>
        <v/>
      </c>
      <c r="O581" s="16"/>
      <c r="P581" s="17"/>
      <c r="Q581" s="17"/>
      <c r="AD581" s="13">
        <f t="shared" si="72"/>
        <v>0</v>
      </c>
      <c r="AE581" s="13" t="str">
        <f t="shared" si="73"/>
        <v/>
      </c>
      <c r="AF581" s="145" t="str">
        <f t="shared" si="74"/>
        <v/>
      </c>
      <c r="AG581" s="145" t="str">
        <f t="shared" si="75"/>
        <v/>
      </c>
      <c r="AH581" s="145" t="str">
        <f t="shared" si="76"/>
        <v/>
      </c>
    </row>
    <row r="582" spans="1:34" ht="17.25" customHeight="1" x14ac:dyDescent="0.3">
      <c r="A582" s="149"/>
      <c r="B582" s="135"/>
      <c r="C582" s="14"/>
      <c r="D582" s="14"/>
      <c r="E582" s="136"/>
      <c r="F582" s="15"/>
      <c r="G582" s="126"/>
      <c r="H582" s="136"/>
      <c r="I582" s="136"/>
      <c r="J582" s="138"/>
      <c r="K582" s="119"/>
      <c r="L582" s="138"/>
      <c r="M582" s="12"/>
      <c r="N582" s="147" t="str">
        <f t="shared" si="71"/>
        <v/>
      </c>
      <c r="O582" s="16"/>
      <c r="P582" s="17"/>
      <c r="Q582" s="17"/>
      <c r="AD582" s="13">
        <f t="shared" si="72"/>
        <v>0</v>
      </c>
      <c r="AE582" s="13" t="str">
        <f t="shared" si="73"/>
        <v/>
      </c>
      <c r="AF582" s="145" t="str">
        <f t="shared" si="74"/>
        <v/>
      </c>
      <c r="AG582" s="145" t="str">
        <f t="shared" si="75"/>
        <v/>
      </c>
      <c r="AH582" s="145" t="str">
        <f t="shared" si="76"/>
        <v/>
      </c>
    </row>
    <row r="583" spans="1:34" ht="17.25" customHeight="1" x14ac:dyDescent="0.3">
      <c r="A583" s="149"/>
      <c r="B583" s="135"/>
      <c r="C583" s="14"/>
      <c r="D583" s="14"/>
      <c r="E583" s="136"/>
      <c r="F583" s="15"/>
      <c r="G583" s="126"/>
      <c r="H583" s="136"/>
      <c r="I583" s="136"/>
      <c r="J583" s="138"/>
      <c r="K583" s="119"/>
      <c r="L583" s="138"/>
      <c r="M583" s="12"/>
      <c r="N583" s="147" t="str">
        <f t="shared" si="71"/>
        <v/>
      </c>
      <c r="O583" s="16"/>
      <c r="P583" s="17"/>
      <c r="Q583" s="17"/>
      <c r="AD583" s="13">
        <f t="shared" si="72"/>
        <v>0</v>
      </c>
      <c r="AE583" s="13" t="str">
        <f t="shared" si="73"/>
        <v/>
      </c>
      <c r="AF583" s="145" t="str">
        <f t="shared" si="74"/>
        <v/>
      </c>
      <c r="AG583" s="145" t="str">
        <f t="shared" si="75"/>
        <v/>
      </c>
      <c r="AH583" s="145" t="str">
        <f t="shared" si="76"/>
        <v/>
      </c>
    </row>
    <row r="584" spans="1:34" ht="17.25" customHeight="1" x14ac:dyDescent="0.3">
      <c r="A584" s="149"/>
      <c r="B584" s="135"/>
      <c r="C584" s="14"/>
      <c r="D584" s="14"/>
      <c r="E584" s="136"/>
      <c r="F584" s="15"/>
      <c r="G584" s="126"/>
      <c r="H584" s="136"/>
      <c r="I584" s="136"/>
      <c r="J584" s="138"/>
      <c r="K584" s="119"/>
      <c r="L584" s="138"/>
      <c r="M584" s="12"/>
      <c r="N584" s="147" t="str">
        <f t="shared" ref="N584:N647" si="77">IF(J584="", "", K584)</f>
        <v/>
      </c>
      <c r="O584" s="16"/>
      <c r="P584" s="17"/>
      <c r="Q584" s="17"/>
      <c r="AD584" s="13">
        <f t="shared" si="72"/>
        <v>0</v>
      </c>
      <c r="AE584" s="13" t="str">
        <f t="shared" si="73"/>
        <v/>
      </c>
      <c r="AF584" s="145" t="str">
        <f t="shared" si="74"/>
        <v/>
      </c>
      <c r="AG584" s="145" t="str">
        <f t="shared" si="75"/>
        <v/>
      </c>
      <c r="AH584" s="145" t="str">
        <f t="shared" si="76"/>
        <v/>
      </c>
    </row>
    <row r="585" spans="1:34" ht="17.25" customHeight="1" x14ac:dyDescent="0.3">
      <c r="A585" s="149"/>
      <c r="B585" s="135"/>
      <c r="C585" s="14"/>
      <c r="D585" s="14"/>
      <c r="E585" s="136"/>
      <c r="F585" s="15"/>
      <c r="G585" s="126"/>
      <c r="H585" s="136"/>
      <c r="I585" s="136"/>
      <c r="J585" s="138"/>
      <c r="K585" s="119"/>
      <c r="L585" s="138"/>
      <c r="M585" s="12"/>
      <c r="N585" s="147" t="str">
        <f t="shared" si="77"/>
        <v/>
      </c>
      <c r="O585" s="16"/>
      <c r="P585" s="17"/>
      <c r="Q585" s="17"/>
      <c r="AD585" s="13">
        <f t="shared" si="72"/>
        <v>0</v>
      </c>
      <c r="AE585" s="13" t="str">
        <f t="shared" si="73"/>
        <v/>
      </c>
      <c r="AF585" s="145" t="str">
        <f t="shared" si="74"/>
        <v/>
      </c>
      <c r="AG585" s="145" t="str">
        <f t="shared" si="75"/>
        <v/>
      </c>
      <c r="AH585" s="145" t="str">
        <f t="shared" si="76"/>
        <v/>
      </c>
    </row>
    <row r="586" spans="1:34" ht="17.25" customHeight="1" x14ac:dyDescent="0.3">
      <c r="A586" s="149"/>
      <c r="B586" s="135"/>
      <c r="C586" s="14"/>
      <c r="D586" s="14"/>
      <c r="E586" s="136"/>
      <c r="F586" s="15"/>
      <c r="G586" s="126"/>
      <c r="H586" s="136"/>
      <c r="I586" s="136"/>
      <c r="J586" s="138"/>
      <c r="K586" s="119"/>
      <c r="L586" s="138"/>
      <c r="M586" s="12"/>
      <c r="N586" s="147" t="str">
        <f t="shared" si="77"/>
        <v/>
      </c>
      <c r="O586" s="16"/>
      <c r="P586" s="17"/>
      <c r="Q586" s="17"/>
      <c r="AD586" s="13">
        <f t="shared" si="72"/>
        <v>0</v>
      </c>
      <c r="AE586" s="13" t="str">
        <f t="shared" si="73"/>
        <v/>
      </c>
      <c r="AF586" s="145" t="str">
        <f t="shared" si="74"/>
        <v/>
      </c>
      <c r="AG586" s="145" t="str">
        <f t="shared" si="75"/>
        <v/>
      </c>
      <c r="AH586" s="145" t="str">
        <f t="shared" si="76"/>
        <v/>
      </c>
    </row>
    <row r="587" spans="1:34" ht="17.25" customHeight="1" x14ac:dyDescent="0.3">
      <c r="A587" s="149"/>
      <c r="B587" s="135"/>
      <c r="C587" s="14"/>
      <c r="D587" s="14"/>
      <c r="E587" s="136"/>
      <c r="F587" s="15"/>
      <c r="G587" s="126"/>
      <c r="H587" s="136"/>
      <c r="I587" s="136"/>
      <c r="J587" s="138"/>
      <c r="K587" s="119"/>
      <c r="L587" s="138"/>
      <c r="M587" s="12"/>
      <c r="N587" s="147" t="str">
        <f t="shared" si="77"/>
        <v/>
      </c>
      <c r="O587" s="16"/>
      <c r="P587" s="17"/>
      <c r="Q587" s="17"/>
      <c r="AD587" s="13">
        <f t="shared" si="72"/>
        <v>0</v>
      </c>
      <c r="AE587" s="13" t="str">
        <f t="shared" si="73"/>
        <v/>
      </c>
      <c r="AF587" s="145" t="str">
        <f t="shared" si="74"/>
        <v/>
      </c>
      <c r="AG587" s="145" t="str">
        <f t="shared" si="75"/>
        <v/>
      </c>
      <c r="AH587" s="145" t="str">
        <f t="shared" si="76"/>
        <v/>
      </c>
    </row>
    <row r="588" spans="1:34" ht="17.25" customHeight="1" x14ac:dyDescent="0.3">
      <c r="A588" s="149"/>
      <c r="B588" s="135"/>
      <c r="C588" s="14"/>
      <c r="D588" s="14"/>
      <c r="E588" s="136"/>
      <c r="F588" s="15"/>
      <c r="G588" s="126"/>
      <c r="H588" s="136"/>
      <c r="I588" s="136"/>
      <c r="J588" s="138"/>
      <c r="K588" s="119"/>
      <c r="L588" s="138"/>
      <c r="M588" s="12"/>
      <c r="N588" s="147" t="str">
        <f t="shared" si="77"/>
        <v/>
      </c>
      <c r="O588" s="16"/>
      <c r="P588" s="17"/>
      <c r="Q588" s="17"/>
      <c r="AD588" s="13">
        <f t="shared" si="72"/>
        <v>0</v>
      </c>
      <c r="AE588" s="13" t="str">
        <f t="shared" si="73"/>
        <v/>
      </c>
      <c r="AF588" s="145" t="str">
        <f t="shared" si="74"/>
        <v/>
      </c>
      <c r="AG588" s="145" t="str">
        <f t="shared" si="75"/>
        <v/>
      </c>
      <c r="AH588" s="145" t="str">
        <f t="shared" si="76"/>
        <v/>
      </c>
    </row>
    <row r="589" spans="1:34" ht="17.25" customHeight="1" x14ac:dyDescent="0.3">
      <c r="A589" s="149"/>
      <c r="B589" s="135"/>
      <c r="C589" s="14"/>
      <c r="D589" s="14"/>
      <c r="E589" s="136"/>
      <c r="F589" s="15"/>
      <c r="G589" s="126"/>
      <c r="H589" s="136"/>
      <c r="I589" s="136"/>
      <c r="J589" s="138"/>
      <c r="K589" s="119"/>
      <c r="L589" s="138"/>
      <c r="M589" s="12"/>
      <c r="N589" s="147" t="str">
        <f t="shared" si="77"/>
        <v/>
      </c>
      <c r="O589" s="16"/>
      <c r="P589" s="17"/>
      <c r="Q589" s="17"/>
      <c r="AD589" s="13">
        <f t="shared" si="72"/>
        <v>0</v>
      </c>
      <c r="AE589" s="13" t="str">
        <f t="shared" si="73"/>
        <v/>
      </c>
      <c r="AF589" s="145" t="str">
        <f t="shared" si="74"/>
        <v/>
      </c>
      <c r="AG589" s="145" t="str">
        <f t="shared" si="75"/>
        <v/>
      </c>
      <c r="AH589" s="145" t="str">
        <f t="shared" si="76"/>
        <v/>
      </c>
    </row>
    <row r="590" spans="1:34" ht="17.25" customHeight="1" x14ac:dyDescent="0.3">
      <c r="A590" s="149"/>
      <c r="B590" s="135"/>
      <c r="C590" s="14"/>
      <c r="D590" s="14"/>
      <c r="E590" s="136"/>
      <c r="F590" s="15"/>
      <c r="G590" s="126"/>
      <c r="H590" s="136"/>
      <c r="I590" s="136"/>
      <c r="J590" s="138"/>
      <c r="K590" s="119"/>
      <c r="L590" s="138"/>
      <c r="M590" s="12"/>
      <c r="N590" s="147" t="str">
        <f t="shared" si="77"/>
        <v/>
      </c>
      <c r="O590" s="16"/>
      <c r="P590" s="17"/>
      <c r="Q590" s="17"/>
      <c r="AD590" s="13">
        <f t="shared" si="72"/>
        <v>0</v>
      </c>
      <c r="AE590" s="13" t="str">
        <f t="shared" si="73"/>
        <v/>
      </c>
      <c r="AF590" s="145" t="str">
        <f t="shared" si="74"/>
        <v/>
      </c>
      <c r="AG590" s="145" t="str">
        <f t="shared" si="75"/>
        <v/>
      </c>
      <c r="AH590" s="145" t="str">
        <f t="shared" si="76"/>
        <v/>
      </c>
    </row>
    <row r="591" spans="1:34" ht="17.25" customHeight="1" x14ac:dyDescent="0.3">
      <c r="A591" s="149"/>
      <c r="B591" s="135"/>
      <c r="C591" s="14"/>
      <c r="D591" s="14"/>
      <c r="E591" s="136"/>
      <c r="F591" s="15"/>
      <c r="G591" s="126"/>
      <c r="H591" s="136"/>
      <c r="I591" s="136"/>
      <c r="J591" s="138"/>
      <c r="K591" s="119"/>
      <c r="L591" s="138"/>
      <c r="M591" s="12"/>
      <c r="N591" s="147" t="str">
        <f t="shared" si="77"/>
        <v/>
      </c>
      <c r="O591" s="16"/>
      <c r="P591" s="17"/>
      <c r="Q591" s="17"/>
      <c r="AD591" s="13">
        <f t="shared" si="72"/>
        <v>0</v>
      </c>
      <c r="AE591" s="13" t="str">
        <f t="shared" si="73"/>
        <v/>
      </c>
      <c r="AF591" s="145" t="str">
        <f t="shared" si="74"/>
        <v/>
      </c>
      <c r="AG591" s="145" t="str">
        <f t="shared" si="75"/>
        <v/>
      </c>
      <c r="AH591" s="145" t="str">
        <f t="shared" si="76"/>
        <v/>
      </c>
    </row>
    <row r="592" spans="1:34" ht="17.25" customHeight="1" x14ac:dyDescent="0.3">
      <c r="A592" s="149"/>
      <c r="B592" s="135"/>
      <c r="C592" s="14"/>
      <c r="D592" s="14"/>
      <c r="E592" s="136"/>
      <c r="F592" s="15"/>
      <c r="G592" s="126"/>
      <c r="H592" s="136"/>
      <c r="I592" s="136"/>
      <c r="J592" s="138"/>
      <c r="K592" s="119"/>
      <c r="L592" s="138"/>
      <c r="M592" s="12"/>
      <c r="N592" s="147" t="str">
        <f t="shared" si="77"/>
        <v/>
      </c>
      <c r="O592" s="16"/>
      <c r="P592" s="17"/>
      <c r="Q592" s="17"/>
      <c r="AD592" s="13">
        <f t="shared" si="72"/>
        <v>0</v>
      </c>
      <c r="AE592" s="13" t="str">
        <f t="shared" si="73"/>
        <v/>
      </c>
      <c r="AF592" s="145" t="str">
        <f t="shared" si="74"/>
        <v/>
      </c>
      <c r="AG592" s="145" t="str">
        <f t="shared" si="75"/>
        <v/>
      </c>
      <c r="AH592" s="145" t="str">
        <f t="shared" si="76"/>
        <v/>
      </c>
    </row>
    <row r="593" spans="1:34" ht="17.25" customHeight="1" x14ac:dyDescent="0.3">
      <c r="A593" s="149"/>
      <c r="B593" s="135"/>
      <c r="C593" s="14"/>
      <c r="D593" s="14"/>
      <c r="E593" s="136"/>
      <c r="F593" s="15"/>
      <c r="G593" s="126"/>
      <c r="H593" s="136"/>
      <c r="I593" s="136"/>
      <c r="J593" s="138"/>
      <c r="K593" s="119"/>
      <c r="L593" s="138"/>
      <c r="M593" s="12"/>
      <c r="N593" s="147" t="str">
        <f t="shared" si="77"/>
        <v/>
      </c>
      <c r="O593" s="16"/>
      <c r="P593" s="17"/>
      <c r="Q593" s="17"/>
      <c r="AD593" s="13">
        <f t="shared" si="72"/>
        <v>0</v>
      </c>
      <c r="AE593" s="13" t="str">
        <f t="shared" si="73"/>
        <v/>
      </c>
      <c r="AF593" s="145" t="str">
        <f t="shared" si="74"/>
        <v/>
      </c>
      <c r="AG593" s="145" t="str">
        <f t="shared" si="75"/>
        <v/>
      </c>
      <c r="AH593" s="145" t="str">
        <f t="shared" si="76"/>
        <v/>
      </c>
    </row>
    <row r="594" spans="1:34" ht="17.25" customHeight="1" x14ac:dyDescent="0.3">
      <c r="A594" s="149"/>
      <c r="B594" s="135"/>
      <c r="C594" s="14"/>
      <c r="D594" s="14"/>
      <c r="E594" s="136"/>
      <c r="F594" s="15"/>
      <c r="G594" s="126"/>
      <c r="H594" s="136"/>
      <c r="I594" s="136"/>
      <c r="J594" s="138"/>
      <c r="K594" s="119"/>
      <c r="L594" s="138"/>
      <c r="M594" s="12"/>
      <c r="N594" s="147" t="str">
        <f t="shared" si="77"/>
        <v/>
      </c>
      <c r="O594" s="16"/>
      <c r="P594" s="17"/>
      <c r="Q594" s="17"/>
      <c r="AD594" s="13">
        <f t="shared" si="72"/>
        <v>0</v>
      </c>
      <c r="AE594" s="13" t="str">
        <f t="shared" si="73"/>
        <v/>
      </c>
      <c r="AF594" s="145" t="str">
        <f t="shared" si="74"/>
        <v/>
      </c>
      <c r="AG594" s="145" t="str">
        <f t="shared" si="75"/>
        <v/>
      </c>
      <c r="AH594" s="145" t="str">
        <f t="shared" si="76"/>
        <v/>
      </c>
    </row>
    <row r="595" spans="1:34" ht="17.25" customHeight="1" x14ac:dyDescent="0.3">
      <c r="A595" s="149"/>
      <c r="B595" s="135"/>
      <c r="C595" s="14"/>
      <c r="D595" s="14"/>
      <c r="E595" s="136"/>
      <c r="F595" s="15"/>
      <c r="G595" s="126"/>
      <c r="H595" s="136"/>
      <c r="I595" s="136"/>
      <c r="J595" s="138"/>
      <c r="K595" s="119"/>
      <c r="L595" s="138"/>
      <c r="M595" s="12"/>
      <c r="N595" s="147" t="str">
        <f t="shared" si="77"/>
        <v/>
      </c>
      <c r="O595" s="16"/>
      <c r="P595" s="17"/>
      <c r="Q595" s="17"/>
      <c r="AD595" s="13">
        <f t="shared" si="72"/>
        <v>0</v>
      </c>
      <c r="AE595" s="13" t="str">
        <f t="shared" si="73"/>
        <v/>
      </c>
      <c r="AF595" s="145" t="str">
        <f t="shared" si="74"/>
        <v/>
      </c>
      <c r="AG595" s="145" t="str">
        <f t="shared" si="75"/>
        <v/>
      </c>
      <c r="AH595" s="145" t="str">
        <f t="shared" si="76"/>
        <v/>
      </c>
    </row>
    <row r="596" spans="1:34" ht="17.25" customHeight="1" x14ac:dyDescent="0.3">
      <c r="A596" s="149"/>
      <c r="B596" s="135"/>
      <c r="C596" s="14"/>
      <c r="D596" s="14"/>
      <c r="E596" s="136"/>
      <c r="F596" s="15"/>
      <c r="G596" s="126"/>
      <c r="H596" s="136"/>
      <c r="I596" s="136"/>
      <c r="J596" s="138"/>
      <c r="K596" s="119"/>
      <c r="L596" s="138"/>
      <c r="M596" s="12"/>
      <c r="N596" s="147" t="str">
        <f t="shared" si="77"/>
        <v/>
      </c>
      <c r="O596" s="16"/>
      <c r="P596" s="17"/>
      <c r="Q596" s="17"/>
      <c r="AD596" s="13">
        <f t="shared" si="72"/>
        <v>0</v>
      </c>
      <c r="AE596" s="13" t="str">
        <f t="shared" si="73"/>
        <v/>
      </c>
      <c r="AF596" s="145" t="str">
        <f t="shared" si="74"/>
        <v/>
      </c>
      <c r="AG596" s="145" t="str">
        <f t="shared" si="75"/>
        <v/>
      </c>
      <c r="AH596" s="145" t="str">
        <f t="shared" si="76"/>
        <v/>
      </c>
    </row>
    <row r="597" spans="1:34" ht="17.25" customHeight="1" x14ac:dyDescent="0.3">
      <c r="A597" s="149"/>
      <c r="B597" s="135"/>
      <c r="C597" s="14"/>
      <c r="D597" s="14"/>
      <c r="E597" s="136"/>
      <c r="F597" s="15"/>
      <c r="G597" s="126"/>
      <c r="H597" s="136"/>
      <c r="I597" s="136"/>
      <c r="J597" s="138"/>
      <c r="K597" s="119"/>
      <c r="L597" s="138"/>
      <c r="M597" s="12"/>
      <c r="N597" s="147" t="str">
        <f t="shared" si="77"/>
        <v/>
      </c>
      <c r="O597" s="16"/>
      <c r="P597" s="17"/>
      <c r="Q597" s="17"/>
      <c r="AD597" s="13">
        <f t="shared" si="72"/>
        <v>0</v>
      </c>
      <c r="AE597" s="13" t="str">
        <f t="shared" si="73"/>
        <v/>
      </c>
      <c r="AF597" s="145" t="str">
        <f t="shared" si="74"/>
        <v/>
      </c>
      <c r="AG597" s="145" t="str">
        <f t="shared" si="75"/>
        <v/>
      </c>
      <c r="AH597" s="145" t="str">
        <f t="shared" si="76"/>
        <v/>
      </c>
    </row>
    <row r="598" spans="1:34" ht="17.25" customHeight="1" x14ac:dyDescent="0.3">
      <c r="A598" s="149"/>
      <c r="B598" s="135"/>
      <c r="C598" s="14"/>
      <c r="D598" s="14"/>
      <c r="E598" s="136"/>
      <c r="F598" s="15"/>
      <c r="G598" s="126"/>
      <c r="H598" s="136"/>
      <c r="I598" s="136"/>
      <c r="J598" s="138"/>
      <c r="K598" s="119"/>
      <c r="L598" s="138"/>
      <c r="M598" s="12"/>
      <c r="N598" s="147" t="str">
        <f t="shared" si="77"/>
        <v/>
      </c>
      <c r="O598" s="16"/>
      <c r="P598" s="17"/>
      <c r="Q598" s="17"/>
      <c r="AD598" s="13">
        <f t="shared" si="72"/>
        <v>0</v>
      </c>
      <c r="AE598" s="13" t="str">
        <f t="shared" si="73"/>
        <v/>
      </c>
      <c r="AF598" s="145" t="str">
        <f t="shared" si="74"/>
        <v/>
      </c>
      <c r="AG598" s="145" t="str">
        <f t="shared" si="75"/>
        <v/>
      </c>
      <c r="AH598" s="145" t="str">
        <f t="shared" si="76"/>
        <v/>
      </c>
    </row>
    <row r="599" spans="1:34" ht="17.25" customHeight="1" x14ac:dyDescent="0.3">
      <c r="A599" s="149"/>
      <c r="B599" s="135"/>
      <c r="C599" s="14"/>
      <c r="D599" s="14"/>
      <c r="E599" s="136"/>
      <c r="F599" s="15"/>
      <c r="G599" s="126"/>
      <c r="H599" s="136"/>
      <c r="I599" s="136"/>
      <c r="J599" s="138"/>
      <c r="K599" s="119"/>
      <c r="L599" s="138"/>
      <c r="M599" s="12"/>
      <c r="N599" s="147" t="str">
        <f t="shared" si="77"/>
        <v/>
      </c>
      <c r="O599" s="16"/>
      <c r="P599" s="17"/>
      <c r="Q599" s="17"/>
      <c r="AD599" s="13">
        <f t="shared" si="72"/>
        <v>0</v>
      </c>
      <c r="AE599" s="13" t="str">
        <f t="shared" si="73"/>
        <v/>
      </c>
      <c r="AF599" s="145" t="str">
        <f t="shared" si="74"/>
        <v/>
      </c>
      <c r="AG599" s="145" t="str">
        <f t="shared" si="75"/>
        <v/>
      </c>
      <c r="AH599" s="145" t="str">
        <f t="shared" si="76"/>
        <v/>
      </c>
    </row>
    <row r="600" spans="1:34" ht="17.25" customHeight="1" x14ac:dyDescent="0.3">
      <c r="A600" s="149"/>
      <c r="B600" s="135"/>
      <c r="C600" s="14"/>
      <c r="D600" s="14"/>
      <c r="E600" s="136"/>
      <c r="F600" s="15"/>
      <c r="G600" s="126"/>
      <c r="H600" s="136"/>
      <c r="I600" s="136"/>
      <c r="J600" s="138"/>
      <c r="K600" s="119"/>
      <c r="L600" s="138"/>
      <c r="M600" s="12"/>
      <c r="N600" s="147" t="str">
        <f t="shared" si="77"/>
        <v/>
      </c>
      <c r="O600" s="16"/>
      <c r="P600" s="17"/>
      <c r="Q600" s="17"/>
      <c r="AD600" s="13">
        <f t="shared" si="72"/>
        <v>0</v>
      </c>
      <c r="AE600" s="13" t="str">
        <f t="shared" si="73"/>
        <v/>
      </c>
      <c r="AF600" s="145" t="str">
        <f t="shared" si="74"/>
        <v/>
      </c>
      <c r="AG600" s="145" t="str">
        <f t="shared" si="75"/>
        <v/>
      </c>
      <c r="AH600" s="145" t="str">
        <f t="shared" si="76"/>
        <v/>
      </c>
    </row>
    <row r="601" spans="1:34" ht="17.25" customHeight="1" x14ac:dyDescent="0.3">
      <c r="A601" s="149"/>
      <c r="B601" s="135"/>
      <c r="C601" s="14"/>
      <c r="D601" s="14"/>
      <c r="E601" s="136"/>
      <c r="F601" s="15"/>
      <c r="G601" s="126"/>
      <c r="H601" s="136"/>
      <c r="I601" s="136"/>
      <c r="J601" s="138"/>
      <c r="K601" s="119"/>
      <c r="L601" s="138"/>
      <c r="M601" s="12"/>
      <c r="N601" s="147" t="str">
        <f t="shared" si="77"/>
        <v/>
      </c>
      <c r="O601" s="16"/>
      <c r="P601" s="17"/>
      <c r="Q601" s="17"/>
      <c r="AD601" s="13">
        <f t="shared" si="72"/>
        <v>0</v>
      </c>
      <c r="AE601" s="13" t="str">
        <f t="shared" si="73"/>
        <v/>
      </c>
      <c r="AF601" s="145" t="str">
        <f t="shared" si="74"/>
        <v/>
      </c>
      <c r="AG601" s="145" t="str">
        <f t="shared" si="75"/>
        <v/>
      </c>
      <c r="AH601" s="145" t="str">
        <f t="shared" si="76"/>
        <v/>
      </c>
    </row>
    <row r="602" spans="1:34" ht="17.25" customHeight="1" x14ac:dyDescent="0.3">
      <c r="A602" s="149"/>
      <c r="B602" s="135"/>
      <c r="C602" s="14"/>
      <c r="D602" s="14"/>
      <c r="E602" s="136"/>
      <c r="F602" s="15"/>
      <c r="G602" s="126"/>
      <c r="H602" s="136"/>
      <c r="I602" s="136"/>
      <c r="J602" s="138"/>
      <c r="K602" s="119"/>
      <c r="L602" s="138"/>
      <c r="M602" s="12"/>
      <c r="N602" s="147" t="str">
        <f t="shared" si="77"/>
        <v/>
      </c>
      <c r="O602" s="16"/>
      <c r="P602" s="17"/>
      <c r="Q602" s="17"/>
      <c r="AD602" s="13">
        <f t="shared" si="72"/>
        <v>0</v>
      </c>
      <c r="AE602" s="13" t="str">
        <f t="shared" si="73"/>
        <v/>
      </c>
      <c r="AF602" s="145" t="str">
        <f t="shared" si="74"/>
        <v/>
      </c>
      <c r="AG602" s="145" t="str">
        <f t="shared" si="75"/>
        <v/>
      </c>
      <c r="AH602" s="145" t="str">
        <f t="shared" si="76"/>
        <v/>
      </c>
    </row>
    <row r="603" spans="1:34" ht="17.25" customHeight="1" x14ac:dyDescent="0.3">
      <c r="A603" s="149"/>
      <c r="B603" s="135"/>
      <c r="C603" s="14"/>
      <c r="D603" s="14"/>
      <c r="E603" s="136"/>
      <c r="F603" s="15"/>
      <c r="G603" s="126"/>
      <c r="H603" s="136"/>
      <c r="I603" s="136"/>
      <c r="J603" s="138"/>
      <c r="K603" s="119"/>
      <c r="L603" s="138"/>
      <c r="M603" s="12"/>
      <c r="N603" s="147" t="str">
        <f t="shared" si="77"/>
        <v/>
      </c>
      <c r="O603" s="16"/>
      <c r="P603" s="17"/>
      <c r="Q603" s="17"/>
      <c r="AD603" s="13">
        <f t="shared" si="72"/>
        <v>0</v>
      </c>
      <c r="AE603" s="13" t="str">
        <f t="shared" si="73"/>
        <v/>
      </c>
      <c r="AF603" s="145" t="str">
        <f t="shared" si="74"/>
        <v/>
      </c>
      <c r="AG603" s="145" t="str">
        <f t="shared" si="75"/>
        <v/>
      </c>
      <c r="AH603" s="145" t="str">
        <f t="shared" si="76"/>
        <v/>
      </c>
    </row>
    <row r="604" spans="1:34" ht="17.25" customHeight="1" x14ac:dyDescent="0.3">
      <c r="A604" s="149"/>
      <c r="B604" s="135"/>
      <c r="C604" s="14"/>
      <c r="D604" s="14"/>
      <c r="E604" s="136"/>
      <c r="F604" s="15"/>
      <c r="G604" s="126"/>
      <c r="H604" s="136"/>
      <c r="I604" s="136"/>
      <c r="J604" s="138"/>
      <c r="K604" s="119"/>
      <c r="L604" s="138"/>
      <c r="M604" s="12"/>
      <c r="N604" s="147" t="str">
        <f t="shared" si="77"/>
        <v/>
      </c>
      <c r="O604" s="16"/>
      <c r="P604" s="17"/>
      <c r="Q604" s="17"/>
      <c r="AD604" s="13">
        <f t="shared" si="72"/>
        <v>0</v>
      </c>
      <c r="AE604" s="13" t="str">
        <f t="shared" si="73"/>
        <v/>
      </c>
      <c r="AF604" s="145" t="str">
        <f t="shared" si="74"/>
        <v/>
      </c>
      <c r="AG604" s="145" t="str">
        <f t="shared" si="75"/>
        <v/>
      </c>
      <c r="AH604" s="145" t="str">
        <f t="shared" si="76"/>
        <v/>
      </c>
    </row>
    <row r="605" spans="1:34" ht="17.25" customHeight="1" x14ac:dyDescent="0.3">
      <c r="A605" s="149"/>
      <c r="B605" s="135"/>
      <c r="C605" s="14"/>
      <c r="D605" s="14"/>
      <c r="E605" s="136"/>
      <c r="F605" s="15"/>
      <c r="G605" s="126"/>
      <c r="H605" s="136"/>
      <c r="I605" s="136"/>
      <c r="J605" s="138"/>
      <c r="K605" s="119"/>
      <c r="L605" s="138"/>
      <c r="M605" s="12"/>
      <c r="N605" s="147" t="str">
        <f t="shared" si="77"/>
        <v/>
      </c>
      <c r="O605" s="16"/>
      <c r="P605" s="17"/>
      <c r="Q605" s="17"/>
      <c r="AD605" s="13">
        <f t="shared" si="72"/>
        <v>0</v>
      </c>
      <c r="AE605" s="13" t="str">
        <f t="shared" si="73"/>
        <v/>
      </c>
      <c r="AF605" s="145" t="str">
        <f t="shared" si="74"/>
        <v/>
      </c>
      <c r="AG605" s="145" t="str">
        <f t="shared" si="75"/>
        <v/>
      </c>
      <c r="AH605" s="145" t="str">
        <f t="shared" si="76"/>
        <v/>
      </c>
    </row>
    <row r="606" spans="1:34" ht="17.25" customHeight="1" x14ac:dyDescent="0.3">
      <c r="A606" s="149"/>
      <c r="B606" s="135"/>
      <c r="C606" s="14"/>
      <c r="D606" s="14"/>
      <c r="E606" s="136"/>
      <c r="F606" s="15"/>
      <c r="G606" s="126"/>
      <c r="H606" s="136"/>
      <c r="I606" s="136"/>
      <c r="J606" s="138"/>
      <c r="K606" s="119"/>
      <c r="L606" s="138"/>
      <c r="M606" s="12"/>
      <c r="N606" s="147" t="str">
        <f t="shared" si="77"/>
        <v/>
      </c>
      <c r="O606" s="16"/>
      <c r="P606" s="17"/>
      <c r="Q606" s="17"/>
      <c r="AD606" s="13">
        <f t="shared" si="72"/>
        <v>0</v>
      </c>
      <c r="AE606" s="13" t="str">
        <f t="shared" si="73"/>
        <v/>
      </c>
      <c r="AF606" s="145" t="str">
        <f t="shared" si="74"/>
        <v/>
      </c>
      <c r="AG606" s="145" t="str">
        <f t="shared" si="75"/>
        <v/>
      </c>
      <c r="AH606" s="145" t="str">
        <f t="shared" si="76"/>
        <v/>
      </c>
    </row>
    <row r="607" spans="1:34" ht="17.25" customHeight="1" x14ac:dyDescent="0.3">
      <c r="A607" s="149"/>
      <c r="B607" s="135"/>
      <c r="C607" s="14"/>
      <c r="D607" s="14"/>
      <c r="E607" s="136"/>
      <c r="F607" s="15"/>
      <c r="G607" s="126"/>
      <c r="H607" s="136"/>
      <c r="I607" s="136"/>
      <c r="J607" s="138"/>
      <c r="K607" s="119"/>
      <c r="L607" s="138"/>
      <c r="M607" s="12"/>
      <c r="N607" s="147" t="str">
        <f t="shared" si="77"/>
        <v/>
      </c>
      <c r="O607" s="16"/>
      <c r="P607" s="17"/>
      <c r="Q607" s="17"/>
      <c r="AD607" s="13">
        <f t="shared" si="72"/>
        <v>0</v>
      </c>
      <c r="AE607" s="13" t="str">
        <f t="shared" si="73"/>
        <v/>
      </c>
      <c r="AF607" s="145" t="str">
        <f t="shared" si="74"/>
        <v/>
      </c>
      <c r="AG607" s="145" t="str">
        <f t="shared" si="75"/>
        <v/>
      </c>
      <c r="AH607" s="145" t="str">
        <f t="shared" si="76"/>
        <v/>
      </c>
    </row>
    <row r="608" spans="1:34" ht="17.25" customHeight="1" x14ac:dyDescent="0.3">
      <c r="A608" s="149"/>
      <c r="B608" s="135"/>
      <c r="C608" s="14"/>
      <c r="D608" s="14"/>
      <c r="E608" s="136"/>
      <c r="F608" s="15"/>
      <c r="G608" s="126"/>
      <c r="H608" s="136"/>
      <c r="I608" s="136"/>
      <c r="J608" s="138"/>
      <c r="K608" s="119"/>
      <c r="L608" s="138"/>
      <c r="M608" s="12"/>
      <c r="N608" s="147" t="str">
        <f t="shared" si="77"/>
        <v/>
      </c>
      <c r="O608" s="16"/>
      <c r="P608" s="17"/>
      <c r="Q608" s="17"/>
      <c r="AD608" s="13">
        <f t="shared" si="72"/>
        <v>0</v>
      </c>
      <c r="AE608" s="13" t="str">
        <f t="shared" si="73"/>
        <v/>
      </c>
      <c r="AF608" s="145" t="str">
        <f t="shared" si="74"/>
        <v/>
      </c>
      <c r="AG608" s="145" t="str">
        <f t="shared" si="75"/>
        <v/>
      </c>
      <c r="AH608" s="145" t="str">
        <f t="shared" si="76"/>
        <v/>
      </c>
    </row>
    <row r="609" spans="1:34" ht="17.25" customHeight="1" x14ac:dyDescent="0.3">
      <c r="A609" s="149"/>
      <c r="B609" s="135"/>
      <c r="C609" s="14"/>
      <c r="D609" s="14"/>
      <c r="E609" s="136"/>
      <c r="F609" s="15"/>
      <c r="G609" s="126"/>
      <c r="H609" s="136"/>
      <c r="I609" s="136"/>
      <c r="J609" s="138"/>
      <c r="K609" s="119"/>
      <c r="L609" s="138"/>
      <c r="M609" s="12"/>
      <c r="N609" s="147" t="str">
        <f t="shared" si="77"/>
        <v/>
      </c>
      <c r="O609" s="16"/>
      <c r="P609" s="17"/>
      <c r="Q609" s="17"/>
      <c r="AD609" s="13">
        <f t="shared" si="72"/>
        <v>0</v>
      </c>
      <c r="AE609" s="13" t="str">
        <f t="shared" si="73"/>
        <v/>
      </c>
      <c r="AF609" s="145" t="str">
        <f t="shared" si="74"/>
        <v/>
      </c>
      <c r="AG609" s="145" t="str">
        <f t="shared" si="75"/>
        <v/>
      </c>
      <c r="AH609" s="145" t="str">
        <f t="shared" si="76"/>
        <v/>
      </c>
    </row>
    <row r="610" spans="1:34" ht="17.25" customHeight="1" x14ac:dyDescent="0.3">
      <c r="A610" s="149"/>
      <c r="B610" s="135"/>
      <c r="C610" s="14"/>
      <c r="D610" s="14"/>
      <c r="E610" s="136"/>
      <c r="F610" s="15"/>
      <c r="G610" s="126"/>
      <c r="H610" s="136"/>
      <c r="I610" s="136"/>
      <c r="J610" s="138"/>
      <c r="K610" s="119"/>
      <c r="L610" s="138"/>
      <c r="M610" s="12"/>
      <c r="N610" s="147" t="str">
        <f t="shared" si="77"/>
        <v/>
      </c>
      <c r="O610" s="16"/>
      <c r="P610" s="17"/>
      <c r="Q610" s="17"/>
      <c r="AD610" s="13">
        <f t="shared" si="72"/>
        <v>0</v>
      </c>
      <c r="AE610" s="13" t="str">
        <f t="shared" si="73"/>
        <v/>
      </c>
      <c r="AF610" s="145" t="str">
        <f t="shared" si="74"/>
        <v/>
      </c>
      <c r="AG610" s="145" t="str">
        <f t="shared" si="75"/>
        <v/>
      </c>
      <c r="AH610" s="145" t="str">
        <f t="shared" si="76"/>
        <v/>
      </c>
    </row>
    <row r="611" spans="1:34" ht="17.25" customHeight="1" x14ac:dyDescent="0.3">
      <c r="A611" s="149"/>
      <c r="B611" s="135"/>
      <c r="C611" s="14"/>
      <c r="D611" s="14"/>
      <c r="E611" s="136"/>
      <c r="F611" s="15"/>
      <c r="G611" s="126"/>
      <c r="H611" s="136"/>
      <c r="I611" s="136"/>
      <c r="J611" s="138"/>
      <c r="K611" s="119"/>
      <c r="L611" s="138"/>
      <c r="M611" s="12"/>
      <c r="N611" s="147" t="str">
        <f t="shared" si="77"/>
        <v/>
      </c>
      <c r="O611" s="16"/>
      <c r="P611" s="17"/>
      <c r="Q611" s="17"/>
      <c r="AD611" s="13">
        <f t="shared" si="72"/>
        <v>0</v>
      </c>
      <c r="AE611" s="13" t="str">
        <f t="shared" si="73"/>
        <v/>
      </c>
      <c r="AF611" s="145" t="str">
        <f t="shared" si="74"/>
        <v/>
      </c>
      <c r="AG611" s="145" t="str">
        <f t="shared" si="75"/>
        <v/>
      </c>
      <c r="AH611" s="145" t="str">
        <f t="shared" si="76"/>
        <v/>
      </c>
    </row>
    <row r="612" spans="1:34" ht="17.25" customHeight="1" x14ac:dyDescent="0.3">
      <c r="A612" s="149"/>
      <c r="B612" s="135"/>
      <c r="C612" s="14"/>
      <c r="D612" s="14"/>
      <c r="E612" s="136"/>
      <c r="F612" s="15"/>
      <c r="G612" s="126"/>
      <c r="H612" s="136"/>
      <c r="I612" s="136"/>
      <c r="J612" s="138"/>
      <c r="K612" s="119"/>
      <c r="L612" s="138"/>
      <c r="M612" s="12"/>
      <c r="N612" s="147" t="str">
        <f t="shared" si="77"/>
        <v/>
      </c>
      <c r="O612" s="16"/>
      <c r="P612" s="17"/>
      <c r="Q612" s="17"/>
      <c r="AD612" s="13">
        <f t="shared" si="72"/>
        <v>0</v>
      </c>
      <c r="AE612" s="13" t="str">
        <f t="shared" si="73"/>
        <v/>
      </c>
      <c r="AF612" s="145" t="str">
        <f t="shared" si="74"/>
        <v/>
      </c>
      <c r="AG612" s="145" t="str">
        <f t="shared" si="75"/>
        <v/>
      </c>
      <c r="AH612" s="145" t="str">
        <f t="shared" si="76"/>
        <v/>
      </c>
    </row>
    <row r="613" spans="1:34" ht="17.25" customHeight="1" x14ac:dyDescent="0.3">
      <c r="A613" s="149"/>
      <c r="B613" s="135"/>
      <c r="C613" s="14"/>
      <c r="D613" s="14"/>
      <c r="E613" s="136"/>
      <c r="F613" s="15"/>
      <c r="G613" s="126"/>
      <c r="H613" s="136"/>
      <c r="I613" s="136"/>
      <c r="J613" s="138"/>
      <c r="K613" s="119"/>
      <c r="L613" s="138"/>
      <c r="M613" s="12"/>
      <c r="N613" s="147" t="str">
        <f t="shared" si="77"/>
        <v/>
      </c>
      <c r="O613" s="16"/>
      <c r="P613" s="17"/>
      <c r="Q613" s="17"/>
      <c r="AD613" s="13">
        <f t="shared" si="72"/>
        <v>0</v>
      </c>
      <c r="AE613" s="13" t="str">
        <f t="shared" si="73"/>
        <v/>
      </c>
      <c r="AF613" s="145" t="str">
        <f t="shared" si="74"/>
        <v/>
      </c>
      <c r="AG613" s="145" t="str">
        <f t="shared" si="75"/>
        <v/>
      </c>
      <c r="AH613" s="145" t="str">
        <f t="shared" si="76"/>
        <v/>
      </c>
    </row>
    <row r="614" spans="1:34" ht="17.25" customHeight="1" x14ac:dyDescent="0.3">
      <c r="A614" s="149"/>
      <c r="B614" s="135"/>
      <c r="C614" s="14"/>
      <c r="D614" s="14"/>
      <c r="E614" s="136"/>
      <c r="F614" s="15"/>
      <c r="G614" s="126"/>
      <c r="H614" s="136"/>
      <c r="I614" s="136"/>
      <c r="J614" s="138"/>
      <c r="K614" s="119"/>
      <c r="L614" s="138"/>
      <c r="M614" s="12"/>
      <c r="N614" s="147" t="str">
        <f t="shared" si="77"/>
        <v/>
      </c>
      <c r="O614" s="16"/>
      <c r="P614" s="17"/>
      <c r="Q614" s="17"/>
      <c r="AD614" s="13">
        <f t="shared" si="72"/>
        <v>0</v>
      </c>
      <c r="AE614" s="13" t="str">
        <f t="shared" si="73"/>
        <v/>
      </c>
      <c r="AF614" s="145" t="str">
        <f t="shared" si="74"/>
        <v/>
      </c>
      <c r="AG614" s="145" t="str">
        <f t="shared" si="75"/>
        <v/>
      </c>
      <c r="AH614" s="145" t="str">
        <f t="shared" si="76"/>
        <v/>
      </c>
    </row>
    <row r="615" spans="1:34" ht="17.25" customHeight="1" x14ac:dyDescent="0.3">
      <c r="A615" s="149"/>
      <c r="B615" s="135"/>
      <c r="C615" s="14"/>
      <c r="D615" s="14"/>
      <c r="E615" s="136"/>
      <c r="F615" s="15"/>
      <c r="G615" s="126"/>
      <c r="H615" s="136"/>
      <c r="I615" s="136"/>
      <c r="J615" s="138"/>
      <c r="K615" s="119"/>
      <c r="L615" s="138"/>
      <c r="M615" s="12"/>
      <c r="N615" s="147" t="str">
        <f t="shared" si="77"/>
        <v/>
      </c>
      <c r="O615" s="16"/>
      <c r="P615" s="17"/>
      <c r="Q615" s="17"/>
      <c r="AD615" s="13">
        <f t="shared" si="72"/>
        <v>0</v>
      </c>
      <c r="AE615" s="13" t="str">
        <f t="shared" si="73"/>
        <v/>
      </c>
      <c r="AF615" s="145" t="str">
        <f t="shared" si="74"/>
        <v/>
      </c>
      <c r="AG615" s="145" t="str">
        <f t="shared" si="75"/>
        <v/>
      </c>
      <c r="AH615" s="145" t="str">
        <f t="shared" si="76"/>
        <v/>
      </c>
    </row>
    <row r="616" spans="1:34" ht="17.25" customHeight="1" x14ac:dyDescent="0.3">
      <c r="A616" s="149"/>
      <c r="B616" s="135"/>
      <c r="C616" s="14"/>
      <c r="D616" s="14"/>
      <c r="E616" s="136"/>
      <c r="F616" s="15"/>
      <c r="G616" s="126"/>
      <c r="H616" s="136"/>
      <c r="I616" s="136"/>
      <c r="J616" s="138"/>
      <c r="K616" s="119"/>
      <c r="L616" s="138"/>
      <c r="M616" s="12"/>
      <c r="N616" s="147" t="str">
        <f t="shared" si="77"/>
        <v/>
      </c>
      <c r="O616" s="16"/>
      <c r="P616" s="17"/>
      <c r="Q616" s="17"/>
      <c r="AD616" s="13">
        <f t="shared" si="72"/>
        <v>0</v>
      </c>
      <c r="AE616" s="13" t="str">
        <f t="shared" si="73"/>
        <v/>
      </c>
      <c r="AF616" s="145" t="str">
        <f t="shared" si="74"/>
        <v/>
      </c>
      <c r="AG616" s="145" t="str">
        <f t="shared" si="75"/>
        <v/>
      </c>
      <c r="AH616" s="145" t="str">
        <f t="shared" si="76"/>
        <v/>
      </c>
    </row>
    <row r="617" spans="1:34" ht="17.25" customHeight="1" x14ac:dyDescent="0.3">
      <c r="A617" s="149"/>
      <c r="B617" s="135"/>
      <c r="C617" s="14"/>
      <c r="D617" s="14"/>
      <c r="E617" s="136"/>
      <c r="F617" s="15"/>
      <c r="G617" s="126"/>
      <c r="H617" s="136"/>
      <c r="I617" s="136"/>
      <c r="J617" s="138"/>
      <c r="K617" s="119"/>
      <c r="L617" s="138"/>
      <c r="M617" s="12"/>
      <c r="N617" s="147" t="str">
        <f t="shared" si="77"/>
        <v/>
      </c>
      <c r="O617" s="16"/>
      <c r="P617" s="17"/>
      <c r="Q617" s="17"/>
      <c r="AD617" s="13">
        <f t="shared" si="72"/>
        <v>0</v>
      </c>
      <c r="AE617" s="13" t="str">
        <f t="shared" si="73"/>
        <v/>
      </c>
      <c r="AF617" s="145" t="str">
        <f t="shared" si="74"/>
        <v/>
      </c>
      <c r="AG617" s="145" t="str">
        <f t="shared" si="75"/>
        <v/>
      </c>
      <c r="AH617" s="145" t="str">
        <f t="shared" si="76"/>
        <v/>
      </c>
    </row>
    <row r="618" spans="1:34" ht="17.25" customHeight="1" x14ac:dyDescent="0.3">
      <c r="A618" s="149"/>
      <c r="B618" s="135"/>
      <c r="C618" s="14"/>
      <c r="D618" s="14"/>
      <c r="E618" s="136"/>
      <c r="F618" s="15"/>
      <c r="G618" s="126"/>
      <c r="H618" s="136"/>
      <c r="I618" s="136"/>
      <c r="J618" s="138"/>
      <c r="K618" s="119"/>
      <c r="L618" s="138"/>
      <c r="M618" s="12"/>
      <c r="N618" s="147" t="str">
        <f t="shared" si="77"/>
        <v/>
      </c>
      <c r="O618" s="16"/>
      <c r="P618" s="17"/>
      <c r="Q618" s="17"/>
      <c r="AD618" s="13">
        <f t="shared" si="72"/>
        <v>0</v>
      </c>
      <c r="AE618" s="13" t="str">
        <f t="shared" si="73"/>
        <v/>
      </c>
      <c r="AF618" s="145" t="str">
        <f t="shared" si="74"/>
        <v/>
      </c>
      <c r="AG618" s="145" t="str">
        <f t="shared" si="75"/>
        <v/>
      </c>
      <c r="AH618" s="145" t="str">
        <f t="shared" si="76"/>
        <v/>
      </c>
    </row>
    <row r="619" spans="1:34" ht="17.25" customHeight="1" x14ac:dyDescent="0.3">
      <c r="A619" s="149"/>
      <c r="B619" s="135"/>
      <c r="C619" s="14"/>
      <c r="D619" s="14"/>
      <c r="E619" s="136"/>
      <c r="F619" s="15"/>
      <c r="G619" s="126"/>
      <c r="H619" s="136"/>
      <c r="I619" s="136"/>
      <c r="J619" s="138"/>
      <c r="K619" s="119"/>
      <c r="L619" s="138"/>
      <c r="M619" s="12"/>
      <c r="N619" s="147" t="str">
        <f t="shared" si="77"/>
        <v/>
      </c>
      <c r="O619" s="16"/>
      <c r="P619" s="17"/>
      <c r="Q619" s="17"/>
      <c r="AD619" s="13">
        <f t="shared" si="72"/>
        <v>0</v>
      </c>
      <c r="AE619" s="13" t="str">
        <f t="shared" si="73"/>
        <v/>
      </c>
      <c r="AF619" s="145" t="str">
        <f t="shared" si="74"/>
        <v/>
      </c>
      <c r="AG619" s="145" t="str">
        <f t="shared" si="75"/>
        <v/>
      </c>
      <c r="AH619" s="145" t="str">
        <f t="shared" si="76"/>
        <v/>
      </c>
    </row>
    <row r="620" spans="1:34" ht="17.25" customHeight="1" x14ac:dyDescent="0.3">
      <c r="A620" s="149"/>
      <c r="B620" s="135"/>
      <c r="C620" s="14"/>
      <c r="D620" s="14"/>
      <c r="E620" s="136"/>
      <c r="F620" s="15"/>
      <c r="G620" s="126"/>
      <c r="H620" s="136"/>
      <c r="I620" s="136"/>
      <c r="J620" s="138"/>
      <c r="K620" s="119"/>
      <c r="L620" s="138"/>
      <c r="M620" s="12"/>
      <c r="N620" s="147" t="str">
        <f t="shared" si="77"/>
        <v/>
      </c>
      <c r="O620" s="16"/>
      <c r="P620" s="17"/>
      <c r="Q620" s="17"/>
      <c r="AD620" s="13">
        <f t="shared" si="72"/>
        <v>0</v>
      </c>
      <c r="AE620" s="13" t="str">
        <f t="shared" si="73"/>
        <v/>
      </c>
      <c r="AF620" s="145" t="str">
        <f t="shared" si="74"/>
        <v/>
      </c>
      <c r="AG620" s="145" t="str">
        <f t="shared" si="75"/>
        <v/>
      </c>
      <c r="AH620" s="145" t="str">
        <f t="shared" si="76"/>
        <v/>
      </c>
    </row>
    <row r="621" spans="1:34" ht="17.25" customHeight="1" x14ac:dyDescent="0.3">
      <c r="A621" s="149"/>
      <c r="B621" s="135"/>
      <c r="C621" s="14"/>
      <c r="D621" s="14"/>
      <c r="E621" s="136"/>
      <c r="F621" s="15"/>
      <c r="G621" s="126"/>
      <c r="H621" s="136"/>
      <c r="I621" s="136"/>
      <c r="J621" s="138"/>
      <c r="K621" s="119"/>
      <c r="L621" s="138"/>
      <c r="M621" s="12"/>
      <c r="N621" s="147" t="str">
        <f t="shared" si="77"/>
        <v/>
      </c>
      <c r="O621" s="16"/>
      <c r="P621" s="17"/>
      <c r="Q621" s="17"/>
      <c r="AD621" s="13">
        <f t="shared" si="72"/>
        <v>0</v>
      </c>
      <c r="AE621" s="13" t="str">
        <f t="shared" si="73"/>
        <v/>
      </c>
      <c r="AF621" s="145" t="str">
        <f t="shared" si="74"/>
        <v/>
      </c>
      <c r="AG621" s="145" t="str">
        <f t="shared" si="75"/>
        <v/>
      </c>
      <c r="AH621" s="145" t="str">
        <f t="shared" si="76"/>
        <v/>
      </c>
    </row>
    <row r="622" spans="1:34" ht="17.25" customHeight="1" x14ac:dyDescent="0.3">
      <c r="A622" s="149"/>
      <c r="B622" s="135"/>
      <c r="C622" s="14"/>
      <c r="D622" s="14"/>
      <c r="E622" s="136"/>
      <c r="F622" s="15"/>
      <c r="G622" s="126"/>
      <c r="H622" s="136"/>
      <c r="I622" s="136"/>
      <c r="J622" s="138"/>
      <c r="K622" s="119"/>
      <c r="L622" s="138"/>
      <c r="M622" s="12"/>
      <c r="N622" s="147" t="str">
        <f t="shared" si="77"/>
        <v/>
      </c>
      <c r="O622" s="16"/>
      <c r="P622" s="17"/>
      <c r="Q622" s="17"/>
      <c r="AD622" s="13">
        <f t="shared" si="72"/>
        <v>0</v>
      </c>
      <c r="AE622" s="13" t="str">
        <f t="shared" si="73"/>
        <v/>
      </c>
      <c r="AF622" s="145" t="str">
        <f t="shared" si="74"/>
        <v/>
      </c>
      <c r="AG622" s="145" t="str">
        <f t="shared" si="75"/>
        <v/>
      </c>
      <c r="AH622" s="145" t="str">
        <f t="shared" si="76"/>
        <v/>
      </c>
    </row>
    <row r="623" spans="1:34" ht="17.25" customHeight="1" x14ac:dyDescent="0.3">
      <c r="A623" s="149"/>
      <c r="B623" s="135"/>
      <c r="C623" s="14"/>
      <c r="D623" s="14"/>
      <c r="E623" s="136"/>
      <c r="F623" s="15"/>
      <c r="G623" s="126"/>
      <c r="H623" s="136"/>
      <c r="I623" s="136"/>
      <c r="J623" s="138"/>
      <c r="K623" s="119"/>
      <c r="L623" s="138"/>
      <c r="M623" s="12"/>
      <c r="N623" s="147" t="str">
        <f t="shared" si="77"/>
        <v/>
      </c>
      <c r="O623" s="16"/>
      <c r="P623" s="17"/>
      <c r="Q623" s="17"/>
      <c r="AD623" s="13">
        <f t="shared" si="72"/>
        <v>0</v>
      </c>
      <c r="AE623" s="13" t="str">
        <f t="shared" si="73"/>
        <v/>
      </c>
      <c r="AF623" s="145" t="str">
        <f t="shared" si="74"/>
        <v/>
      </c>
      <c r="AG623" s="145" t="str">
        <f t="shared" si="75"/>
        <v/>
      </c>
      <c r="AH623" s="145" t="str">
        <f t="shared" si="76"/>
        <v/>
      </c>
    </row>
    <row r="624" spans="1:34" ht="17.25" customHeight="1" x14ac:dyDescent="0.3">
      <c r="A624" s="149"/>
      <c r="B624" s="135"/>
      <c r="C624" s="14"/>
      <c r="D624" s="14"/>
      <c r="E624" s="136"/>
      <c r="F624" s="15"/>
      <c r="G624" s="126"/>
      <c r="H624" s="136"/>
      <c r="I624" s="136"/>
      <c r="J624" s="138"/>
      <c r="K624" s="119"/>
      <c r="L624" s="138"/>
      <c r="M624" s="12"/>
      <c r="N624" s="147" t="str">
        <f t="shared" si="77"/>
        <v/>
      </c>
      <c r="O624" s="16"/>
      <c r="P624" s="17"/>
      <c r="Q624" s="17"/>
      <c r="AD624" s="13">
        <f t="shared" si="72"/>
        <v>0</v>
      </c>
      <c r="AE624" s="13" t="str">
        <f t="shared" si="73"/>
        <v/>
      </c>
      <c r="AF624" s="145" t="str">
        <f t="shared" si="74"/>
        <v/>
      </c>
      <c r="AG624" s="145" t="str">
        <f t="shared" si="75"/>
        <v/>
      </c>
      <c r="AH624" s="145" t="str">
        <f t="shared" si="76"/>
        <v/>
      </c>
    </row>
    <row r="625" spans="1:34" ht="17.25" customHeight="1" x14ac:dyDescent="0.3">
      <c r="A625" s="149"/>
      <c r="B625" s="135"/>
      <c r="C625" s="14"/>
      <c r="D625" s="14"/>
      <c r="E625" s="136"/>
      <c r="F625" s="15"/>
      <c r="G625" s="126"/>
      <c r="H625" s="136"/>
      <c r="I625" s="136"/>
      <c r="J625" s="138"/>
      <c r="K625" s="119"/>
      <c r="L625" s="138"/>
      <c r="M625" s="12"/>
      <c r="N625" s="147" t="str">
        <f t="shared" si="77"/>
        <v/>
      </c>
      <c r="O625" s="16"/>
      <c r="P625" s="17"/>
      <c r="Q625" s="17"/>
      <c r="AD625" s="13">
        <f t="shared" si="72"/>
        <v>0</v>
      </c>
      <c r="AE625" s="13" t="str">
        <f t="shared" si="73"/>
        <v/>
      </c>
      <c r="AF625" s="145" t="str">
        <f t="shared" si="74"/>
        <v/>
      </c>
      <c r="AG625" s="145" t="str">
        <f t="shared" si="75"/>
        <v/>
      </c>
      <c r="AH625" s="145" t="str">
        <f t="shared" si="76"/>
        <v/>
      </c>
    </row>
    <row r="626" spans="1:34" ht="17.25" customHeight="1" x14ac:dyDescent="0.3">
      <c r="A626" s="149"/>
      <c r="B626" s="135"/>
      <c r="C626" s="14"/>
      <c r="D626" s="14"/>
      <c r="E626" s="136"/>
      <c r="F626" s="15"/>
      <c r="G626" s="126"/>
      <c r="H626" s="136"/>
      <c r="I626" s="136"/>
      <c r="J626" s="138"/>
      <c r="K626" s="119"/>
      <c r="L626" s="138"/>
      <c r="M626" s="12"/>
      <c r="N626" s="147" t="str">
        <f t="shared" si="77"/>
        <v/>
      </c>
      <c r="O626" s="16"/>
      <c r="P626" s="17"/>
      <c r="Q626" s="17"/>
      <c r="AD626" s="13">
        <f t="shared" si="72"/>
        <v>0</v>
      </c>
      <c r="AE626" s="13" t="str">
        <f t="shared" si="73"/>
        <v/>
      </c>
      <c r="AF626" s="145" t="str">
        <f t="shared" si="74"/>
        <v/>
      </c>
      <c r="AG626" s="145" t="str">
        <f t="shared" si="75"/>
        <v/>
      </c>
      <c r="AH626" s="145" t="str">
        <f t="shared" si="76"/>
        <v/>
      </c>
    </row>
    <row r="627" spans="1:34" ht="17.25" customHeight="1" x14ac:dyDescent="0.3">
      <c r="A627" s="149"/>
      <c r="B627" s="135"/>
      <c r="C627" s="14"/>
      <c r="D627" s="14"/>
      <c r="E627" s="136"/>
      <c r="F627" s="15"/>
      <c r="G627" s="126"/>
      <c r="H627" s="136"/>
      <c r="I627" s="136"/>
      <c r="J627" s="138"/>
      <c r="K627" s="119"/>
      <c r="L627" s="138"/>
      <c r="M627" s="12"/>
      <c r="N627" s="147" t="str">
        <f t="shared" si="77"/>
        <v/>
      </c>
      <c r="O627" s="16"/>
      <c r="P627" s="17"/>
      <c r="Q627" s="17"/>
      <c r="AD627" s="13">
        <f t="shared" si="72"/>
        <v>0</v>
      </c>
      <c r="AE627" s="13" t="str">
        <f t="shared" si="73"/>
        <v/>
      </c>
      <c r="AF627" s="145" t="str">
        <f t="shared" si="74"/>
        <v/>
      </c>
      <c r="AG627" s="145" t="str">
        <f t="shared" si="75"/>
        <v/>
      </c>
      <c r="AH627" s="145" t="str">
        <f t="shared" si="76"/>
        <v/>
      </c>
    </row>
    <row r="628" spans="1:34" ht="17.25" customHeight="1" x14ac:dyDescent="0.3">
      <c r="A628" s="149"/>
      <c r="B628" s="135"/>
      <c r="C628" s="14"/>
      <c r="D628" s="14"/>
      <c r="E628" s="136"/>
      <c r="F628" s="15"/>
      <c r="G628" s="126"/>
      <c r="H628" s="136"/>
      <c r="I628" s="136"/>
      <c r="J628" s="138"/>
      <c r="K628" s="119"/>
      <c r="L628" s="138"/>
      <c r="M628" s="12"/>
      <c r="N628" s="147" t="str">
        <f t="shared" si="77"/>
        <v/>
      </c>
      <c r="O628" s="16"/>
      <c r="P628" s="17"/>
      <c r="Q628" s="17"/>
      <c r="AD628" s="13">
        <f t="shared" si="72"/>
        <v>0</v>
      </c>
      <c r="AE628" s="13" t="str">
        <f t="shared" si="73"/>
        <v/>
      </c>
      <c r="AF628" s="145" t="str">
        <f t="shared" si="74"/>
        <v/>
      </c>
      <c r="AG628" s="145" t="str">
        <f t="shared" si="75"/>
        <v/>
      </c>
      <c r="AH628" s="145" t="str">
        <f t="shared" si="76"/>
        <v/>
      </c>
    </row>
    <row r="629" spans="1:34" ht="17.25" customHeight="1" x14ac:dyDescent="0.3">
      <c r="A629" s="149"/>
      <c r="B629" s="135"/>
      <c r="C629" s="14"/>
      <c r="D629" s="14"/>
      <c r="E629" s="136"/>
      <c r="F629" s="15"/>
      <c r="G629" s="126"/>
      <c r="H629" s="136"/>
      <c r="I629" s="136"/>
      <c r="J629" s="138"/>
      <c r="K629" s="119"/>
      <c r="L629" s="138"/>
      <c r="M629" s="12"/>
      <c r="N629" s="147" t="str">
        <f t="shared" si="77"/>
        <v/>
      </c>
      <c r="O629" s="16"/>
      <c r="P629" s="17"/>
      <c r="Q629" s="17"/>
      <c r="AD629" s="13">
        <f t="shared" ref="AD629:AD692" si="78">IF(N629&lt;0, N629/-F629, M629)</f>
        <v>0</v>
      </c>
      <c r="AE629" s="13" t="str">
        <f t="shared" ref="AE629:AE692" si="79">IF(N629="", "", IF(C629="Long", IF(N629&gt;0, N629/F629, ((G629*(I629-E629))/F629)), IF(N629&gt;0, N629/F629, ((G629*(E629-I629))/F629))))</f>
        <v/>
      </c>
      <c r="AF629" s="145" t="str">
        <f t="shared" ref="AF629:AF692" si="80">IF(A629="", "", MONTH(A629))</f>
        <v/>
      </c>
      <c r="AG629" s="145" t="str">
        <f t="shared" ref="AG629:AG692" si="81">IF(A629="", "", YEAR(A629))</f>
        <v/>
      </c>
      <c r="AH629" s="145" t="str">
        <f t="shared" ref="AH629:AH692" si="82">IF(A629="", "", DAY(A629))</f>
        <v/>
      </c>
    </row>
    <row r="630" spans="1:34" ht="17.25" customHeight="1" x14ac:dyDescent="0.3">
      <c r="A630" s="149"/>
      <c r="B630" s="135"/>
      <c r="C630" s="14"/>
      <c r="D630" s="14"/>
      <c r="E630" s="136"/>
      <c r="F630" s="15"/>
      <c r="G630" s="126"/>
      <c r="H630" s="136"/>
      <c r="I630" s="136"/>
      <c r="J630" s="138"/>
      <c r="K630" s="119"/>
      <c r="L630" s="138"/>
      <c r="M630" s="12"/>
      <c r="N630" s="147" t="str">
        <f t="shared" si="77"/>
        <v/>
      </c>
      <c r="O630" s="16"/>
      <c r="P630" s="17"/>
      <c r="Q630" s="17"/>
      <c r="AD630" s="13">
        <f t="shared" si="78"/>
        <v>0</v>
      </c>
      <c r="AE630" s="13" t="str">
        <f t="shared" si="79"/>
        <v/>
      </c>
      <c r="AF630" s="145" t="str">
        <f t="shared" si="80"/>
        <v/>
      </c>
      <c r="AG630" s="145" t="str">
        <f t="shared" si="81"/>
        <v/>
      </c>
      <c r="AH630" s="145" t="str">
        <f t="shared" si="82"/>
        <v/>
      </c>
    </row>
    <row r="631" spans="1:34" ht="17.25" customHeight="1" x14ac:dyDescent="0.3">
      <c r="A631" s="149"/>
      <c r="B631" s="135"/>
      <c r="C631" s="14"/>
      <c r="D631" s="14"/>
      <c r="E631" s="136"/>
      <c r="F631" s="15"/>
      <c r="G631" s="126"/>
      <c r="H631" s="136"/>
      <c r="I631" s="136"/>
      <c r="J631" s="138"/>
      <c r="K631" s="119"/>
      <c r="L631" s="138"/>
      <c r="M631" s="12"/>
      <c r="N631" s="147" t="str">
        <f t="shared" si="77"/>
        <v/>
      </c>
      <c r="O631" s="16"/>
      <c r="P631" s="17"/>
      <c r="Q631" s="17"/>
      <c r="AD631" s="13">
        <f t="shared" si="78"/>
        <v>0</v>
      </c>
      <c r="AE631" s="13" t="str">
        <f t="shared" si="79"/>
        <v/>
      </c>
      <c r="AF631" s="145" t="str">
        <f t="shared" si="80"/>
        <v/>
      </c>
      <c r="AG631" s="145" t="str">
        <f t="shared" si="81"/>
        <v/>
      </c>
      <c r="AH631" s="145" t="str">
        <f t="shared" si="82"/>
        <v/>
      </c>
    </row>
    <row r="632" spans="1:34" ht="17.25" customHeight="1" x14ac:dyDescent="0.3">
      <c r="A632" s="149"/>
      <c r="B632" s="135"/>
      <c r="C632" s="14"/>
      <c r="D632" s="14"/>
      <c r="E632" s="136"/>
      <c r="F632" s="15"/>
      <c r="G632" s="126"/>
      <c r="H632" s="136"/>
      <c r="I632" s="136"/>
      <c r="J632" s="138"/>
      <c r="K632" s="119"/>
      <c r="L632" s="138"/>
      <c r="M632" s="12"/>
      <c r="N632" s="147" t="str">
        <f t="shared" si="77"/>
        <v/>
      </c>
      <c r="O632" s="16"/>
      <c r="P632" s="17"/>
      <c r="Q632" s="17"/>
      <c r="AD632" s="13">
        <f t="shared" si="78"/>
        <v>0</v>
      </c>
      <c r="AE632" s="13" t="str">
        <f t="shared" si="79"/>
        <v/>
      </c>
      <c r="AF632" s="145" t="str">
        <f t="shared" si="80"/>
        <v/>
      </c>
      <c r="AG632" s="145" t="str">
        <f t="shared" si="81"/>
        <v/>
      </c>
      <c r="AH632" s="145" t="str">
        <f t="shared" si="82"/>
        <v/>
      </c>
    </row>
    <row r="633" spans="1:34" ht="17.25" customHeight="1" x14ac:dyDescent="0.3">
      <c r="A633" s="149"/>
      <c r="B633" s="135"/>
      <c r="C633" s="14"/>
      <c r="D633" s="14"/>
      <c r="E633" s="136"/>
      <c r="F633" s="15"/>
      <c r="G633" s="126"/>
      <c r="H633" s="136"/>
      <c r="I633" s="136"/>
      <c r="J633" s="138"/>
      <c r="K633" s="119"/>
      <c r="L633" s="138"/>
      <c r="M633" s="12"/>
      <c r="N633" s="147" t="str">
        <f t="shared" si="77"/>
        <v/>
      </c>
      <c r="O633" s="16"/>
      <c r="P633" s="17"/>
      <c r="Q633" s="17"/>
      <c r="AD633" s="13">
        <f t="shared" si="78"/>
        <v>0</v>
      </c>
      <c r="AE633" s="13" t="str">
        <f t="shared" si="79"/>
        <v/>
      </c>
      <c r="AF633" s="145" t="str">
        <f t="shared" si="80"/>
        <v/>
      </c>
      <c r="AG633" s="145" t="str">
        <f t="shared" si="81"/>
        <v/>
      </c>
      <c r="AH633" s="145" t="str">
        <f t="shared" si="82"/>
        <v/>
      </c>
    </row>
    <row r="634" spans="1:34" ht="17.25" customHeight="1" x14ac:dyDescent="0.3">
      <c r="A634" s="149"/>
      <c r="B634" s="135"/>
      <c r="C634" s="14"/>
      <c r="D634" s="14"/>
      <c r="E634" s="136"/>
      <c r="F634" s="15"/>
      <c r="G634" s="126"/>
      <c r="H634" s="136"/>
      <c r="I634" s="136"/>
      <c r="J634" s="138"/>
      <c r="K634" s="119"/>
      <c r="L634" s="138"/>
      <c r="M634" s="12"/>
      <c r="N634" s="147" t="str">
        <f t="shared" si="77"/>
        <v/>
      </c>
      <c r="O634" s="16"/>
      <c r="P634" s="17"/>
      <c r="Q634" s="17"/>
      <c r="AD634" s="13">
        <f t="shared" si="78"/>
        <v>0</v>
      </c>
      <c r="AE634" s="13" t="str">
        <f t="shared" si="79"/>
        <v/>
      </c>
      <c r="AF634" s="145" t="str">
        <f t="shared" si="80"/>
        <v/>
      </c>
      <c r="AG634" s="145" t="str">
        <f t="shared" si="81"/>
        <v/>
      </c>
      <c r="AH634" s="145" t="str">
        <f t="shared" si="82"/>
        <v/>
      </c>
    </row>
    <row r="635" spans="1:34" ht="17.25" customHeight="1" x14ac:dyDescent="0.3">
      <c r="A635" s="149"/>
      <c r="B635" s="135"/>
      <c r="C635" s="14"/>
      <c r="D635" s="14"/>
      <c r="E635" s="136"/>
      <c r="F635" s="15"/>
      <c r="G635" s="126"/>
      <c r="H635" s="136"/>
      <c r="I635" s="136"/>
      <c r="J635" s="138"/>
      <c r="K635" s="119"/>
      <c r="L635" s="138"/>
      <c r="M635" s="12"/>
      <c r="N635" s="147" t="str">
        <f t="shared" si="77"/>
        <v/>
      </c>
      <c r="O635" s="16"/>
      <c r="P635" s="17"/>
      <c r="Q635" s="17"/>
      <c r="AD635" s="13">
        <f t="shared" si="78"/>
        <v>0</v>
      </c>
      <c r="AE635" s="13" t="str">
        <f t="shared" si="79"/>
        <v/>
      </c>
      <c r="AF635" s="145" t="str">
        <f t="shared" si="80"/>
        <v/>
      </c>
      <c r="AG635" s="145" t="str">
        <f t="shared" si="81"/>
        <v/>
      </c>
      <c r="AH635" s="145" t="str">
        <f t="shared" si="82"/>
        <v/>
      </c>
    </row>
    <row r="636" spans="1:34" ht="17.25" customHeight="1" x14ac:dyDescent="0.3">
      <c r="A636" s="149"/>
      <c r="B636" s="135"/>
      <c r="C636" s="14"/>
      <c r="D636" s="14"/>
      <c r="E636" s="136"/>
      <c r="F636" s="15"/>
      <c r="G636" s="126"/>
      <c r="H636" s="136"/>
      <c r="I636" s="136"/>
      <c r="J636" s="138"/>
      <c r="K636" s="119"/>
      <c r="L636" s="138"/>
      <c r="M636" s="12"/>
      <c r="N636" s="147" t="str">
        <f t="shared" si="77"/>
        <v/>
      </c>
      <c r="O636" s="16"/>
      <c r="P636" s="17"/>
      <c r="Q636" s="17"/>
      <c r="AD636" s="13">
        <f t="shared" si="78"/>
        <v>0</v>
      </c>
      <c r="AE636" s="13" t="str">
        <f t="shared" si="79"/>
        <v/>
      </c>
      <c r="AF636" s="145" t="str">
        <f t="shared" si="80"/>
        <v/>
      </c>
      <c r="AG636" s="145" t="str">
        <f t="shared" si="81"/>
        <v/>
      </c>
      <c r="AH636" s="145" t="str">
        <f t="shared" si="82"/>
        <v/>
      </c>
    </row>
    <row r="637" spans="1:34" ht="17.25" customHeight="1" x14ac:dyDescent="0.3">
      <c r="A637" s="149"/>
      <c r="B637" s="135"/>
      <c r="C637" s="14"/>
      <c r="D637" s="14"/>
      <c r="E637" s="136"/>
      <c r="F637" s="15"/>
      <c r="G637" s="126"/>
      <c r="H637" s="136"/>
      <c r="I637" s="136"/>
      <c r="J637" s="138"/>
      <c r="K637" s="119"/>
      <c r="L637" s="138"/>
      <c r="M637" s="12"/>
      <c r="N637" s="147" t="str">
        <f t="shared" si="77"/>
        <v/>
      </c>
      <c r="O637" s="16"/>
      <c r="P637" s="17"/>
      <c r="Q637" s="17"/>
      <c r="AD637" s="13">
        <f t="shared" si="78"/>
        <v>0</v>
      </c>
      <c r="AE637" s="13" t="str">
        <f t="shared" si="79"/>
        <v/>
      </c>
      <c r="AF637" s="145" t="str">
        <f t="shared" si="80"/>
        <v/>
      </c>
      <c r="AG637" s="145" t="str">
        <f t="shared" si="81"/>
        <v/>
      </c>
      <c r="AH637" s="145" t="str">
        <f t="shared" si="82"/>
        <v/>
      </c>
    </row>
    <row r="638" spans="1:34" ht="17.25" customHeight="1" x14ac:dyDescent="0.3">
      <c r="A638" s="149"/>
      <c r="B638" s="135"/>
      <c r="C638" s="14"/>
      <c r="D638" s="14"/>
      <c r="E638" s="136"/>
      <c r="F638" s="15"/>
      <c r="G638" s="126"/>
      <c r="H638" s="136"/>
      <c r="I638" s="136"/>
      <c r="J638" s="138"/>
      <c r="K638" s="119"/>
      <c r="L638" s="138"/>
      <c r="M638" s="12"/>
      <c r="N638" s="147" t="str">
        <f t="shared" si="77"/>
        <v/>
      </c>
      <c r="O638" s="16"/>
      <c r="P638" s="17"/>
      <c r="Q638" s="17"/>
      <c r="AD638" s="13">
        <f t="shared" si="78"/>
        <v>0</v>
      </c>
      <c r="AE638" s="13" t="str">
        <f t="shared" si="79"/>
        <v/>
      </c>
      <c r="AF638" s="145" t="str">
        <f t="shared" si="80"/>
        <v/>
      </c>
      <c r="AG638" s="145" t="str">
        <f t="shared" si="81"/>
        <v/>
      </c>
      <c r="AH638" s="145" t="str">
        <f t="shared" si="82"/>
        <v/>
      </c>
    </row>
    <row r="639" spans="1:34" ht="17.25" customHeight="1" x14ac:dyDescent="0.3">
      <c r="A639" s="149"/>
      <c r="B639" s="135"/>
      <c r="C639" s="14"/>
      <c r="D639" s="14"/>
      <c r="E639" s="136"/>
      <c r="F639" s="15"/>
      <c r="G639" s="126"/>
      <c r="H639" s="136"/>
      <c r="I639" s="136"/>
      <c r="J639" s="138"/>
      <c r="K639" s="119"/>
      <c r="L639" s="138"/>
      <c r="M639" s="12"/>
      <c r="N639" s="147" t="str">
        <f t="shared" si="77"/>
        <v/>
      </c>
      <c r="O639" s="16"/>
      <c r="P639" s="17"/>
      <c r="Q639" s="17"/>
      <c r="AD639" s="13">
        <f t="shared" si="78"/>
        <v>0</v>
      </c>
      <c r="AE639" s="13" t="str">
        <f t="shared" si="79"/>
        <v/>
      </c>
      <c r="AF639" s="145" t="str">
        <f t="shared" si="80"/>
        <v/>
      </c>
      <c r="AG639" s="145" t="str">
        <f t="shared" si="81"/>
        <v/>
      </c>
      <c r="AH639" s="145" t="str">
        <f t="shared" si="82"/>
        <v/>
      </c>
    </row>
    <row r="640" spans="1:34" ht="17.25" customHeight="1" x14ac:dyDescent="0.3">
      <c r="A640" s="149"/>
      <c r="B640" s="135"/>
      <c r="C640" s="14"/>
      <c r="D640" s="14"/>
      <c r="E640" s="136"/>
      <c r="F640" s="15"/>
      <c r="G640" s="126"/>
      <c r="H640" s="136"/>
      <c r="I640" s="136"/>
      <c r="J640" s="138"/>
      <c r="K640" s="119"/>
      <c r="L640" s="138"/>
      <c r="M640" s="12"/>
      <c r="N640" s="147" t="str">
        <f t="shared" si="77"/>
        <v/>
      </c>
      <c r="O640" s="16"/>
      <c r="P640" s="17"/>
      <c r="Q640" s="17"/>
      <c r="AD640" s="13">
        <f t="shared" si="78"/>
        <v>0</v>
      </c>
      <c r="AE640" s="13" t="str">
        <f t="shared" si="79"/>
        <v/>
      </c>
      <c r="AF640" s="145" t="str">
        <f t="shared" si="80"/>
        <v/>
      </c>
      <c r="AG640" s="145" t="str">
        <f t="shared" si="81"/>
        <v/>
      </c>
      <c r="AH640" s="145" t="str">
        <f t="shared" si="82"/>
        <v/>
      </c>
    </row>
    <row r="641" spans="1:34" ht="17.25" customHeight="1" x14ac:dyDescent="0.3">
      <c r="A641" s="149"/>
      <c r="B641" s="135"/>
      <c r="C641" s="14"/>
      <c r="D641" s="14"/>
      <c r="E641" s="136"/>
      <c r="F641" s="15"/>
      <c r="G641" s="126"/>
      <c r="H641" s="136"/>
      <c r="I641" s="136"/>
      <c r="J641" s="138"/>
      <c r="K641" s="119"/>
      <c r="L641" s="138"/>
      <c r="M641" s="12"/>
      <c r="N641" s="147" t="str">
        <f t="shared" si="77"/>
        <v/>
      </c>
      <c r="O641" s="16"/>
      <c r="P641" s="17"/>
      <c r="Q641" s="17"/>
      <c r="AD641" s="13">
        <f t="shared" si="78"/>
        <v>0</v>
      </c>
      <c r="AE641" s="13" t="str">
        <f t="shared" si="79"/>
        <v/>
      </c>
      <c r="AF641" s="145" t="str">
        <f t="shared" si="80"/>
        <v/>
      </c>
      <c r="AG641" s="145" t="str">
        <f t="shared" si="81"/>
        <v/>
      </c>
      <c r="AH641" s="145" t="str">
        <f t="shared" si="82"/>
        <v/>
      </c>
    </row>
    <row r="642" spans="1:34" ht="17.25" customHeight="1" x14ac:dyDescent="0.3">
      <c r="A642" s="149"/>
      <c r="B642" s="135"/>
      <c r="C642" s="14"/>
      <c r="D642" s="14"/>
      <c r="E642" s="136"/>
      <c r="F642" s="15"/>
      <c r="G642" s="126"/>
      <c r="H642" s="136"/>
      <c r="I642" s="136"/>
      <c r="J642" s="138"/>
      <c r="K642" s="119"/>
      <c r="L642" s="138"/>
      <c r="M642" s="12"/>
      <c r="N642" s="147" t="str">
        <f t="shared" si="77"/>
        <v/>
      </c>
      <c r="O642" s="16"/>
      <c r="P642" s="17"/>
      <c r="Q642" s="17"/>
      <c r="AD642" s="13">
        <f t="shared" si="78"/>
        <v>0</v>
      </c>
      <c r="AE642" s="13" t="str">
        <f t="shared" si="79"/>
        <v/>
      </c>
      <c r="AF642" s="145" t="str">
        <f t="shared" si="80"/>
        <v/>
      </c>
      <c r="AG642" s="145" t="str">
        <f t="shared" si="81"/>
        <v/>
      </c>
      <c r="AH642" s="145" t="str">
        <f t="shared" si="82"/>
        <v/>
      </c>
    </row>
    <row r="643" spans="1:34" ht="17.25" customHeight="1" x14ac:dyDescent="0.3">
      <c r="A643" s="149"/>
      <c r="B643" s="135"/>
      <c r="C643" s="14"/>
      <c r="D643" s="14"/>
      <c r="E643" s="136"/>
      <c r="F643" s="15"/>
      <c r="G643" s="126"/>
      <c r="H643" s="136"/>
      <c r="I643" s="136"/>
      <c r="J643" s="138"/>
      <c r="K643" s="119"/>
      <c r="L643" s="138"/>
      <c r="M643" s="12"/>
      <c r="N643" s="147" t="str">
        <f t="shared" si="77"/>
        <v/>
      </c>
      <c r="O643" s="16"/>
      <c r="P643" s="17"/>
      <c r="Q643" s="17"/>
      <c r="AD643" s="13">
        <f t="shared" si="78"/>
        <v>0</v>
      </c>
      <c r="AE643" s="13" t="str">
        <f t="shared" si="79"/>
        <v/>
      </c>
      <c r="AF643" s="145" t="str">
        <f t="shared" si="80"/>
        <v/>
      </c>
      <c r="AG643" s="145" t="str">
        <f t="shared" si="81"/>
        <v/>
      </c>
      <c r="AH643" s="145" t="str">
        <f t="shared" si="82"/>
        <v/>
      </c>
    </row>
    <row r="644" spans="1:34" ht="17.25" customHeight="1" x14ac:dyDescent="0.3">
      <c r="A644" s="149"/>
      <c r="B644" s="135"/>
      <c r="C644" s="14"/>
      <c r="D644" s="14"/>
      <c r="E644" s="136"/>
      <c r="F644" s="15"/>
      <c r="G644" s="126"/>
      <c r="H644" s="136"/>
      <c r="I644" s="136"/>
      <c r="J644" s="138"/>
      <c r="K644" s="119"/>
      <c r="L644" s="138"/>
      <c r="M644" s="12"/>
      <c r="N644" s="147" t="str">
        <f t="shared" si="77"/>
        <v/>
      </c>
      <c r="O644" s="16"/>
      <c r="P644" s="17"/>
      <c r="Q644" s="17"/>
      <c r="AD644" s="13">
        <f t="shared" si="78"/>
        <v>0</v>
      </c>
      <c r="AE644" s="13" t="str">
        <f t="shared" si="79"/>
        <v/>
      </c>
      <c r="AF644" s="145" t="str">
        <f t="shared" si="80"/>
        <v/>
      </c>
      <c r="AG644" s="145" t="str">
        <f t="shared" si="81"/>
        <v/>
      </c>
      <c r="AH644" s="145" t="str">
        <f t="shared" si="82"/>
        <v/>
      </c>
    </row>
    <row r="645" spans="1:34" ht="17.25" customHeight="1" x14ac:dyDescent="0.3">
      <c r="A645" s="149"/>
      <c r="B645" s="135"/>
      <c r="C645" s="14"/>
      <c r="D645" s="14"/>
      <c r="E645" s="136"/>
      <c r="F645" s="15"/>
      <c r="G645" s="126"/>
      <c r="H645" s="136"/>
      <c r="I645" s="136"/>
      <c r="J645" s="138"/>
      <c r="K645" s="119"/>
      <c r="L645" s="138"/>
      <c r="M645" s="12"/>
      <c r="N645" s="147" t="str">
        <f t="shared" si="77"/>
        <v/>
      </c>
      <c r="O645" s="16"/>
      <c r="P645" s="17"/>
      <c r="Q645" s="17"/>
      <c r="AD645" s="13">
        <f t="shared" si="78"/>
        <v>0</v>
      </c>
      <c r="AE645" s="13" t="str">
        <f t="shared" si="79"/>
        <v/>
      </c>
      <c r="AF645" s="145" t="str">
        <f t="shared" si="80"/>
        <v/>
      </c>
      <c r="AG645" s="145" t="str">
        <f t="shared" si="81"/>
        <v/>
      </c>
      <c r="AH645" s="145" t="str">
        <f t="shared" si="82"/>
        <v/>
      </c>
    </row>
    <row r="646" spans="1:34" ht="17.25" customHeight="1" x14ac:dyDescent="0.3">
      <c r="A646" s="149"/>
      <c r="B646" s="135"/>
      <c r="C646" s="14"/>
      <c r="D646" s="14"/>
      <c r="E646" s="136"/>
      <c r="F646" s="15"/>
      <c r="G646" s="126"/>
      <c r="H646" s="136"/>
      <c r="I646" s="136"/>
      <c r="J646" s="138"/>
      <c r="K646" s="119"/>
      <c r="L646" s="138"/>
      <c r="M646" s="12"/>
      <c r="N646" s="147" t="str">
        <f t="shared" si="77"/>
        <v/>
      </c>
      <c r="O646" s="16"/>
      <c r="P646" s="17"/>
      <c r="Q646" s="17"/>
      <c r="AD646" s="13">
        <f t="shared" si="78"/>
        <v>0</v>
      </c>
      <c r="AE646" s="13" t="str">
        <f t="shared" si="79"/>
        <v/>
      </c>
      <c r="AF646" s="145" t="str">
        <f t="shared" si="80"/>
        <v/>
      </c>
      <c r="AG646" s="145" t="str">
        <f t="shared" si="81"/>
        <v/>
      </c>
      <c r="AH646" s="145" t="str">
        <f t="shared" si="82"/>
        <v/>
      </c>
    </row>
    <row r="647" spans="1:34" ht="17.25" customHeight="1" x14ac:dyDescent="0.3">
      <c r="A647" s="149"/>
      <c r="B647" s="135"/>
      <c r="C647" s="14"/>
      <c r="D647" s="14"/>
      <c r="E647" s="136"/>
      <c r="F647" s="15"/>
      <c r="G647" s="126"/>
      <c r="H647" s="136"/>
      <c r="I647" s="136"/>
      <c r="J647" s="138"/>
      <c r="K647" s="119"/>
      <c r="L647" s="138"/>
      <c r="M647" s="12"/>
      <c r="N647" s="147" t="str">
        <f t="shared" si="77"/>
        <v/>
      </c>
      <c r="O647" s="16"/>
      <c r="P647" s="17"/>
      <c r="Q647" s="17"/>
      <c r="AD647" s="13">
        <f t="shared" si="78"/>
        <v>0</v>
      </c>
      <c r="AE647" s="13" t="str">
        <f t="shared" si="79"/>
        <v/>
      </c>
      <c r="AF647" s="145" t="str">
        <f t="shared" si="80"/>
        <v/>
      </c>
      <c r="AG647" s="145" t="str">
        <f t="shared" si="81"/>
        <v/>
      </c>
      <c r="AH647" s="145" t="str">
        <f t="shared" si="82"/>
        <v/>
      </c>
    </row>
    <row r="648" spans="1:34" ht="17.25" customHeight="1" x14ac:dyDescent="0.3">
      <c r="A648" s="149"/>
      <c r="B648" s="135"/>
      <c r="C648" s="14"/>
      <c r="D648" s="14"/>
      <c r="E648" s="136"/>
      <c r="F648" s="15"/>
      <c r="G648" s="126"/>
      <c r="H648" s="136"/>
      <c r="I648" s="136"/>
      <c r="J648" s="138"/>
      <c r="K648" s="119"/>
      <c r="L648" s="138"/>
      <c r="M648" s="12"/>
      <c r="N648" s="147" t="str">
        <f t="shared" ref="N648:N711" si="83">IF(J648="", "", K648)</f>
        <v/>
      </c>
      <c r="O648" s="16"/>
      <c r="P648" s="17"/>
      <c r="Q648" s="17"/>
      <c r="AD648" s="13">
        <f t="shared" si="78"/>
        <v>0</v>
      </c>
      <c r="AE648" s="13" t="str">
        <f t="shared" si="79"/>
        <v/>
      </c>
      <c r="AF648" s="145" t="str">
        <f t="shared" si="80"/>
        <v/>
      </c>
      <c r="AG648" s="145" t="str">
        <f t="shared" si="81"/>
        <v/>
      </c>
      <c r="AH648" s="145" t="str">
        <f t="shared" si="82"/>
        <v/>
      </c>
    </row>
    <row r="649" spans="1:34" ht="17.25" customHeight="1" x14ac:dyDescent="0.3">
      <c r="A649" s="149"/>
      <c r="B649" s="135"/>
      <c r="C649" s="14"/>
      <c r="D649" s="14"/>
      <c r="E649" s="136"/>
      <c r="F649" s="15"/>
      <c r="G649" s="126"/>
      <c r="H649" s="136"/>
      <c r="I649" s="136"/>
      <c r="J649" s="138"/>
      <c r="K649" s="119"/>
      <c r="L649" s="138"/>
      <c r="M649" s="12"/>
      <c r="N649" s="147" t="str">
        <f t="shared" si="83"/>
        <v/>
      </c>
      <c r="O649" s="16"/>
      <c r="P649" s="17"/>
      <c r="Q649" s="17"/>
      <c r="AD649" s="13">
        <f t="shared" si="78"/>
        <v>0</v>
      </c>
      <c r="AE649" s="13" t="str">
        <f t="shared" si="79"/>
        <v/>
      </c>
      <c r="AF649" s="145" t="str">
        <f t="shared" si="80"/>
        <v/>
      </c>
      <c r="AG649" s="145" t="str">
        <f t="shared" si="81"/>
        <v/>
      </c>
      <c r="AH649" s="145" t="str">
        <f t="shared" si="82"/>
        <v/>
      </c>
    </row>
    <row r="650" spans="1:34" ht="17.25" customHeight="1" x14ac:dyDescent="0.3">
      <c r="A650" s="149"/>
      <c r="B650" s="135"/>
      <c r="C650" s="14"/>
      <c r="D650" s="14"/>
      <c r="E650" s="136"/>
      <c r="F650" s="15"/>
      <c r="G650" s="126"/>
      <c r="H650" s="136"/>
      <c r="I650" s="136"/>
      <c r="J650" s="138"/>
      <c r="K650" s="119"/>
      <c r="L650" s="138"/>
      <c r="M650" s="12"/>
      <c r="N650" s="147" t="str">
        <f t="shared" si="83"/>
        <v/>
      </c>
      <c r="O650" s="16"/>
      <c r="P650" s="17"/>
      <c r="Q650" s="17"/>
      <c r="AD650" s="13">
        <f t="shared" si="78"/>
        <v>0</v>
      </c>
      <c r="AE650" s="13" t="str">
        <f t="shared" si="79"/>
        <v/>
      </c>
      <c r="AF650" s="145" t="str">
        <f t="shared" si="80"/>
        <v/>
      </c>
      <c r="AG650" s="145" t="str">
        <f t="shared" si="81"/>
        <v/>
      </c>
      <c r="AH650" s="145" t="str">
        <f t="shared" si="82"/>
        <v/>
      </c>
    </row>
    <row r="651" spans="1:34" ht="17.25" customHeight="1" x14ac:dyDescent="0.3">
      <c r="A651" s="149"/>
      <c r="B651" s="135"/>
      <c r="C651" s="14"/>
      <c r="D651" s="14"/>
      <c r="E651" s="136"/>
      <c r="F651" s="15"/>
      <c r="G651" s="126"/>
      <c r="H651" s="136"/>
      <c r="I651" s="136"/>
      <c r="J651" s="138"/>
      <c r="K651" s="119"/>
      <c r="L651" s="138"/>
      <c r="M651" s="12"/>
      <c r="N651" s="147" t="str">
        <f t="shared" si="83"/>
        <v/>
      </c>
      <c r="O651" s="16"/>
      <c r="P651" s="17"/>
      <c r="Q651" s="17"/>
      <c r="AD651" s="13">
        <f t="shared" si="78"/>
        <v>0</v>
      </c>
      <c r="AE651" s="13" t="str">
        <f t="shared" si="79"/>
        <v/>
      </c>
      <c r="AF651" s="145" t="str">
        <f t="shared" si="80"/>
        <v/>
      </c>
      <c r="AG651" s="145" t="str">
        <f t="shared" si="81"/>
        <v/>
      </c>
      <c r="AH651" s="145" t="str">
        <f t="shared" si="82"/>
        <v/>
      </c>
    </row>
    <row r="652" spans="1:34" ht="17.25" customHeight="1" x14ac:dyDescent="0.3">
      <c r="A652" s="149"/>
      <c r="B652" s="135"/>
      <c r="C652" s="14"/>
      <c r="D652" s="14"/>
      <c r="E652" s="136"/>
      <c r="F652" s="15"/>
      <c r="G652" s="126"/>
      <c r="H652" s="136"/>
      <c r="I652" s="136"/>
      <c r="J652" s="138"/>
      <c r="K652" s="119"/>
      <c r="L652" s="138"/>
      <c r="M652" s="12"/>
      <c r="N652" s="147" t="str">
        <f t="shared" si="83"/>
        <v/>
      </c>
      <c r="O652" s="16"/>
      <c r="P652" s="17"/>
      <c r="Q652" s="17"/>
      <c r="AD652" s="13">
        <f t="shared" si="78"/>
        <v>0</v>
      </c>
      <c r="AE652" s="13" t="str">
        <f t="shared" si="79"/>
        <v/>
      </c>
      <c r="AF652" s="145" t="str">
        <f t="shared" si="80"/>
        <v/>
      </c>
      <c r="AG652" s="145" t="str">
        <f t="shared" si="81"/>
        <v/>
      </c>
      <c r="AH652" s="145" t="str">
        <f t="shared" si="82"/>
        <v/>
      </c>
    </row>
    <row r="653" spans="1:34" ht="17.25" customHeight="1" x14ac:dyDescent="0.3">
      <c r="A653" s="149"/>
      <c r="B653" s="135"/>
      <c r="C653" s="14"/>
      <c r="D653" s="14"/>
      <c r="E653" s="136"/>
      <c r="F653" s="15"/>
      <c r="G653" s="126"/>
      <c r="H653" s="136"/>
      <c r="I653" s="136"/>
      <c r="J653" s="138"/>
      <c r="K653" s="119"/>
      <c r="L653" s="138"/>
      <c r="M653" s="12"/>
      <c r="N653" s="147" t="str">
        <f t="shared" si="83"/>
        <v/>
      </c>
      <c r="O653" s="16"/>
      <c r="P653" s="17"/>
      <c r="Q653" s="17"/>
      <c r="AD653" s="13">
        <f t="shared" si="78"/>
        <v>0</v>
      </c>
      <c r="AE653" s="13" t="str">
        <f t="shared" si="79"/>
        <v/>
      </c>
      <c r="AF653" s="145" t="str">
        <f t="shared" si="80"/>
        <v/>
      </c>
      <c r="AG653" s="145" t="str">
        <f t="shared" si="81"/>
        <v/>
      </c>
      <c r="AH653" s="145" t="str">
        <f t="shared" si="82"/>
        <v/>
      </c>
    </row>
    <row r="654" spans="1:34" ht="17.25" customHeight="1" x14ac:dyDescent="0.3">
      <c r="A654" s="149"/>
      <c r="B654" s="135"/>
      <c r="C654" s="14"/>
      <c r="D654" s="14"/>
      <c r="E654" s="136"/>
      <c r="F654" s="15"/>
      <c r="G654" s="126"/>
      <c r="H654" s="136"/>
      <c r="I654" s="136"/>
      <c r="J654" s="138"/>
      <c r="K654" s="119"/>
      <c r="L654" s="138"/>
      <c r="M654" s="12"/>
      <c r="N654" s="147" t="str">
        <f t="shared" si="83"/>
        <v/>
      </c>
      <c r="O654" s="16"/>
      <c r="P654" s="17"/>
      <c r="Q654" s="17"/>
      <c r="AD654" s="13">
        <f t="shared" si="78"/>
        <v>0</v>
      </c>
      <c r="AE654" s="13" t="str">
        <f t="shared" si="79"/>
        <v/>
      </c>
      <c r="AF654" s="145" t="str">
        <f t="shared" si="80"/>
        <v/>
      </c>
      <c r="AG654" s="145" t="str">
        <f t="shared" si="81"/>
        <v/>
      </c>
      <c r="AH654" s="145" t="str">
        <f t="shared" si="82"/>
        <v/>
      </c>
    </row>
    <row r="655" spans="1:34" ht="17.25" customHeight="1" x14ac:dyDescent="0.3">
      <c r="A655" s="149"/>
      <c r="B655" s="135"/>
      <c r="C655" s="14"/>
      <c r="D655" s="14"/>
      <c r="E655" s="136"/>
      <c r="F655" s="15"/>
      <c r="G655" s="126"/>
      <c r="H655" s="136"/>
      <c r="I655" s="136"/>
      <c r="J655" s="138"/>
      <c r="K655" s="119"/>
      <c r="L655" s="138"/>
      <c r="M655" s="12"/>
      <c r="N655" s="147" t="str">
        <f t="shared" si="83"/>
        <v/>
      </c>
      <c r="O655" s="16"/>
      <c r="P655" s="17"/>
      <c r="Q655" s="17"/>
      <c r="AD655" s="13">
        <f t="shared" si="78"/>
        <v>0</v>
      </c>
      <c r="AE655" s="13" t="str">
        <f t="shared" si="79"/>
        <v/>
      </c>
      <c r="AF655" s="145" t="str">
        <f t="shared" si="80"/>
        <v/>
      </c>
      <c r="AG655" s="145" t="str">
        <f t="shared" si="81"/>
        <v/>
      </c>
      <c r="AH655" s="145" t="str">
        <f t="shared" si="82"/>
        <v/>
      </c>
    </row>
    <row r="656" spans="1:34" ht="17.25" customHeight="1" x14ac:dyDescent="0.3">
      <c r="A656" s="149"/>
      <c r="B656" s="135"/>
      <c r="C656" s="14"/>
      <c r="D656" s="14"/>
      <c r="E656" s="136"/>
      <c r="F656" s="15"/>
      <c r="G656" s="126"/>
      <c r="H656" s="136"/>
      <c r="I656" s="136"/>
      <c r="J656" s="138"/>
      <c r="K656" s="119"/>
      <c r="L656" s="138"/>
      <c r="M656" s="12"/>
      <c r="N656" s="147" t="str">
        <f t="shared" si="83"/>
        <v/>
      </c>
      <c r="O656" s="16"/>
      <c r="P656" s="17"/>
      <c r="Q656" s="17"/>
      <c r="AD656" s="13">
        <f t="shared" si="78"/>
        <v>0</v>
      </c>
      <c r="AE656" s="13" t="str">
        <f t="shared" si="79"/>
        <v/>
      </c>
      <c r="AF656" s="145" t="str">
        <f t="shared" si="80"/>
        <v/>
      </c>
      <c r="AG656" s="145" t="str">
        <f t="shared" si="81"/>
        <v/>
      </c>
      <c r="AH656" s="145" t="str">
        <f t="shared" si="82"/>
        <v/>
      </c>
    </row>
    <row r="657" spans="1:34" ht="17.25" customHeight="1" x14ac:dyDescent="0.3">
      <c r="A657" s="149"/>
      <c r="B657" s="135"/>
      <c r="C657" s="14"/>
      <c r="D657" s="14"/>
      <c r="E657" s="136"/>
      <c r="F657" s="15"/>
      <c r="G657" s="126"/>
      <c r="H657" s="136"/>
      <c r="I657" s="136"/>
      <c r="J657" s="138"/>
      <c r="K657" s="119"/>
      <c r="L657" s="138"/>
      <c r="M657" s="12"/>
      <c r="N657" s="147" t="str">
        <f t="shared" si="83"/>
        <v/>
      </c>
      <c r="O657" s="16"/>
      <c r="P657" s="17"/>
      <c r="Q657" s="17"/>
      <c r="AD657" s="13">
        <f t="shared" si="78"/>
        <v>0</v>
      </c>
      <c r="AE657" s="13" t="str">
        <f t="shared" si="79"/>
        <v/>
      </c>
      <c r="AF657" s="145" t="str">
        <f t="shared" si="80"/>
        <v/>
      </c>
      <c r="AG657" s="145" t="str">
        <f t="shared" si="81"/>
        <v/>
      </c>
      <c r="AH657" s="145" t="str">
        <f t="shared" si="82"/>
        <v/>
      </c>
    </row>
    <row r="658" spans="1:34" ht="17.25" customHeight="1" x14ac:dyDescent="0.3">
      <c r="A658" s="149"/>
      <c r="B658" s="135"/>
      <c r="C658" s="14"/>
      <c r="D658" s="14"/>
      <c r="E658" s="136"/>
      <c r="F658" s="15"/>
      <c r="G658" s="126"/>
      <c r="H658" s="136"/>
      <c r="I658" s="136"/>
      <c r="J658" s="138"/>
      <c r="K658" s="119"/>
      <c r="L658" s="138"/>
      <c r="M658" s="12"/>
      <c r="N658" s="147" t="str">
        <f t="shared" si="83"/>
        <v/>
      </c>
      <c r="O658" s="16"/>
      <c r="P658" s="17"/>
      <c r="Q658" s="17"/>
      <c r="AD658" s="13">
        <f t="shared" si="78"/>
        <v>0</v>
      </c>
      <c r="AE658" s="13" t="str">
        <f t="shared" si="79"/>
        <v/>
      </c>
      <c r="AF658" s="145" t="str">
        <f t="shared" si="80"/>
        <v/>
      </c>
      <c r="AG658" s="145" t="str">
        <f t="shared" si="81"/>
        <v/>
      </c>
      <c r="AH658" s="145" t="str">
        <f t="shared" si="82"/>
        <v/>
      </c>
    </row>
    <row r="659" spans="1:34" ht="17.25" customHeight="1" x14ac:dyDescent="0.3">
      <c r="A659" s="149"/>
      <c r="B659" s="135"/>
      <c r="C659" s="14"/>
      <c r="D659" s="14"/>
      <c r="E659" s="136"/>
      <c r="F659" s="15"/>
      <c r="G659" s="126"/>
      <c r="H659" s="136"/>
      <c r="I659" s="136"/>
      <c r="J659" s="138"/>
      <c r="K659" s="119"/>
      <c r="L659" s="138"/>
      <c r="M659" s="12"/>
      <c r="N659" s="147" t="str">
        <f t="shared" si="83"/>
        <v/>
      </c>
      <c r="O659" s="16"/>
      <c r="P659" s="17"/>
      <c r="Q659" s="17"/>
      <c r="AD659" s="13">
        <f t="shared" si="78"/>
        <v>0</v>
      </c>
      <c r="AE659" s="13" t="str">
        <f t="shared" si="79"/>
        <v/>
      </c>
      <c r="AF659" s="145" t="str">
        <f t="shared" si="80"/>
        <v/>
      </c>
      <c r="AG659" s="145" t="str">
        <f t="shared" si="81"/>
        <v/>
      </c>
      <c r="AH659" s="145" t="str">
        <f t="shared" si="82"/>
        <v/>
      </c>
    </row>
    <row r="660" spans="1:34" ht="17.25" customHeight="1" x14ac:dyDescent="0.3">
      <c r="A660" s="149"/>
      <c r="B660" s="135"/>
      <c r="C660" s="14"/>
      <c r="D660" s="14"/>
      <c r="E660" s="136"/>
      <c r="F660" s="15"/>
      <c r="G660" s="126"/>
      <c r="H660" s="136"/>
      <c r="I660" s="136"/>
      <c r="J660" s="138"/>
      <c r="K660" s="119"/>
      <c r="L660" s="138"/>
      <c r="M660" s="12"/>
      <c r="N660" s="147" t="str">
        <f t="shared" si="83"/>
        <v/>
      </c>
      <c r="O660" s="16"/>
      <c r="P660" s="17"/>
      <c r="Q660" s="17"/>
      <c r="AD660" s="13">
        <f t="shared" si="78"/>
        <v>0</v>
      </c>
      <c r="AE660" s="13" t="str">
        <f t="shared" si="79"/>
        <v/>
      </c>
      <c r="AF660" s="145" t="str">
        <f t="shared" si="80"/>
        <v/>
      </c>
      <c r="AG660" s="145" t="str">
        <f t="shared" si="81"/>
        <v/>
      </c>
      <c r="AH660" s="145" t="str">
        <f t="shared" si="82"/>
        <v/>
      </c>
    </row>
    <row r="661" spans="1:34" ht="17.25" customHeight="1" x14ac:dyDescent="0.3">
      <c r="A661" s="149"/>
      <c r="B661" s="135"/>
      <c r="C661" s="14"/>
      <c r="D661" s="14"/>
      <c r="E661" s="136"/>
      <c r="F661" s="15"/>
      <c r="G661" s="126"/>
      <c r="H661" s="136"/>
      <c r="I661" s="136"/>
      <c r="J661" s="138"/>
      <c r="K661" s="119"/>
      <c r="L661" s="138"/>
      <c r="M661" s="12"/>
      <c r="N661" s="147" t="str">
        <f t="shared" si="83"/>
        <v/>
      </c>
      <c r="O661" s="16"/>
      <c r="P661" s="17"/>
      <c r="Q661" s="17"/>
      <c r="AD661" s="13">
        <f t="shared" si="78"/>
        <v>0</v>
      </c>
      <c r="AE661" s="13" t="str">
        <f t="shared" si="79"/>
        <v/>
      </c>
      <c r="AF661" s="145" t="str">
        <f t="shared" si="80"/>
        <v/>
      </c>
      <c r="AG661" s="145" t="str">
        <f t="shared" si="81"/>
        <v/>
      </c>
      <c r="AH661" s="145" t="str">
        <f t="shared" si="82"/>
        <v/>
      </c>
    </row>
    <row r="662" spans="1:34" ht="17.25" customHeight="1" x14ac:dyDescent="0.3">
      <c r="A662" s="149"/>
      <c r="B662" s="135"/>
      <c r="C662" s="14"/>
      <c r="D662" s="14"/>
      <c r="E662" s="136"/>
      <c r="F662" s="15"/>
      <c r="G662" s="126"/>
      <c r="H662" s="136"/>
      <c r="I662" s="136"/>
      <c r="J662" s="138"/>
      <c r="K662" s="119"/>
      <c r="L662" s="138"/>
      <c r="M662" s="12"/>
      <c r="N662" s="147" t="str">
        <f t="shared" si="83"/>
        <v/>
      </c>
      <c r="O662" s="16"/>
      <c r="P662" s="17"/>
      <c r="Q662" s="17"/>
      <c r="AD662" s="13">
        <f t="shared" si="78"/>
        <v>0</v>
      </c>
      <c r="AE662" s="13" t="str">
        <f t="shared" si="79"/>
        <v/>
      </c>
      <c r="AF662" s="145" t="str">
        <f t="shared" si="80"/>
        <v/>
      </c>
      <c r="AG662" s="145" t="str">
        <f t="shared" si="81"/>
        <v/>
      </c>
      <c r="AH662" s="145" t="str">
        <f t="shared" si="82"/>
        <v/>
      </c>
    </row>
    <row r="663" spans="1:34" ht="17.25" customHeight="1" x14ac:dyDescent="0.3">
      <c r="A663" s="149"/>
      <c r="B663" s="135"/>
      <c r="C663" s="14"/>
      <c r="D663" s="14"/>
      <c r="E663" s="136"/>
      <c r="F663" s="15"/>
      <c r="G663" s="126"/>
      <c r="H663" s="136"/>
      <c r="I663" s="136"/>
      <c r="J663" s="138"/>
      <c r="K663" s="119"/>
      <c r="L663" s="138"/>
      <c r="M663" s="12"/>
      <c r="N663" s="147" t="str">
        <f t="shared" si="83"/>
        <v/>
      </c>
      <c r="O663" s="16"/>
      <c r="P663" s="17"/>
      <c r="Q663" s="17"/>
      <c r="AD663" s="13">
        <f t="shared" si="78"/>
        <v>0</v>
      </c>
      <c r="AE663" s="13" t="str">
        <f t="shared" si="79"/>
        <v/>
      </c>
      <c r="AF663" s="145" t="str">
        <f t="shared" si="80"/>
        <v/>
      </c>
      <c r="AG663" s="145" t="str">
        <f t="shared" si="81"/>
        <v/>
      </c>
      <c r="AH663" s="145" t="str">
        <f t="shared" si="82"/>
        <v/>
      </c>
    </row>
    <row r="664" spans="1:34" ht="17.25" customHeight="1" x14ac:dyDescent="0.3">
      <c r="A664" s="149"/>
      <c r="B664" s="135"/>
      <c r="C664" s="14"/>
      <c r="D664" s="14"/>
      <c r="E664" s="136"/>
      <c r="F664" s="15"/>
      <c r="G664" s="126"/>
      <c r="H664" s="136"/>
      <c r="I664" s="136"/>
      <c r="J664" s="138"/>
      <c r="K664" s="119"/>
      <c r="L664" s="138"/>
      <c r="M664" s="12"/>
      <c r="N664" s="147" t="str">
        <f t="shared" si="83"/>
        <v/>
      </c>
      <c r="O664" s="16"/>
      <c r="P664" s="17"/>
      <c r="Q664" s="17"/>
      <c r="AD664" s="13">
        <f t="shared" si="78"/>
        <v>0</v>
      </c>
      <c r="AE664" s="13" t="str">
        <f t="shared" si="79"/>
        <v/>
      </c>
      <c r="AF664" s="145" t="str">
        <f t="shared" si="80"/>
        <v/>
      </c>
      <c r="AG664" s="145" t="str">
        <f t="shared" si="81"/>
        <v/>
      </c>
      <c r="AH664" s="145" t="str">
        <f t="shared" si="82"/>
        <v/>
      </c>
    </row>
    <row r="665" spans="1:34" ht="17.25" customHeight="1" x14ac:dyDescent="0.3">
      <c r="A665" s="149"/>
      <c r="B665" s="135"/>
      <c r="C665" s="14"/>
      <c r="D665" s="14"/>
      <c r="E665" s="136"/>
      <c r="F665" s="15"/>
      <c r="G665" s="126"/>
      <c r="H665" s="136"/>
      <c r="I665" s="136"/>
      <c r="J665" s="138"/>
      <c r="K665" s="119"/>
      <c r="L665" s="138"/>
      <c r="M665" s="12"/>
      <c r="N665" s="147" t="str">
        <f t="shared" si="83"/>
        <v/>
      </c>
      <c r="O665" s="16"/>
      <c r="P665" s="17"/>
      <c r="Q665" s="17"/>
      <c r="AD665" s="13">
        <f t="shared" si="78"/>
        <v>0</v>
      </c>
      <c r="AE665" s="13" t="str">
        <f t="shared" si="79"/>
        <v/>
      </c>
      <c r="AF665" s="145" t="str">
        <f t="shared" si="80"/>
        <v/>
      </c>
      <c r="AG665" s="145" t="str">
        <f t="shared" si="81"/>
        <v/>
      </c>
      <c r="AH665" s="145" t="str">
        <f t="shared" si="82"/>
        <v/>
      </c>
    </row>
    <row r="666" spans="1:34" ht="17.25" customHeight="1" x14ac:dyDescent="0.3">
      <c r="A666" s="149"/>
      <c r="B666" s="135"/>
      <c r="C666" s="14"/>
      <c r="D666" s="14"/>
      <c r="E666" s="136"/>
      <c r="F666" s="15"/>
      <c r="G666" s="126"/>
      <c r="H666" s="136"/>
      <c r="I666" s="136"/>
      <c r="J666" s="138"/>
      <c r="K666" s="119"/>
      <c r="L666" s="138"/>
      <c r="M666" s="12"/>
      <c r="N666" s="147" t="str">
        <f t="shared" si="83"/>
        <v/>
      </c>
      <c r="O666" s="16"/>
      <c r="P666" s="17"/>
      <c r="Q666" s="17"/>
      <c r="AD666" s="13">
        <f t="shared" si="78"/>
        <v>0</v>
      </c>
      <c r="AE666" s="13" t="str">
        <f t="shared" si="79"/>
        <v/>
      </c>
      <c r="AF666" s="145" t="str">
        <f t="shared" si="80"/>
        <v/>
      </c>
      <c r="AG666" s="145" t="str">
        <f t="shared" si="81"/>
        <v/>
      </c>
      <c r="AH666" s="145" t="str">
        <f t="shared" si="82"/>
        <v/>
      </c>
    </row>
    <row r="667" spans="1:34" ht="17.25" customHeight="1" x14ac:dyDescent="0.3">
      <c r="A667" s="149"/>
      <c r="B667" s="135"/>
      <c r="C667" s="14"/>
      <c r="D667" s="14"/>
      <c r="E667" s="136"/>
      <c r="F667" s="15"/>
      <c r="G667" s="126"/>
      <c r="H667" s="136"/>
      <c r="I667" s="136"/>
      <c r="J667" s="138"/>
      <c r="K667" s="119"/>
      <c r="L667" s="138"/>
      <c r="M667" s="12"/>
      <c r="N667" s="147" t="str">
        <f t="shared" si="83"/>
        <v/>
      </c>
      <c r="O667" s="16"/>
      <c r="P667" s="17"/>
      <c r="Q667" s="17"/>
      <c r="AD667" s="13">
        <f t="shared" si="78"/>
        <v>0</v>
      </c>
      <c r="AE667" s="13" t="str">
        <f t="shared" si="79"/>
        <v/>
      </c>
      <c r="AF667" s="145" t="str">
        <f t="shared" si="80"/>
        <v/>
      </c>
      <c r="AG667" s="145" t="str">
        <f t="shared" si="81"/>
        <v/>
      </c>
      <c r="AH667" s="145" t="str">
        <f t="shared" si="82"/>
        <v/>
      </c>
    </row>
    <row r="668" spans="1:34" ht="17.25" customHeight="1" x14ac:dyDescent="0.3">
      <c r="A668" s="149"/>
      <c r="B668" s="135"/>
      <c r="C668" s="14"/>
      <c r="D668" s="14"/>
      <c r="E668" s="136"/>
      <c r="F668" s="15"/>
      <c r="G668" s="126"/>
      <c r="H668" s="136"/>
      <c r="I668" s="136"/>
      <c r="J668" s="138"/>
      <c r="K668" s="119"/>
      <c r="L668" s="138"/>
      <c r="M668" s="12"/>
      <c r="N668" s="147" t="str">
        <f t="shared" si="83"/>
        <v/>
      </c>
      <c r="O668" s="16"/>
      <c r="P668" s="17"/>
      <c r="Q668" s="17"/>
      <c r="AD668" s="13">
        <f t="shared" si="78"/>
        <v>0</v>
      </c>
      <c r="AE668" s="13" t="str">
        <f t="shared" si="79"/>
        <v/>
      </c>
      <c r="AF668" s="145" t="str">
        <f t="shared" si="80"/>
        <v/>
      </c>
      <c r="AG668" s="145" t="str">
        <f t="shared" si="81"/>
        <v/>
      </c>
      <c r="AH668" s="145" t="str">
        <f t="shared" si="82"/>
        <v/>
      </c>
    </row>
    <row r="669" spans="1:34" ht="17.25" customHeight="1" x14ac:dyDescent="0.3">
      <c r="A669" s="149"/>
      <c r="B669" s="135"/>
      <c r="C669" s="14"/>
      <c r="D669" s="14"/>
      <c r="E669" s="136"/>
      <c r="F669" s="15"/>
      <c r="G669" s="126"/>
      <c r="H669" s="136"/>
      <c r="I669" s="136"/>
      <c r="J669" s="138"/>
      <c r="K669" s="119"/>
      <c r="L669" s="138"/>
      <c r="M669" s="12"/>
      <c r="N669" s="147" t="str">
        <f t="shared" si="83"/>
        <v/>
      </c>
      <c r="O669" s="16"/>
      <c r="P669" s="17"/>
      <c r="Q669" s="17"/>
      <c r="AD669" s="13">
        <f t="shared" si="78"/>
        <v>0</v>
      </c>
      <c r="AE669" s="13" t="str">
        <f t="shared" si="79"/>
        <v/>
      </c>
      <c r="AF669" s="145" t="str">
        <f t="shared" si="80"/>
        <v/>
      </c>
      <c r="AG669" s="145" t="str">
        <f t="shared" si="81"/>
        <v/>
      </c>
      <c r="AH669" s="145" t="str">
        <f t="shared" si="82"/>
        <v/>
      </c>
    </row>
    <row r="670" spans="1:34" ht="17.25" customHeight="1" x14ac:dyDescent="0.3">
      <c r="A670" s="149"/>
      <c r="B670" s="135"/>
      <c r="C670" s="14"/>
      <c r="D670" s="14"/>
      <c r="E670" s="136"/>
      <c r="F670" s="15"/>
      <c r="G670" s="126"/>
      <c r="H670" s="136"/>
      <c r="I670" s="136"/>
      <c r="J670" s="138"/>
      <c r="K670" s="119"/>
      <c r="L670" s="138"/>
      <c r="M670" s="12"/>
      <c r="N670" s="147" t="str">
        <f t="shared" si="83"/>
        <v/>
      </c>
      <c r="O670" s="16"/>
      <c r="P670" s="17"/>
      <c r="Q670" s="17"/>
      <c r="AD670" s="13">
        <f t="shared" si="78"/>
        <v>0</v>
      </c>
      <c r="AE670" s="13" t="str">
        <f t="shared" si="79"/>
        <v/>
      </c>
      <c r="AF670" s="145" t="str">
        <f t="shared" si="80"/>
        <v/>
      </c>
      <c r="AG670" s="145" t="str">
        <f t="shared" si="81"/>
        <v/>
      </c>
      <c r="AH670" s="145" t="str">
        <f t="shared" si="82"/>
        <v/>
      </c>
    </row>
    <row r="671" spans="1:34" ht="17.25" customHeight="1" x14ac:dyDescent="0.3">
      <c r="A671" s="149"/>
      <c r="B671" s="135"/>
      <c r="C671" s="14"/>
      <c r="D671" s="14"/>
      <c r="E671" s="136"/>
      <c r="F671" s="15"/>
      <c r="G671" s="126"/>
      <c r="H671" s="136"/>
      <c r="I671" s="136"/>
      <c r="J671" s="138"/>
      <c r="K671" s="119"/>
      <c r="L671" s="138"/>
      <c r="M671" s="12"/>
      <c r="N671" s="147" t="str">
        <f t="shared" si="83"/>
        <v/>
      </c>
      <c r="O671" s="16"/>
      <c r="P671" s="17"/>
      <c r="Q671" s="17"/>
      <c r="AD671" s="13">
        <f t="shared" si="78"/>
        <v>0</v>
      </c>
      <c r="AE671" s="13" t="str">
        <f t="shared" si="79"/>
        <v/>
      </c>
      <c r="AF671" s="145" t="str">
        <f t="shared" si="80"/>
        <v/>
      </c>
      <c r="AG671" s="145" t="str">
        <f t="shared" si="81"/>
        <v/>
      </c>
      <c r="AH671" s="145" t="str">
        <f t="shared" si="82"/>
        <v/>
      </c>
    </row>
    <row r="672" spans="1:34" ht="17.25" customHeight="1" x14ac:dyDescent="0.3">
      <c r="A672" s="149"/>
      <c r="B672" s="135"/>
      <c r="C672" s="14"/>
      <c r="D672" s="14"/>
      <c r="E672" s="136"/>
      <c r="F672" s="15"/>
      <c r="G672" s="126"/>
      <c r="H672" s="136"/>
      <c r="I672" s="136"/>
      <c r="J672" s="138"/>
      <c r="K672" s="119"/>
      <c r="L672" s="138"/>
      <c r="M672" s="12"/>
      <c r="N672" s="147" t="str">
        <f t="shared" si="83"/>
        <v/>
      </c>
      <c r="O672" s="16"/>
      <c r="P672" s="17"/>
      <c r="Q672" s="17"/>
      <c r="AD672" s="13">
        <f t="shared" si="78"/>
        <v>0</v>
      </c>
      <c r="AE672" s="13" t="str">
        <f t="shared" si="79"/>
        <v/>
      </c>
      <c r="AF672" s="145" t="str">
        <f t="shared" si="80"/>
        <v/>
      </c>
      <c r="AG672" s="145" t="str">
        <f t="shared" si="81"/>
        <v/>
      </c>
      <c r="AH672" s="145" t="str">
        <f t="shared" si="82"/>
        <v/>
      </c>
    </row>
    <row r="673" spans="1:34" ht="17.25" customHeight="1" x14ac:dyDescent="0.3">
      <c r="A673" s="149"/>
      <c r="B673" s="135"/>
      <c r="C673" s="14"/>
      <c r="D673" s="14"/>
      <c r="E673" s="136"/>
      <c r="F673" s="15"/>
      <c r="G673" s="126"/>
      <c r="H673" s="136"/>
      <c r="I673" s="136"/>
      <c r="J673" s="138"/>
      <c r="K673" s="119"/>
      <c r="L673" s="138"/>
      <c r="M673" s="12"/>
      <c r="N673" s="147" t="str">
        <f t="shared" si="83"/>
        <v/>
      </c>
      <c r="O673" s="16"/>
      <c r="P673" s="17"/>
      <c r="Q673" s="17"/>
      <c r="AD673" s="13">
        <f t="shared" si="78"/>
        <v>0</v>
      </c>
      <c r="AE673" s="13" t="str">
        <f t="shared" si="79"/>
        <v/>
      </c>
      <c r="AF673" s="145" t="str">
        <f t="shared" si="80"/>
        <v/>
      </c>
      <c r="AG673" s="145" t="str">
        <f t="shared" si="81"/>
        <v/>
      </c>
      <c r="AH673" s="145" t="str">
        <f t="shared" si="82"/>
        <v/>
      </c>
    </row>
    <row r="674" spans="1:34" ht="17.25" customHeight="1" x14ac:dyDescent="0.3">
      <c r="A674" s="149"/>
      <c r="B674" s="135"/>
      <c r="C674" s="14"/>
      <c r="D674" s="14"/>
      <c r="E674" s="136"/>
      <c r="F674" s="15"/>
      <c r="G674" s="126"/>
      <c r="H674" s="136"/>
      <c r="I674" s="136"/>
      <c r="J674" s="138"/>
      <c r="K674" s="119"/>
      <c r="L674" s="138"/>
      <c r="M674" s="12"/>
      <c r="N674" s="147" t="str">
        <f t="shared" si="83"/>
        <v/>
      </c>
      <c r="O674" s="16"/>
      <c r="P674" s="17"/>
      <c r="Q674" s="17"/>
      <c r="AD674" s="13">
        <f t="shared" si="78"/>
        <v>0</v>
      </c>
      <c r="AE674" s="13" t="str">
        <f t="shared" si="79"/>
        <v/>
      </c>
      <c r="AF674" s="145" t="str">
        <f t="shared" si="80"/>
        <v/>
      </c>
      <c r="AG674" s="145" t="str">
        <f t="shared" si="81"/>
        <v/>
      </c>
      <c r="AH674" s="145" t="str">
        <f t="shared" si="82"/>
        <v/>
      </c>
    </row>
    <row r="675" spans="1:34" ht="17.25" customHeight="1" x14ac:dyDescent="0.3">
      <c r="A675" s="149"/>
      <c r="B675" s="135"/>
      <c r="C675" s="14"/>
      <c r="D675" s="14"/>
      <c r="E675" s="136"/>
      <c r="F675" s="15"/>
      <c r="G675" s="126"/>
      <c r="H675" s="136"/>
      <c r="I675" s="136"/>
      <c r="J675" s="138"/>
      <c r="K675" s="119"/>
      <c r="L675" s="138"/>
      <c r="M675" s="12"/>
      <c r="N675" s="147" t="str">
        <f t="shared" si="83"/>
        <v/>
      </c>
      <c r="O675" s="16"/>
      <c r="P675" s="17"/>
      <c r="Q675" s="17"/>
      <c r="AD675" s="13">
        <f t="shared" si="78"/>
        <v>0</v>
      </c>
      <c r="AE675" s="13" t="str">
        <f t="shared" si="79"/>
        <v/>
      </c>
      <c r="AF675" s="145" t="str">
        <f t="shared" si="80"/>
        <v/>
      </c>
      <c r="AG675" s="145" t="str">
        <f t="shared" si="81"/>
        <v/>
      </c>
      <c r="AH675" s="145" t="str">
        <f t="shared" si="82"/>
        <v/>
      </c>
    </row>
    <row r="676" spans="1:34" ht="17.25" customHeight="1" x14ac:dyDescent="0.3">
      <c r="A676" s="149"/>
      <c r="B676" s="135"/>
      <c r="C676" s="14"/>
      <c r="D676" s="14"/>
      <c r="E676" s="136"/>
      <c r="F676" s="15"/>
      <c r="G676" s="126"/>
      <c r="H676" s="136"/>
      <c r="I676" s="136"/>
      <c r="J676" s="138"/>
      <c r="K676" s="119"/>
      <c r="L676" s="138"/>
      <c r="M676" s="12"/>
      <c r="N676" s="147" t="str">
        <f t="shared" si="83"/>
        <v/>
      </c>
      <c r="O676" s="16"/>
      <c r="P676" s="17"/>
      <c r="Q676" s="17"/>
      <c r="AD676" s="13">
        <f t="shared" si="78"/>
        <v>0</v>
      </c>
      <c r="AE676" s="13" t="str">
        <f t="shared" si="79"/>
        <v/>
      </c>
      <c r="AF676" s="145" t="str">
        <f t="shared" si="80"/>
        <v/>
      </c>
      <c r="AG676" s="145" t="str">
        <f t="shared" si="81"/>
        <v/>
      </c>
      <c r="AH676" s="145" t="str">
        <f t="shared" si="82"/>
        <v/>
      </c>
    </row>
    <row r="677" spans="1:34" ht="17.25" customHeight="1" x14ac:dyDescent="0.3">
      <c r="A677" s="149"/>
      <c r="B677" s="135"/>
      <c r="C677" s="14"/>
      <c r="D677" s="14"/>
      <c r="E677" s="136"/>
      <c r="F677" s="15"/>
      <c r="G677" s="126"/>
      <c r="H677" s="136"/>
      <c r="I677" s="136"/>
      <c r="J677" s="138"/>
      <c r="K677" s="119"/>
      <c r="L677" s="138"/>
      <c r="M677" s="12"/>
      <c r="N677" s="147" t="str">
        <f t="shared" si="83"/>
        <v/>
      </c>
      <c r="O677" s="16"/>
      <c r="P677" s="17"/>
      <c r="Q677" s="17"/>
      <c r="AD677" s="13">
        <f t="shared" si="78"/>
        <v>0</v>
      </c>
      <c r="AE677" s="13" t="str">
        <f t="shared" si="79"/>
        <v/>
      </c>
      <c r="AF677" s="145" t="str">
        <f t="shared" si="80"/>
        <v/>
      </c>
      <c r="AG677" s="145" t="str">
        <f t="shared" si="81"/>
        <v/>
      </c>
      <c r="AH677" s="145" t="str">
        <f t="shared" si="82"/>
        <v/>
      </c>
    </row>
    <row r="678" spans="1:34" ht="17.25" customHeight="1" x14ac:dyDescent="0.3">
      <c r="A678" s="149"/>
      <c r="B678" s="135"/>
      <c r="C678" s="14"/>
      <c r="D678" s="14"/>
      <c r="E678" s="136"/>
      <c r="F678" s="15"/>
      <c r="G678" s="126"/>
      <c r="H678" s="136"/>
      <c r="I678" s="136"/>
      <c r="J678" s="138"/>
      <c r="K678" s="119"/>
      <c r="L678" s="138"/>
      <c r="M678" s="12"/>
      <c r="N678" s="147" t="str">
        <f t="shared" si="83"/>
        <v/>
      </c>
      <c r="O678" s="16"/>
      <c r="P678" s="17"/>
      <c r="Q678" s="17"/>
      <c r="AD678" s="13">
        <f t="shared" si="78"/>
        <v>0</v>
      </c>
      <c r="AE678" s="13" t="str">
        <f t="shared" si="79"/>
        <v/>
      </c>
      <c r="AF678" s="145" t="str">
        <f t="shared" si="80"/>
        <v/>
      </c>
      <c r="AG678" s="145" t="str">
        <f t="shared" si="81"/>
        <v/>
      </c>
      <c r="AH678" s="145" t="str">
        <f t="shared" si="82"/>
        <v/>
      </c>
    </row>
    <row r="679" spans="1:34" ht="17.25" customHeight="1" x14ac:dyDescent="0.3">
      <c r="A679" s="149"/>
      <c r="B679" s="135"/>
      <c r="C679" s="14"/>
      <c r="D679" s="14"/>
      <c r="E679" s="136"/>
      <c r="F679" s="15"/>
      <c r="G679" s="126"/>
      <c r="H679" s="136"/>
      <c r="I679" s="136"/>
      <c r="J679" s="138"/>
      <c r="K679" s="119"/>
      <c r="L679" s="138"/>
      <c r="M679" s="12"/>
      <c r="N679" s="147" t="str">
        <f t="shared" si="83"/>
        <v/>
      </c>
      <c r="O679" s="16"/>
      <c r="P679" s="17"/>
      <c r="Q679" s="17"/>
      <c r="AD679" s="13">
        <f t="shared" si="78"/>
        <v>0</v>
      </c>
      <c r="AE679" s="13" t="str">
        <f t="shared" si="79"/>
        <v/>
      </c>
      <c r="AF679" s="145" t="str">
        <f t="shared" si="80"/>
        <v/>
      </c>
      <c r="AG679" s="145" t="str">
        <f t="shared" si="81"/>
        <v/>
      </c>
      <c r="AH679" s="145" t="str">
        <f t="shared" si="82"/>
        <v/>
      </c>
    </row>
    <row r="680" spans="1:34" ht="17.25" customHeight="1" x14ac:dyDescent="0.3">
      <c r="A680" s="149"/>
      <c r="B680" s="135"/>
      <c r="C680" s="14"/>
      <c r="D680" s="14"/>
      <c r="E680" s="136"/>
      <c r="F680" s="15"/>
      <c r="G680" s="126"/>
      <c r="H680" s="136"/>
      <c r="I680" s="136"/>
      <c r="J680" s="138"/>
      <c r="K680" s="119"/>
      <c r="L680" s="138"/>
      <c r="M680" s="12"/>
      <c r="N680" s="147" t="str">
        <f t="shared" si="83"/>
        <v/>
      </c>
      <c r="O680" s="16"/>
      <c r="P680" s="17"/>
      <c r="Q680" s="17"/>
      <c r="AD680" s="13">
        <f t="shared" si="78"/>
        <v>0</v>
      </c>
      <c r="AE680" s="13" t="str">
        <f t="shared" si="79"/>
        <v/>
      </c>
      <c r="AF680" s="145" t="str">
        <f t="shared" si="80"/>
        <v/>
      </c>
      <c r="AG680" s="145" t="str">
        <f t="shared" si="81"/>
        <v/>
      </c>
      <c r="AH680" s="145" t="str">
        <f t="shared" si="82"/>
        <v/>
      </c>
    </row>
    <row r="681" spans="1:34" ht="17.25" customHeight="1" x14ac:dyDescent="0.3">
      <c r="A681" s="149"/>
      <c r="B681" s="135"/>
      <c r="C681" s="14"/>
      <c r="D681" s="14"/>
      <c r="E681" s="136"/>
      <c r="F681" s="15"/>
      <c r="G681" s="126"/>
      <c r="H681" s="136"/>
      <c r="I681" s="136"/>
      <c r="J681" s="138"/>
      <c r="K681" s="119"/>
      <c r="L681" s="138"/>
      <c r="M681" s="12"/>
      <c r="N681" s="147" t="str">
        <f t="shared" si="83"/>
        <v/>
      </c>
      <c r="O681" s="16"/>
      <c r="P681" s="17"/>
      <c r="Q681" s="17"/>
      <c r="AD681" s="13">
        <f t="shared" si="78"/>
        <v>0</v>
      </c>
      <c r="AE681" s="13" t="str">
        <f t="shared" si="79"/>
        <v/>
      </c>
      <c r="AF681" s="145" t="str">
        <f t="shared" si="80"/>
        <v/>
      </c>
      <c r="AG681" s="145" t="str">
        <f t="shared" si="81"/>
        <v/>
      </c>
      <c r="AH681" s="145" t="str">
        <f t="shared" si="82"/>
        <v/>
      </c>
    </row>
    <row r="682" spans="1:34" ht="17.25" customHeight="1" x14ac:dyDescent="0.3">
      <c r="A682" s="149"/>
      <c r="B682" s="135"/>
      <c r="C682" s="14"/>
      <c r="D682" s="14"/>
      <c r="E682" s="136"/>
      <c r="F682" s="15"/>
      <c r="G682" s="126"/>
      <c r="H682" s="136"/>
      <c r="I682" s="136"/>
      <c r="J682" s="138"/>
      <c r="K682" s="119"/>
      <c r="L682" s="138"/>
      <c r="M682" s="12"/>
      <c r="N682" s="147" t="str">
        <f t="shared" si="83"/>
        <v/>
      </c>
      <c r="O682" s="16"/>
      <c r="P682" s="17"/>
      <c r="Q682" s="17"/>
      <c r="AD682" s="13">
        <f t="shared" si="78"/>
        <v>0</v>
      </c>
      <c r="AE682" s="13" t="str">
        <f t="shared" si="79"/>
        <v/>
      </c>
      <c r="AF682" s="145" t="str">
        <f t="shared" si="80"/>
        <v/>
      </c>
      <c r="AG682" s="145" t="str">
        <f t="shared" si="81"/>
        <v/>
      </c>
      <c r="AH682" s="145" t="str">
        <f t="shared" si="82"/>
        <v/>
      </c>
    </row>
    <row r="683" spans="1:34" ht="17.25" customHeight="1" x14ac:dyDescent="0.3">
      <c r="A683" s="149"/>
      <c r="B683" s="135"/>
      <c r="C683" s="14"/>
      <c r="D683" s="14"/>
      <c r="E683" s="136"/>
      <c r="F683" s="15"/>
      <c r="G683" s="126"/>
      <c r="H683" s="136"/>
      <c r="I683" s="136"/>
      <c r="J683" s="138"/>
      <c r="K683" s="119"/>
      <c r="L683" s="138"/>
      <c r="M683" s="12"/>
      <c r="N683" s="147" t="str">
        <f t="shared" si="83"/>
        <v/>
      </c>
      <c r="O683" s="16"/>
      <c r="P683" s="17"/>
      <c r="Q683" s="17"/>
      <c r="AD683" s="13">
        <f t="shared" si="78"/>
        <v>0</v>
      </c>
      <c r="AE683" s="13" t="str">
        <f t="shared" si="79"/>
        <v/>
      </c>
      <c r="AF683" s="145" t="str">
        <f t="shared" si="80"/>
        <v/>
      </c>
      <c r="AG683" s="145" t="str">
        <f t="shared" si="81"/>
        <v/>
      </c>
      <c r="AH683" s="145" t="str">
        <f t="shared" si="82"/>
        <v/>
      </c>
    </row>
    <row r="684" spans="1:34" ht="17.25" customHeight="1" x14ac:dyDescent="0.3">
      <c r="A684" s="149"/>
      <c r="B684" s="135"/>
      <c r="C684" s="14"/>
      <c r="D684" s="14"/>
      <c r="E684" s="136"/>
      <c r="F684" s="15"/>
      <c r="G684" s="126"/>
      <c r="H684" s="136"/>
      <c r="I684" s="136"/>
      <c r="J684" s="138"/>
      <c r="K684" s="119"/>
      <c r="L684" s="138"/>
      <c r="M684" s="12"/>
      <c r="N684" s="147" t="str">
        <f t="shared" si="83"/>
        <v/>
      </c>
      <c r="O684" s="16"/>
      <c r="P684" s="17"/>
      <c r="Q684" s="17"/>
      <c r="AD684" s="13">
        <f t="shared" si="78"/>
        <v>0</v>
      </c>
      <c r="AE684" s="13" t="str">
        <f t="shared" si="79"/>
        <v/>
      </c>
      <c r="AF684" s="145" t="str">
        <f t="shared" si="80"/>
        <v/>
      </c>
      <c r="AG684" s="145" t="str">
        <f t="shared" si="81"/>
        <v/>
      </c>
      <c r="AH684" s="145" t="str">
        <f t="shared" si="82"/>
        <v/>
      </c>
    </row>
    <row r="685" spans="1:34" ht="17.25" customHeight="1" x14ac:dyDescent="0.3">
      <c r="A685" s="149"/>
      <c r="B685" s="135"/>
      <c r="C685" s="14"/>
      <c r="D685" s="14"/>
      <c r="E685" s="136"/>
      <c r="F685" s="15"/>
      <c r="G685" s="126"/>
      <c r="H685" s="136"/>
      <c r="I685" s="136"/>
      <c r="J685" s="138"/>
      <c r="K685" s="119"/>
      <c r="L685" s="138"/>
      <c r="M685" s="12"/>
      <c r="N685" s="147" t="str">
        <f t="shared" si="83"/>
        <v/>
      </c>
      <c r="O685" s="16"/>
      <c r="P685" s="17"/>
      <c r="Q685" s="17"/>
      <c r="AD685" s="13">
        <f t="shared" si="78"/>
        <v>0</v>
      </c>
      <c r="AE685" s="13" t="str">
        <f t="shared" si="79"/>
        <v/>
      </c>
      <c r="AF685" s="145" t="str">
        <f t="shared" si="80"/>
        <v/>
      </c>
      <c r="AG685" s="145" t="str">
        <f t="shared" si="81"/>
        <v/>
      </c>
      <c r="AH685" s="145" t="str">
        <f t="shared" si="82"/>
        <v/>
      </c>
    </row>
    <row r="686" spans="1:34" ht="17.25" customHeight="1" x14ac:dyDescent="0.3">
      <c r="A686" s="149"/>
      <c r="B686" s="135"/>
      <c r="C686" s="14"/>
      <c r="D686" s="14"/>
      <c r="E686" s="136"/>
      <c r="F686" s="15"/>
      <c r="G686" s="126"/>
      <c r="H686" s="136"/>
      <c r="I686" s="136"/>
      <c r="J686" s="138"/>
      <c r="K686" s="119"/>
      <c r="L686" s="138"/>
      <c r="M686" s="12"/>
      <c r="N686" s="147" t="str">
        <f t="shared" si="83"/>
        <v/>
      </c>
      <c r="O686" s="16"/>
      <c r="P686" s="17"/>
      <c r="Q686" s="17"/>
      <c r="AD686" s="13">
        <f t="shared" si="78"/>
        <v>0</v>
      </c>
      <c r="AE686" s="13" t="str">
        <f t="shared" si="79"/>
        <v/>
      </c>
      <c r="AF686" s="145" t="str">
        <f t="shared" si="80"/>
        <v/>
      </c>
      <c r="AG686" s="145" t="str">
        <f t="shared" si="81"/>
        <v/>
      </c>
      <c r="AH686" s="145" t="str">
        <f t="shared" si="82"/>
        <v/>
      </c>
    </row>
    <row r="687" spans="1:34" ht="17.25" customHeight="1" x14ac:dyDescent="0.3">
      <c r="A687" s="149"/>
      <c r="B687" s="135"/>
      <c r="C687" s="14"/>
      <c r="D687" s="14"/>
      <c r="E687" s="136"/>
      <c r="F687" s="15"/>
      <c r="G687" s="126"/>
      <c r="H687" s="136"/>
      <c r="I687" s="136"/>
      <c r="J687" s="138"/>
      <c r="K687" s="119"/>
      <c r="L687" s="138"/>
      <c r="M687" s="12"/>
      <c r="N687" s="147" t="str">
        <f t="shared" si="83"/>
        <v/>
      </c>
      <c r="O687" s="16"/>
      <c r="P687" s="17"/>
      <c r="Q687" s="17"/>
      <c r="AD687" s="13">
        <f t="shared" si="78"/>
        <v>0</v>
      </c>
      <c r="AE687" s="13" t="str">
        <f t="shared" si="79"/>
        <v/>
      </c>
      <c r="AF687" s="145" t="str">
        <f t="shared" si="80"/>
        <v/>
      </c>
      <c r="AG687" s="145" t="str">
        <f t="shared" si="81"/>
        <v/>
      </c>
      <c r="AH687" s="145" t="str">
        <f t="shared" si="82"/>
        <v/>
      </c>
    </row>
    <row r="688" spans="1:34" ht="17.25" customHeight="1" x14ac:dyDescent="0.3">
      <c r="A688" s="149"/>
      <c r="B688" s="135"/>
      <c r="C688" s="14"/>
      <c r="D688" s="14"/>
      <c r="E688" s="136"/>
      <c r="F688" s="15"/>
      <c r="G688" s="126"/>
      <c r="H688" s="136"/>
      <c r="I688" s="136"/>
      <c r="J688" s="138"/>
      <c r="K688" s="119"/>
      <c r="L688" s="138"/>
      <c r="M688" s="12"/>
      <c r="N688" s="147" t="str">
        <f t="shared" si="83"/>
        <v/>
      </c>
      <c r="O688" s="16"/>
      <c r="P688" s="17"/>
      <c r="Q688" s="17"/>
      <c r="AD688" s="13">
        <f t="shared" si="78"/>
        <v>0</v>
      </c>
      <c r="AE688" s="13" t="str">
        <f t="shared" si="79"/>
        <v/>
      </c>
      <c r="AF688" s="145" t="str">
        <f t="shared" si="80"/>
        <v/>
      </c>
      <c r="AG688" s="145" t="str">
        <f t="shared" si="81"/>
        <v/>
      </c>
      <c r="AH688" s="145" t="str">
        <f t="shared" si="82"/>
        <v/>
      </c>
    </row>
    <row r="689" spans="1:34" ht="17.25" customHeight="1" x14ac:dyDescent="0.3">
      <c r="A689" s="149"/>
      <c r="B689" s="135"/>
      <c r="C689" s="14"/>
      <c r="D689" s="14"/>
      <c r="E689" s="136"/>
      <c r="F689" s="15"/>
      <c r="G689" s="126"/>
      <c r="H689" s="136"/>
      <c r="I689" s="136"/>
      <c r="J689" s="138"/>
      <c r="K689" s="119"/>
      <c r="L689" s="138"/>
      <c r="M689" s="12"/>
      <c r="N689" s="147" t="str">
        <f t="shared" si="83"/>
        <v/>
      </c>
      <c r="O689" s="16"/>
      <c r="P689" s="17"/>
      <c r="Q689" s="17"/>
      <c r="AD689" s="13">
        <f t="shared" si="78"/>
        <v>0</v>
      </c>
      <c r="AE689" s="13" t="str">
        <f t="shared" si="79"/>
        <v/>
      </c>
      <c r="AF689" s="145" t="str">
        <f t="shared" si="80"/>
        <v/>
      </c>
      <c r="AG689" s="145" t="str">
        <f t="shared" si="81"/>
        <v/>
      </c>
      <c r="AH689" s="145" t="str">
        <f t="shared" si="82"/>
        <v/>
      </c>
    </row>
    <row r="690" spans="1:34" ht="17.25" customHeight="1" x14ac:dyDescent="0.3">
      <c r="A690" s="149"/>
      <c r="B690" s="135"/>
      <c r="C690" s="14"/>
      <c r="D690" s="14"/>
      <c r="E690" s="136"/>
      <c r="F690" s="15"/>
      <c r="G690" s="126"/>
      <c r="H690" s="136"/>
      <c r="I690" s="136"/>
      <c r="J690" s="138"/>
      <c r="K690" s="119"/>
      <c r="L690" s="138"/>
      <c r="M690" s="12"/>
      <c r="N690" s="147" t="str">
        <f t="shared" si="83"/>
        <v/>
      </c>
      <c r="O690" s="16"/>
      <c r="P690" s="17"/>
      <c r="Q690" s="17"/>
      <c r="AD690" s="13">
        <f t="shared" si="78"/>
        <v>0</v>
      </c>
      <c r="AE690" s="13" t="str">
        <f t="shared" si="79"/>
        <v/>
      </c>
      <c r="AF690" s="145" t="str">
        <f t="shared" si="80"/>
        <v/>
      </c>
      <c r="AG690" s="145" t="str">
        <f t="shared" si="81"/>
        <v/>
      </c>
      <c r="AH690" s="145" t="str">
        <f t="shared" si="82"/>
        <v/>
      </c>
    </row>
    <row r="691" spans="1:34" ht="17.25" customHeight="1" x14ac:dyDescent="0.3">
      <c r="A691" s="149"/>
      <c r="B691" s="135"/>
      <c r="C691" s="14"/>
      <c r="D691" s="14"/>
      <c r="E691" s="136"/>
      <c r="F691" s="15"/>
      <c r="G691" s="126"/>
      <c r="H691" s="136"/>
      <c r="I691" s="136"/>
      <c r="J691" s="138"/>
      <c r="K691" s="119"/>
      <c r="L691" s="138"/>
      <c r="M691" s="12"/>
      <c r="N691" s="147" t="str">
        <f t="shared" si="83"/>
        <v/>
      </c>
      <c r="O691" s="16"/>
      <c r="P691" s="17"/>
      <c r="Q691" s="17"/>
      <c r="AD691" s="13">
        <f t="shared" si="78"/>
        <v>0</v>
      </c>
      <c r="AE691" s="13" t="str">
        <f t="shared" si="79"/>
        <v/>
      </c>
      <c r="AF691" s="145" t="str">
        <f t="shared" si="80"/>
        <v/>
      </c>
      <c r="AG691" s="145" t="str">
        <f t="shared" si="81"/>
        <v/>
      </c>
      <c r="AH691" s="145" t="str">
        <f t="shared" si="82"/>
        <v/>
      </c>
    </row>
    <row r="692" spans="1:34" ht="17.25" customHeight="1" x14ac:dyDescent="0.3">
      <c r="A692" s="149"/>
      <c r="B692" s="135"/>
      <c r="C692" s="14"/>
      <c r="D692" s="14"/>
      <c r="E692" s="136"/>
      <c r="F692" s="15"/>
      <c r="G692" s="126"/>
      <c r="H692" s="136"/>
      <c r="I692" s="136"/>
      <c r="J692" s="138"/>
      <c r="K692" s="119"/>
      <c r="L692" s="138"/>
      <c r="M692" s="12"/>
      <c r="N692" s="147" t="str">
        <f t="shared" si="83"/>
        <v/>
      </c>
      <c r="O692" s="16"/>
      <c r="P692" s="17"/>
      <c r="Q692" s="17"/>
      <c r="AD692" s="13">
        <f t="shared" si="78"/>
        <v>0</v>
      </c>
      <c r="AE692" s="13" t="str">
        <f t="shared" si="79"/>
        <v/>
      </c>
      <c r="AF692" s="145" t="str">
        <f t="shared" si="80"/>
        <v/>
      </c>
      <c r="AG692" s="145" t="str">
        <f t="shared" si="81"/>
        <v/>
      </c>
      <c r="AH692" s="145" t="str">
        <f t="shared" si="82"/>
        <v/>
      </c>
    </row>
    <row r="693" spans="1:34" ht="17.25" customHeight="1" x14ac:dyDescent="0.3">
      <c r="A693" s="149"/>
      <c r="B693" s="135"/>
      <c r="C693" s="14"/>
      <c r="D693" s="14"/>
      <c r="E693" s="136"/>
      <c r="F693" s="15"/>
      <c r="G693" s="126"/>
      <c r="H693" s="136"/>
      <c r="I693" s="136"/>
      <c r="J693" s="138"/>
      <c r="K693" s="119"/>
      <c r="L693" s="138"/>
      <c r="M693" s="12"/>
      <c r="N693" s="147" t="str">
        <f t="shared" si="83"/>
        <v/>
      </c>
      <c r="O693" s="16"/>
      <c r="P693" s="17"/>
      <c r="Q693" s="17"/>
      <c r="AD693" s="13">
        <f t="shared" ref="AD693:AD756" si="84">IF(N693&lt;0, N693/-F693, M693)</f>
        <v>0</v>
      </c>
      <c r="AE693" s="13" t="str">
        <f t="shared" ref="AE693:AE756" si="85">IF(N693="", "", IF(C693="Long", IF(N693&gt;0, N693/F693, ((G693*(I693-E693))/F693)), IF(N693&gt;0, N693/F693, ((G693*(E693-I693))/F693))))</f>
        <v/>
      </c>
      <c r="AF693" s="145" t="str">
        <f t="shared" ref="AF693:AF756" si="86">IF(A693="", "", MONTH(A693))</f>
        <v/>
      </c>
      <c r="AG693" s="145" t="str">
        <f t="shared" ref="AG693:AG756" si="87">IF(A693="", "", YEAR(A693))</f>
        <v/>
      </c>
      <c r="AH693" s="145" t="str">
        <f t="shared" ref="AH693:AH756" si="88">IF(A693="", "", DAY(A693))</f>
        <v/>
      </c>
    </row>
    <row r="694" spans="1:34" ht="17.25" customHeight="1" x14ac:dyDescent="0.3">
      <c r="A694" s="149"/>
      <c r="B694" s="135"/>
      <c r="C694" s="14"/>
      <c r="D694" s="14"/>
      <c r="E694" s="136"/>
      <c r="F694" s="15"/>
      <c r="G694" s="126"/>
      <c r="H694" s="136"/>
      <c r="I694" s="136"/>
      <c r="J694" s="138"/>
      <c r="K694" s="119"/>
      <c r="L694" s="138"/>
      <c r="M694" s="12"/>
      <c r="N694" s="147" t="str">
        <f t="shared" si="83"/>
        <v/>
      </c>
      <c r="O694" s="16"/>
      <c r="P694" s="17"/>
      <c r="Q694" s="17"/>
      <c r="AD694" s="13">
        <f t="shared" si="84"/>
        <v>0</v>
      </c>
      <c r="AE694" s="13" t="str">
        <f t="shared" si="85"/>
        <v/>
      </c>
      <c r="AF694" s="145" t="str">
        <f t="shared" si="86"/>
        <v/>
      </c>
      <c r="AG694" s="145" t="str">
        <f t="shared" si="87"/>
        <v/>
      </c>
      <c r="AH694" s="145" t="str">
        <f t="shared" si="88"/>
        <v/>
      </c>
    </row>
    <row r="695" spans="1:34" ht="17.25" customHeight="1" x14ac:dyDescent="0.3">
      <c r="A695" s="149"/>
      <c r="B695" s="135"/>
      <c r="C695" s="14"/>
      <c r="D695" s="14"/>
      <c r="E695" s="136"/>
      <c r="F695" s="15"/>
      <c r="G695" s="126"/>
      <c r="H695" s="136"/>
      <c r="I695" s="136"/>
      <c r="J695" s="138"/>
      <c r="K695" s="119"/>
      <c r="L695" s="138"/>
      <c r="M695" s="12"/>
      <c r="N695" s="147" t="str">
        <f t="shared" si="83"/>
        <v/>
      </c>
      <c r="O695" s="16"/>
      <c r="P695" s="17"/>
      <c r="Q695" s="17"/>
      <c r="AD695" s="13">
        <f t="shared" si="84"/>
        <v>0</v>
      </c>
      <c r="AE695" s="13" t="str">
        <f t="shared" si="85"/>
        <v/>
      </c>
      <c r="AF695" s="145" t="str">
        <f t="shared" si="86"/>
        <v/>
      </c>
      <c r="AG695" s="145" t="str">
        <f t="shared" si="87"/>
        <v/>
      </c>
      <c r="AH695" s="145" t="str">
        <f t="shared" si="88"/>
        <v/>
      </c>
    </row>
    <row r="696" spans="1:34" ht="17.25" customHeight="1" x14ac:dyDescent="0.3">
      <c r="A696" s="149"/>
      <c r="B696" s="135"/>
      <c r="C696" s="14"/>
      <c r="D696" s="14"/>
      <c r="E696" s="136"/>
      <c r="F696" s="15"/>
      <c r="G696" s="126"/>
      <c r="H696" s="136"/>
      <c r="I696" s="136"/>
      <c r="J696" s="138"/>
      <c r="K696" s="119"/>
      <c r="L696" s="138"/>
      <c r="M696" s="12"/>
      <c r="N696" s="147" t="str">
        <f t="shared" si="83"/>
        <v/>
      </c>
      <c r="O696" s="16"/>
      <c r="P696" s="17"/>
      <c r="Q696" s="17"/>
      <c r="AD696" s="13">
        <f t="shared" si="84"/>
        <v>0</v>
      </c>
      <c r="AE696" s="13" t="str">
        <f t="shared" si="85"/>
        <v/>
      </c>
      <c r="AF696" s="145" t="str">
        <f t="shared" si="86"/>
        <v/>
      </c>
      <c r="AG696" s="145" t="str">
        <f t="shared" si="87"/>
        <v/>
      </c>
      <c r="AH696" s="145" t="str">
        <f t="shared" si="88"/>
        <v/>
      </c>
    </row>
    <row r="697" spans="1:34" ht="17.25" customHeight="1" x14ac:dyDescent="0.3">
      <c r="A697" s="149"/>
      <c r="B697" s="135"/>
      <c r="C697" s="14"/>
      <c r="D697" s="14"/>
      <c r="E697" s="136"/>
      <c r="F697" s="15"/>
      <c r="G697" s="126"/>
      <c r="H697" s="136"/>
      <c r="I697" s="136"/>
      <c r="J697" s="138"/>
      <c r="K697" s="119"/>
      <c r="L697" s="138"/>
      <c r="M697" s="12"/>
      <c r="N697" s="147" t="str">
        <f t="shared" si="83"/>
        <v/>
      </c>
      <c r="O697" s="16"/>
      <c r="P697" s="17"/>
      <c r="Q697" s="17"/>
      <c r="AD697" s="13">
        <f t="shared" si="84"/>
        <v>0</v>
      </c>
      <c r="AE697" s="13" t="str">
        <f t="shared" si="85"/>
        <v/>
      </c>
      <c r="AF697" s="145" t="str">
        <f t="shared" si="86"/>
        <v/>
      </c>
      <c r="AG697" s="145" t="str">
        <f t="shared" si="87"/>
        <v/>
      </c>
      <c r="AH697" s="145" t="str">
        <f t="shared" si="88"/>
        <v/>
      </c>
    </row>
    <row r="698" spans="1:34" ht="17.25" customHeight="1" x14ac:dyDescent="0.3">
      <c r="A698" s="149"/>
      <c r="B698" s="135"/>
      <c r="C698" s="14"/>
      <c r="D698" s="14"/>
      <c r="E698" s="136"/>
      <c r="F698" s="15"/>
      <c r="G698" s="126"/>
      <c r="H698" s="136"/>
      <c r="I698" s="136"/>
      <c r="J698" s="138"/>
      <c r="K698" s="119"/>
      <c r="L698" s="138"/>
      <c r="M698" s="12"/>
      <c r="N698" s="147" t="str">
        <f t="shared" si="83"/>
        <v/>
      </c>
      <c r="O698" s="16"/>
      <c r="P698" s="17"/>
      <c r="Q698" s="17"/>
      <c r="AD698" s="13">
        <f t="shared" si="84"/>
        <v>0</v>
      </c>
      <c r="AE698" s="13" t="str">
        <f t="shared" si="85"/>
        <v/>
      </c>
      <c r="AF698" s="145" t="str">
        <f t="shared" si="86"/>
        <v/>
      </c>
      <c r="AG698" s="145" t="str">
        <f t="shared" si="87"/>
        <v/>
      </c>
      <c r="AH698" s="145" t="str">
        <f t="shared" si="88"/>
        <v/>
      </c>
    </row>
    <row r="699" spans="1:34" ht="17.25" customHeight="1" x14ac:dyDescent="0.3">
      <c r="A699" s="149"/>
      <c r="B699" s="135"/>
      <c r="C699" s="14"/>
      <c r="D699" s="14"/>
      <c r="E699" s="136"/>
      <c r="F699" s="15"/>
      <c r="G699" s="126"/>
      <c r="H699" s="136"/>
      <c r="I699" s="136"/>
      <c r="J699" s="138"/>
      <c r="K699" s="119"/>
      <c r="L699" s="138"/>
      <c r="M699" s="12"/>
      <c r="N699" s="147" t="str">
        <f t="shared" si="83"/>
        <v/>
      </c>
      <c r="O699" s="16"/>
      <c r="P699" s="17"/>
      <c r="Q699" s="17"/>
      <c r="AD699" s="13">
        <f t="shared" si="84"/>
        <v>0</v>
      </c>
      <c r="AE699" s="13" t="str">
        <f t="shared" si="85"/>
        <v/>
      </c>
      <c r="AF699" s="145" t="str">
        <f t="shared" si="86"/>
        <v/>
      </c>
      <c r="AG699" s="145" t="str">
        <f t="shared" si="87"/>
        <v/>
      </c>
      <c r="AH699" s="145" t="str">
        <f t="shared" si="88"/>
        <v/>
      </c>
    </row>
    <row r="700" spans="1:34" ht="17.25" customHeight="1" x14ac:dyDescent="0.3">
      <c r="A700" s="149"/>
      <c r="B700" s="135"/>
      <c r="C700" s="14"/>
      <c r="D700" s="14"/>
      <c r="E700" s="136"/>
      <c r="F700" s="15"/>
      <c r="G700" s="126"/>
      <c r="H700" s="136"/>
      <c r="I700" s="136"/>
      <c r="J700" s="138"/>
      <c r="K700" s="119"/>
      <c r="L700" s="138"/>
      <c r="M700" s="12"/>
      <c r="N700" s="147" t="str">
        <f t="shared" si="83"/>
        <v/>
      </c>
      <c r="O700" s="16"/>
      <c r="P700" s="17"/>
      <c r="Q700" s="17"/>
      <c r="AD700" s="13">
        <f t="shared" si="84"/>
        <v>0</v>
      </c>
      <c r="AE700" s="13" t="str">
        <f t="shared" si="85"/>
        <v/>
      </c>
      <c r="AF700" s="145" t="str">
        <f t="shared" si="86"/>
        <v/>
      </c>
      <c r="AG700" s="145" t="str">
        <f t="shared" si="87"/>
        <v/>
      </c>
      <c r="AH700" s="145" t="str">
        <f t="shared" si="88"/>
        <v/>
      </c>
    </row>
    <row r="701" spans="1:34" ht="17.25" customHeight="1" x14ac:dyDescent="0.3">
      <c r="A701" s="149"/>
      <c r="B701" s="135"/>
      <c r="C701" s="14"/>
      <c r="D701" s="14"/>
      <c r="E701" s="136"/>
      <c r="F701" s="15"/>
      <c r="G701" s="126"/>
      <c r="H701" s="136"/>
      <c r="I701" s="136"/>
      <c r="J701" s="138"/>
      <c r="K701" s="119"/>
      <c r="L701" s="138"/>
      <c r="M701" s="12"/>
      <c r="N701" s="147" t="str">
        <f t="shared" si="83"/>
        <v/>
      </c>
      <c r="O701" s="16"/>
      <c r="P701" s="17"/>
      <c r="Q701" s="17"/>
      <c r="AD701" s="13">
        <f t="shared" si="84"/>
        <v>0</v>
      </c>
      <c r="AE701" s="13" t="str">
        <f t="shared" si="85"/>
        <v/>
      </c>
      <c r="AF701" s="145" t="str">
        <f t="shared" si="86"/>
        <v/>
      </c>
      <c r="AG701" s="145" t="str">
        <f t="shared" si="87"/>
        <v/>
      </c>
      <c r="AH701" s="145" t="str">
        <f t="shared" si="88"/>
        <v/>
      </c>
    </row>
    <row r="702" spans="1:34" ht="17.25" customHeight="1" x14ac:dyDescent="0.3">
      <c r="A702" s="149"/>
      <c r="B702" s="135"/>
      <c r="C702" s="14"/>
      <c r="D702" s="14"/>
      <c r="E702" s="136"/>
      <c r="F702" s="15"/>
      <c r="G702" s="126"/>
      <c r="H702" s="136"/>
      <c r="I702" s="136"/>
      <c r="J702" s="138"/>
      <c r="K702" s="119"/>
      <c r="L702" s="138"/>
      <c r="M702" s="12"/>
      <c r="N702" s="147" t="str">
        <f t="shared" si="83"/>
        <v/>
      </c>
      <c r="O702" s="16"/>
      <c r="P702" s="17"/>
      <c r="Q702" s="17"/>
      <c r="AD702" s="13">
        <f t="shared" si="84"/>
        <v>0</v>
      </c>
      <c r="AE702" s="13" t="str">
        <f t="shared" si="85"/>
        <v/>
      </c>
      <c r="AF702" s="145" t="str">
        <f t="shared" si="86"/>
        <v/>
      </c>
      <c r="AG702" s="145" t="str">
        <f t="shared" si="87"/>
        <v/>
      </c>
      <c r="AH702" s="145" t="str">
        <f t="shared" si="88"/>
        <v/>
      </c>
    </row>
    <row r="703" spans="1:34" ht="17.25" customHeight="1" x14ac:dyDescent="0.3">
      <c r="A703" s="149"/>
      <c r="B703" s="135"/>
      <c r="C703" s="14"/>
      <c r="D703" s="14"/>
      <c r="E703" s="136"/>
      <c r="F703" s="15"/>
      <c r="G703" s="126"/>
      <c r="H703" s="136"/>
      <c r="I703" s="136"/>
      <c r="J703" s="138"/>
      <c r="K703" s="119"/>
      <c r="L703" s="138"/>
      <c r="M703" s="12"/>
      <c r="N703" s="147" t="str">
        <f t="shared" si="83"/>
        <v/>
      </c>
      <c r="O703" s="16"/>
      <c r="P703" s="17"/>
      <c r="Q703" s="17"/>
      <c r="AD703" s="13">
        <f t="shared" si="84"/>
        <v>0</v>
      </c>
      <c r="AE703" s="13" t="str">
        <f t="shared" si="85"/>
        <v/>
      </c>
      <c r="AF703" s="145" t="str">
        <f t="shared" si="86"/>
        <v/>
      </c>
      <c r="AG703" s="145" t="str">
        <f t="shared" si="87"/>
        <v/>
      </c>
      <c r="AH703" s="145" t="str">
        <f t="shared" si="88"/>
        <v/>
      </c>
    </row>
    <row r="704" spans="1:34" ht="17.25" customHeight="1" x14ac:dyDescent="0.3">
      <c r="A704" s="149"/>
      <c r="B704" s="135"/>
      <c r="C704" s="14"/>
      <c r="D704" s="14"/>
      <c r="E704" s="136"/>
      <c r="F704" s="15"/>
      <c r="G704" s="126"/>
      <c r="H704" s="136"/>
      <c r="I704" s="136"/>
      <c r="J704" s="138"/>
      <c r="K704" s="119"/>
      <c r="L704" s="138"/>
      <c r="M704" s="12"/>
      <c r="N704" s="147" t="str">
        <f t="shared" si="83"/>
        <v/>
      </c>
      <c r="O704" s="16"/>
      <c r="P704" s="17"/>
      <c r="Q704" s="17"/>
      <c r="AD704" s="13">
        <f t="shared" si="84"/>
        <v>0</v>
      </c>
      <c r="AE704" s="13" t="str">
        <f t="shared" si="85"/>
        <v/>
      </c>
      <c r="AF704" s="145" t="str">
        <f t="shared" si="86"/>
        <v/>
      </c>
      <c r="AG704" s="145" t="str">
        <f t="shared" si="87"/>
        <v/>
      </c>
      <c r="AH704" s="145" t="str">
        <f t="shared" si="88"/>
        <v/>
      </c>
    </row>
    <row r="705" spans="1:34" ht="17.25" customHeight="1" x14ac:dyDescent="0.3">
      <c r="A705" s="149"/>
      <c r="B705" s="135"/>
      <c r="C705" s="14"/>
      <c r="D705" s="14"/>
      <c r="E705" s="136"/>
      <c r="F705" s="15"/>
      <c r="G705" s="126"/>
      <c r="H705" s="136"/>
      <c r="I705" s="136"/>
      <c r="J705" s="138"/>
      <c r="K705" s="119"/>
      <c r="L705" s="138"/>
      <c r="M705" s="12"/>
      <c r="N705" s="147" t="str">
        <f t="shared" si="83"/>
        <v/>
      </c>
      <c r="O705" s="16"/>
      <c r="P705" s="17"/>
      <c r="Q705" s="17"/>
      <c r="AD705" s="13">
        <f t="shared" si="84"/>
        <v>0</v>
      </c>
      <c r="AE705" s="13" t="str">
        <f t="shared" si="85"/>
        <v/>
      </c>
      <c r="AF705" s="145" t="str">
        <f t="shared" si="86"/>
        <v/>
      </c>
      <c r="AG705" s="145" t="str">
        <f t="shared" si="87"/>
        <v/>
      </c>
      <c r="AH705" s="145" t="str">
        <f t="shared" si="88"/>
        <v/>
      </c>
    </row>
    <row r="706" spans="1:34" ht="17.25" customHeight="1" x14ac:dyDescent="0.3">
      <c r="A706" s="149"/>
      <c r="B706" s="135"/>
      <c r="C706" s="14"/>
      <c r="D706" s="14"/>
      <c r="E706" s="136"/>
      <c r="F706" s="15"/>
      <c r="G706" s="126"/>
      <c r="H706" s="136"/>
      <c r="I706" s="136"/>
      <c r="J706" s="138"/>
      <c r="K706" s="119"/>
      <c r="L706" s="138"/>
      <c r="M706" s="12"/>
      <c r="N706" s="147" t="str">
        <f t="shared" si="83"/>
        <v/>
      </c>
      <c r="O706" s="16"/>
      <c r="P706" s="17"/>
      <c r="Q706" s="17"/>
      <c r="AD706" s="13">
        <f t="shared" si="84"/>
        <v>0</v>
      </c>
      <c r="AE706" s="13" t="str">
        <f t="shared" si="85"/>
        <v/>
      </c>
      <c r="AF706" s="145" t="str">
        <f t="shared" si="86"/>
        <v/>
      </c>
      <c r="AG706" s="145" t="str">
        <f t="shared" si="87"/>
        <v/>
      </c>
      <c r="AH706" s="145" t="str">
        <f t="shared" si="88"/>
        <v/>
      </c>
    </row>
    <row r="707" spans="1:34" ht="17.25" customHeight="1" x14ac:dyDescent="0.3">
      <c r="A707" s="149"/>
      <c r="B707" s="135"/>
      <c r="C707" s="14"/>
      <c r="D707" s="14"/>
      <c r="E707" s="136"/>
      <c r="F707" s="15"/>
      <c r="G707" s="126"/>
      <c r="H707" s="136"/>
      <c r="I707" s="136"/>
      <c r="J707" s="138"/>
      <c r="K707" s="119"/>
      <c r="L707" s="138"/>
      <c r="M707" s="12"/>
      <c r="N707" s="147" t="str">
        <f t="shared" si="83"/>
        <v/>
      </c>
      <c r="O707" s="16"/>
      <c r="P707" s="17"/>
      <c r="Q707" s="17"/>
      <c r="AD707" s="13">
        <f t="shared" si="84"/>
        <v>0</v>
      </c>
      <c r="AE707" s="13" t="str">
        <f t="shared" si="85"/>
        <v/>
      </c>
      <c r="AF707" s="145" t="str">
        <f t="shared" si="86"/>
        <v/>
      </c>
      <c r="AG707" s="145" t="str">
        <f t="shared" si="87"/>
        <v/>
      </c>
      <c r="AH707" s="145" t="str">
        <f t="shared" si="88"/>
        <v/>
      </c>
    </row>
    <row r="708" spans="1:34" ht="17.25" customHeight="1" x14ac:dyDescent="0.3">
      <c r="A708" s="149"/>
      <c r="B708" s="135"/>
      <c r="C708" s="14"/>
      <c r="D708" s="14"/>
      <c r="E708" s="136"/>
      <c r="F708" s="15"/>
      <c r="G708" s="126"/>
      <c r="H708" s="136"/>
      <c r="I708" s="136"/>
      <c r="J708" s="138"/>
      <c r="K708" s="119"/>
      <c r="L708" s="138"/>
      <c r="M708" s="12"/>
      <c r="N708" s="147" t="str">
        <f t="shared" si="83"/>
        <v/>
      </c>
      <c r="O708" s="16"/>
      <c r="P708" s="17"/>
      <c r="Q708" s="17"/>
      <c r="AD708" s="13">
        <f t="shared" si="84"/>
        <v>0</v>
      </c>
      <c r="AE708" s="13" t="str">
        <f t="shared" si="85"/>
        <v/>
      </c>
      <c r="AF708" s="145" t="str">
        <f t="shared" si="86"/>
        <v/>
      </c>
      <c r="AG708" s="145" t="str">
        <f t="shared" si="87"/>
        <v/>
      </c>
      <c r="AH708" s="145" t="str">
        <f t="shared" si="88"/>
        <v/>
      </c>
    </row>
    <row r="709" spans="1:34" ht="17.25" customHeight="1" x14ac:dyDescent="0.3">
      <c r="A709" s="149"/>
      <c r="B709" s="135"/>
      <c r="C709" s="14"/>
      <c r="D709" s="14"/>
      <c r="E709" s="136"/>
      <c r="F709" s="15"/>
      <c r="G709" s="126"/>
      <c r="H709" s="136"/>
      <c r="I709" s="136"/>
      <c r="J709" s="138"/>
      <c r="K709" s="119"/>
      <c r="L709" s="138"/>
      <c r="M709" s="12"/>
      <c r="N709" s="147" t="str">
        <f t="shared" si="83"/>
        <v/>
      </c>
      <c r="O709" s="16"/>
      <c r="P709" s="17"/>
      <c r="Q709" s="17"/>
      <c r="AD709" s="13">
        <f t="shared" si="84"/>
        <v>0</v>
      </c>
      <c r="AE709" s="13" t="str">
        <f t="shared" si="85"/>
        <v/>
      </c>
      <c r="AF709" s="145" t="str">
        <f t="shared" si="86"/>
        <v/>
      </c>
      <c r="AG709" s="145" t="str">
        <f t="shared" si="87"/>
        <v/>
      </c>
      <c r="AH709" s="145" t="str">
        <f t="shared" si="88"/>
        <v/>
      </c>
    </row>
    <row r="710" spans="1:34" ht="17.25" customHeight="1" x14ac:dyDescent="0.3">
      <c r="A710" s="149"/>
      <c r="B710" s="135"/>
      <c r="C710" s="14"/>
      <c r="D710" s="14"/>
      <c r="E710" s="136"/>
      <c r="F710" s="15"/>
      <c r="G710" s="126"/>
      <c r="H710" s="136"/>
      <c r="I710" s="136"/>
      <c r="J710" s="138"/>
      <c r="K710" s="119"/>
      <c r="L710" s="138"/>
      <c r="M710" s="12"/>
      <c r="N710" s="147" t="str">
        <f t="shared" si="83"/>
        <v/>
      </c>
      <c r="O710" s="16"/>
      <c r="P710" s="17"/>
      <c r="Q710" s="17"/>
      <c r="AD710" s="13">
        <f t="shared" si="84"/>
        <v>0</v>
      </c>
      <c r="AE710" s="13" t="str">
        <f t="shared" si="85"/>
        <v/>
      </c>
      <c r="AF710" s="145" t="str">
        <f t="shared" si="86"/>
        <v/>
      </c>
      <c r="AG710" s="145" t="str">
        <f t="shared" si="87"/>
        <v/>
      </c>
      <c r="AH710" s="145" t="str">
        <f t="shared" si="88"/>
        <v/>
      </c>
    </row>
    <row r="711" spans="1:34" ht="17.25" customHeight="1" x14ac:dyDescent="0.3">
      <c r="A711" s="149"/>
      <c r="B711" s="135"/>
      <c r="C711" s="14"/>
      <c r="D711" s="14"/>
      <c r="E711" s="136"/>
      <c r="F711" s="15"/>
      <c r="G711" s="126"/>
      <c r="H711" s="136"/>
      <c r="I711" s="136"/>
      <c r="J711" s="138"/>
      <c r="K711" s="119"/>
      <c r="L711" s="138"/>
      <c r="M711" s="12"/>
      <c r="N711" s="147" t="str">
        <f t="shared" si="83"/>
        <v/>
      </c>
      <c r="O711" s="16"/>
      <c r="P711" s="17"/>
      <c r="Q711" s="17"/>
      <c r="AD711" s="13">
        <f t="shared" si="84"/>
        <v>0</v>
      </c>
      <c r="AE711" s="13" t="str">
        <f t="shared" si="85"/>
        <v/>
      </c>
      <c r="AF711" s="145" t="str">
        <f t="shared" si="86"/>
        <v/>
      </c>
      <c r="AG711" s="145" t="str">
        <f t="shared" si="87"/>
        <v/>
      </c>
      <c r="AH711" s="145" t="str">
        <f t="shared" si="88"/>
        <v/>
      </c>
    </row>
    <row r="712" spans="1:34" ht="17.25" customHeight="1" x14ac:dyDescent="0.3">
      <c r="A712" s="149"/>
      <c r="B712" s="135"/>
      <c r="C712" s="14"/>
      <c r="D712" s="14"/>
      <c r="E712" s="136"/>
      <c r="F712" s="15"/>
      <c r="G712" s="126"/>
      <c r="H712" s="136"/>
      <c r="I712" s="136"/>
      <c r="J712" s="138"/>
      <c r="K712" s="119"/>
      <c r="L712" s="138"/>
      <c r="M712" s="12"/>
      <c r="N712" s="147" t="str">
        <f t="shared" ref="N712:N775" si="89">IF(J712="", "", K712)</f>
        <v/>
      </c>
      <c r="O712" s="16"/>
      <c r="P712" s="17"/>
      <c r="Q712" s="17"/>
      <c r="AD712" s="13">
        <f t="shared" si="84"/>
        <v>0</v>
      </c>
      <c r="AE712" s="13" t="str">
        <f t="shared" si="85"/>
        <v/>
      </c>
      <c r="AF712" s="145" t="str">
        <f t="shared" si="86"/>
        <v/>
      </c>
      <c r="AG712" s="145" t="str">
        <f t="shared" si="87"/>
        <v/>
      </c>
      <c r="AH712" s="145" t="str">
        <f t="shared" si="88"/>
        <v/>
      </c>
    </row>
    <row r="713" spans="1:34" ht="17.25" customHeight="1" x14ac:dyDescent="0.3">
      <c r="A713" s="149"/>
      <c r="B713" s="135"/>
      <c r="C713" s="14"/>
      <c r="D713" s="14"/>
      <c r="E713" s="136"/>
      <c r="F713" s="15"/>
      <c r="G713" s="126"/>
      <c r="H713" s="136"/>
      <c r="I713" s="136"/>
      <c r="J713" s="138"/>
      <c r="K713" s="119"/>
      <c r="L713" s="138"/>
      <c r="M713" s="12"/>
      <c r="N713" s="147" t="str">
        <f t="shared" si="89"/>
        <v/>
      </c>
      <c r="O713" s="16"/>
      <c r="P713" s="17"/>
      <c r="Q713" s="17"/>
      <c r="AD713" s="13">
        <f t="shared" si="84"/>
        <v>0</v>
      </c>
      <c r="AE713" s="13" t="str">
        <f t="shared" si="85"/>
        <v/>
      </c>
      <c r="AF713" s="145" t="str">
        <f t="shared" si="86"/>
        <v/>
      </c>
      <c r="AG713" s="145" t="str">
        <f t="shared" si="87"/>
        <v/>
      </c>
      <c r="AH713" s="145" t="str">
        <f t="shared" si="88"/>
        <v/>
      </c>
    </row>
    <row r="714" spans="1:34" ht="17.25" customHeight="1" x14ac:dyDescent="0.3">
      <c r="A714" s="149"/>
      <c r="B714" s="135"/>
      <c r="C714" s="14"/>
      <c r="D714" s="14"/>
      <c r="E714" s="136"/>
      <c r="F714" s="15"/>
      <c r="G714" s="126"/>
      <c r="H714" s="136"/>
      <c r="I714" s="136"/>
      <c r="J714" s="138"/>
      <c r="K714" s="119"/>
      <c r="L714" s="138"/>
      <c r="M714" s="12"/>
      <c r="N714" s="147" t="str">
        <f t="shared" si="89"/>
        <v/>
      </c>
      <c r="O714" s="16"/>
      <c r="P714" s="17"/>
      <c r="Q714" s="17"/>
      <c r="AD714" s="13">
        <f t="shared" si="84"/>
        <v>0</v>
      </c>
      <c r="AE714" s="13" t="str">
        <f t="shared" si="85"/>
        <v/>
      </c>
      <c r="AF714" s="145" t="str">
        <f t="shared" si="86"/>
        <v/>
      </c>
      <c r="AG714" s="145" t="str">
        <f t="shared" si="87"/>
        <v/>
      </c>
      <c r="AH714" s="145" t="str">
        <f t="shared" si="88"/>
        <v/>
      </c>
    </row>
    <row r="715" spans="1:34" ht="17.25" customHeight="1" x14ac:dyDescent="0.3">
      <c r="A715" s="149"/>
      <c r="B715" s="135"/>
      <c r="C715" s="14"/>
      <c r="D715" s="14"/>
      <c r="E715" s="136"/>
      <c r="F715" s="15"/>
      <c r="G715" s="126"/>
      <c r="H715" s="136"/>
      <c r="I715" s="136"/>
      <c r="J715" s="138"/>
      <c r="K715" s="119"/>
      <c r="L715" s="138"/>
      <c r="M715" s="12"/>
      <c r="N715" s="147" t="str">
        <f t="shared" si="89"/>
        <v/>
      </c>
      <c r="O715" s="16"/>
      <c r="P715" s="17"/>
      <c r="Q715" s="17"/>
      <c r="AD715" s="13">
        <f t="shared" si="84"/>
        <v>0</v>
      </c>
      <c r="AE715" s="13" t="str">
        <f t="shared" si="85"/>
        <v/>
      </c>
      <c r="AF715" s="145" t="str">
        <f t="shared" si="86"/>
        <v/>
      </c>
      <c r="AG715" s="145" t="str">
        <f t="shared" si="87"/>
        <v/>
      </c>
      <c r="AH715" s="145" t="str">
        <f t="shared" si="88"/>
        <v/>
      </c>
    </row>
    <row r="716" spans="1:34" ht="17.25" customHeight="1" x14ac:dyDescent="0.3">
      <c r="A716" s="149"/>
      <c r="B716" s="135"/>
      <c r="C716" s="14"/>
      <c r="D716" s="14"/>
      <c r="E716" s="136"/>
      <c r="F716" s="15"/>
      <c r="G716" s="126"/>
      <c r="H716" s="136"/>
      <c r="I716" s="136"/>
      <c r="J716" s="138"/>
      <c r="K716" s="119"/>
      <c r="L716" s="138"/>
      <c r="M716" s="12"/>
      <c r="N716" s="147" t="str">
        <f t="shared" si="89"/>
        <v/>
      </c>
      <c r="O716" s="16"/>
      <c r="P716" s="17"/>
      <c r="Q716" s="17"/>
      <c r="AD716" s="13">
        <f t="shared" si="84"/>
        <v>0</v>
      </c>
      <c r="AE716" s="13" t="str">
        <f t="shared" si="85"/>
        <v/>
      </c>
      <c r="AF716" s="145" t="str">
        <f t="shared" si="86"/>
        <v/>
      </c>
      <c r="AG716" s="145" t="str">
        <f t="shared" si="87"/>
        <v/>
      </c>
      <c r="AH716" s="145" t="str">
        <f t="shared" si="88"/>
        <v/>
      </c>
    </row>
    <row r="717" spans="1:34" ht="17.25" customHeight="1" x14ac:dyDescent="0.3">
      <c r="A717" s="149"/>
      <c r="B717" s="135"/>
      <c r="C717" s="14"/>
      <c r="D717" s="14"/>
      <c r="E717" s="136"/>
      <c r="F717" s="15"/>
      <c r="G717" s="126"/>
      <c r="H717" s="136"/>
      <c r="I717" s="136"/>
      <c r="J717" s="138"/>
      <c r="K717" s="119"/>
      <c r="L717" s="138"/>
      <c r="M717" s="12"/>
      <c r="N717" s="147" t="str">
        <f t="shared" si="89"/>
        <v/>
      </c>
      <c r="O717" s="16"/>
      <c r="P717" s="17"/>
      <c r="Q717" s="17"/>
      <c r="AD717" s="13">
        <f t="shared" si="84"/>
        <v>0</v>
      </c>
      <c r="AE717" s="13" t="str">
        <f t="shared" si="85"/>
        <v/>
      </c>
      <c r="AF717" s="145" t="str">
        <f t="shared" si="86"/>
        <v/>
      </c>
      <c r="AG717" s="145" t="str">
        <f t="shared" si="87"/>
        <v/>
      </c>
      <c r="AH717" s="145" t="str">
        <f t="shared" si="88"/>
        <v/>
      </c>
    </row>
    <row r="718" spans="1:34" ht="17.25" customHeight="1" x14ac:dyDescent="0.3">
      <c r="A718" s="149"/>
      <c r="B718" s="135"/>
      <c r="C718" s="14"/>
      <c r="D718" s="14"/>
      <c r="E718" s="136"/>
      <c r="F718" s="15"/>
      <c r="G718" s="126"/>
      <c r="H718" s="136"/>
      <c r="I718" s="136"/>
      <c r="J718" s="138"/>
      <c r="K718" s="119"/>
      <c r="L718" s="138"/>
      <c r="M718" s="12"/>
      <c r="N718" s="147" t="str">
        <f t="shared" si="89"/>
        <v/>
      </c>
      <c r="O718" s="16"/>
      <c r="P718" s="17"/>
      <c r="Q718" s="17"/>
      <c r="AD718" s="13">
        <f t="shared" si="84"/>
        <v>0</v>
      </c>
      <c r="AE718" s="13" t="str">
        <f t="shared" si="85"/>
        <v/>
      </c>
      <c r="AF718" s="145" t="str">
        <f t="shared" si="86"/>
        <v/>
      </c>
      <c r="AG718" s="145" t="str">
        <f t="shared" si="87"/>
        <v/>
      </c>
      <c r="AH718" s="145" t="str">
        <f t="shared" si="88"/>
        <v/>
      </c>
    </row>
    <row r="719" spans="1:34" ht="17.25" customHeight="1" x14ac:dyDescent="0.3">
      <c r="A719" s="149"/>
      <c r="B719" s="135"/>
      <c r="C719" s="14"/>
      <c r="D719" s="14"/>
      <c r="E719" s="136"/>
      <c r="F719" s="15"/>
      <c r="G719" s="126"/>
      <c r="H719" s="136"/>
      <c r="I719" s="136"/>
      <c r="J719" s="138"/>
      <c r="K719" s="119"/>
      <c r="L719" s="138"/>
      <c r="M719" s="12"/>
      <c r="N719" s="147" t="str">
        <f t="shared" si="89"/>
        <v/>
      </c>
      <c r="O719" s="16"/>
      <c r="P719" s="17"/>
      <c r="Q719" s="17"/>
      <c r="AD719" s="13">
        <f t="shared" si="84"/>
        <v>0</v>
      </c>
      <c r="AE719" s="13" t="str">
        <f t="shared" si="85"/>
        <v/>
      </c>
      <c r="AF719" s="145" t="str">
        <f t="shared" si="86"/>
        <v/>
      </c>
      <c r="AG719" s="145" t="str">
        <f t="shared" si="87"/>
        <v/>
      </c>
      <c r="AH719" s="145" t="str">
        <f t="shared" si="88"/>
        <v/>
      </c>
    </row>
    <row r="720" spans="1:34" ht="17.25" customHeight="1" x14ac:dyDescent="0.3">
      <c r="A720" s="149"/>
      <c r="B720" s="135"/>
      <c r="C720" s="14"/>
      <c r="D720" s="14"/>
      <c r="E720" s="136"/>
      <c r="F720" s="15"/>
      <c r="G720" s="126"/>
      <c r="H720" s="136"/>
      <c r="I720" s="136"/>
      <c r="J720" s="138"/>
      <c r="K720" s="119"/>
      <c r="L720" s="138"/>
      <c r="M720" s="12"/>
      <c r="N720" s="147" t="str">
        <f t="shared" si="89"/>
        <v/>
      </c>
      <c r="O720" s="16"/>
      <c r="P720" s="17"/>
      <c r="Q720" s="17"/>
      <c r="AD720" s="13">
        <f t="shared" si="84"/>
        <v>0</v>
      </c>
      <c r="AE720" s="13" t="str">
        <f t="shared" si="85"/>
        <v/>
      </c>
      <c r="AF720" s="145" t="str">
        <f t="shared" si="86"/>
        <v/>
      </c>
      <c r="AG720" s="145" t="str">
        <f t="shared" si="87"/>
        <v/>
      </c>
      <c r="AH720" s="145" t="str">
        <f t="shared" si="88"/>
        <v/>
      </c>
    </row>
    <row r="721" spans="1:34" ht="17.25" customHeight="1" x14ac:dyDescent="0.3">
      <c r="A721" s="149"/>
      <c r="B721" s="135"/>
      <c r="C721" s="14"/>
      <c r="D721" s="14"/>
      <c r="E721" s="136"/>
      <c r="F721" s="15"/>
      <c r="G721" s="126"/>
      <c r="H721" s="136"/>
      <c r="I721" s="136"/>
      <c r="J721" s="138"/>
      <c r="K721" s="119"/>
      <c r="L721" s="138"/>
      <c r="M721" s="12"/>
      <c r="N721" s="147" t="str">
        <f t="shared" si="89"/>
        <v/>
      </c>
      <c r="O721" s="16"/>
      <c r="P721" s="17"/>
      <c r="Q721" s="17"/>
      <c r="AD721" s="13">
        <f t="shared" si="84"/>
        <v>0</v>
      </c>
      <c r="AE721" s="13" t="str">
        <f t="shared" si="85"/>
        <v/>
      </c>
      <c r="AF721" s="145" t="str">
        <f t="shared" si="86"/>
        <v/>
      </c>
      <c r="AG721" s="145" t="str">
        <f t="shared" si="87"/>
        <v/>
      </c>
      <c r="AH721" s="145" t="str">
        <f t="shared" si="88"/>
        <v/>
      </c>
    </row>
    <row r="722" spans="1:34" ht="17.25" customHeight="1" x14ac:dyDescent="0.3">
      <c r="A722" s="149"/>
      <c r="B722" s="135"/>
      <c r="C722" s="14"/>
      <c r="D722" s="14"/>
      <c r="E722" s="136"/>
      <c r="F722" s="15"/>
      <c r="G722" s="126"/>
      <c r="H722" s="136"/>
      <c r="I722" s="136"/>
      <c r="J722" s="138"/>
      <c r="K722" s="119"/>
      <c r="L722" s="138"/>
      <c r="M722" s="12"/>
      <c r="N722" s="147" t="str">
        <f t="shared" si="89"/>
        <v/>
      </c>
      <c r="O722" s="16"/>
      <c r="P722" s="17"/>
      <c r="Q722" s="17"/>
      <c r="AD722" s="13">
        <f t="shared" si="84"/>
        <v>0</v>
      </c>
      <c r="AE722" s="13" t="str">
        <f t="shared" si="85"/>
        <v/>
      </c>
      <c r="AF722" s="145" t="str">
        <f t="shared" si="86"/>
        <v/>
      </c>
      <c r="AG722" s="145" t="str">
        <f t="shared" si="87"/>
        <v/>
      </c>
      <c r="AH722" s="145" t="str">
        <f t="shared" si="88"/>
        <v/>
      </c>
    </row>
    <row r="723" spans="1:34" ht="17.25" customHeight="1" x14ac:dyDescent="0.3">
      <c r="A723" s="149"/>
      <c r="B723" s="135"/>
      <c r="C723" s="14"/>
      <c r="D723" s="14"/>
      <c r="E723" s="136"/>
      <c r="F723" s="15"/>
      <c r="G723" s="126"/>
      <c r="H723" s="136"/>
      <c r="I723" s="136"/>
      <c r="J723" s="138"/>
      <c r="K723" s="119"/>
      <c r="L723" s="138"/>
      <c r="M723" s="12"/>
      <c r="N723" s="147" t="str">
        <f t="shared" si="89"/>
        <v/>
      </c>
      <c r="O723" s="16"/>
      <c r="P723" s="17"/>
      <c r="Q723" s="17"/>
      <c r="AD723" s="13">
        <f t="shared" si="84"/>
        <v>0</v>
      </c>
      <c r="AE723" s="13" t="str">
        <f t="shared" si="85"/>
        <v/>
      </c>
      <c r="AF723" s="145" t="str">
        <f t="shared" si="86"/>
        <v/>
      </c>
      <c r="AG723" s="145" t="str">
        <f t="shared" si="87"/>
        <v/>
      </c>
      <c r="AH723" s="145" t="str">
        <f t="shared" si="88"/>
        <v/>
      </c>
    </row>
    <row r="724" spans="1:34" ht="17.25" customHeight="1" x14ac:dyDescent="0.3">
      <c r="A724" s="149"/>
      <c r="B724" s="135"/>
      <c r="C724" s="14"/>
      <c r="D724" s="14"/>
      <c r="E724" s="136"/>
      <c r="F724" s="15"/>
      <c r="G724" s="126"/>
      <c r="H724" s="136"/>
      <c r="I724" s="136"/>
      <c r="J724" s="138"/>
      <c r="K724" s="119"/>
      <c r="L724" s="138"/>
      <c r="M724" s="12"/>
      <c r="N724" s="147" t="str">
        <f t="shared" si="89"/>
        <v/>
      </c>
      <c r="O724" s="16"/>
      <c r="P724" s="17"/>
      <c r="Q724" s="17"/>
      <c r="AD724" s="13">
        <f t="shared" si="84"/>
        <v>0</v>
      </c>
      <c r="AE724" s="13" t="str">
        <f t="shared" si="85"/>
        <v/>
      </c>
      <c r="AF724" s="145" t="str">
        <f t="shared" si="86"/>
        <v/>
      </c>
      <c r="AG724" s="145" t="str">
        <f t="shared" si="87"/>
        <v/>
      </c>
      <c r="AH724" s="145" t="str">
        <f t="shared" si="88"/>
        <v/>
      </c>
    </row>
    <row r="725" spans="1:34" ht="17.25" customHeight="1" x14ac:dyDescent="0.3">
      <c r="A725" s="149"/>
      <c r="B725" s="135"/>
      <c r="C725" s="14"/>
      <c r="D725" s="14"/>
      <c r="E725" s="136"/>
      <c r="F725" s="15"/>
      <c r="G725" s="126"/>
      <c r="H725" s="136"/>
      <c r="I725" s="136"/>
      <c r="J725" s="138"/>
      <c r="K725" s="119"/>
      <c r="L725" s="138"/>
      <c r="M725" s="12"/>
      <c r="N725" s="147" t="str">
        <f t="shared" si="89"/>
        <v/>
      </c>
      <c r="O725" s="16"/>
      <c r="P725" s="17"/>
      <c r="Q725" s="17"/>
      <c r="AD725" s="13">
        <f t="shared" si="84"/>
        <v>0</v>
      </c>
      <c r="AE725" s="13" t="str">
        <f t="shared" si="85"/>
        <v/>
      </c>
      <c r="AF725" s="145" t="str">
        <f t="shared" si="86"/>
        <v/>
      </c>
      <c r="AG725" s="145" t="str">
        <f t="shared" si="87"/>
        <v/>
      </c>
      <c r="AH725" s="145" t="str">
        <f t="shared" si="88"/>
        <v/>
      </c>
    </row>
    <row r="726" spans="1:34" ht="17.25" customHeight="1" x14ac:dyDescent="0.3">
      <c r="A726" s="149"/>
      <c r="B726" s="135"/>
      <c r="C726" s="14"/>
      <c r="D726" s="14"/>
      <c r="E726" s="136"/>
      <c r="F726" s="15"/>
      <c r="G726" s="126"/>
      <c r="H726" s="136"/>
      <c r="I726" s="136"/>
      <c r="J726" s="138"/>
      <c r="K726" s="119"/>
      <c r="L726" s="138"/>
      <c r="M726" s="12"/>
      <c r="N726" s="147" t="str">
        <f t="shared" si="89"/>
        <v/>
      </c>
      <c r="O726" s="16"/>
      <c r="P726" s="17"/>
      <c r="Q726" s="17"/>
      <c r="AD726" s="13">
        <f t="shared" si="84"/>
        <v>0</v>
      </c>
      <c r="AE726" s="13" t="str">
        <f t="shared" si="85"/>
        <v/>
      </c>
      <c r="AF726" s="145" t="str">
        <f t="shared" si="86"/>
        <v/>
      </c>
      <c r="AG726" s="145" t="str">
        <f t="shared" si="87"/>
        <v/>
      </c>
      <c r="AH726" s="145" t="str">
        <f t="shared" si="88"/>
        <v/>
      </c>
    </row>
    <row r="727" spans="1:34" ht="17.25" customHeight="1" x14ac:dyDescent="0.3">
      <c r="A727" s="149"/>
      <c r="B727" s="135"/>
      <c r="C727" s="14"/>
      <c r="D727" s="14"/>
      <c r="E727" s="136"/>
      <c r="F727" s="15"/>
      <c r="G727" s="126"/>
      <c r="H727" s="136"/>
      <c r="I727" s="136"/>
      <c r="J727" s="138"/>
      <c r="K727" s="119"/>
      <c r="L727" s="138"/>
      <c r="M727" s="12"/>
      <c r="N727" s="147" t="str">
        <f t="shared" si="89"/>
        <v/>
      </c>
      <c r="O727" s="16"/>
      <c r="P727" s="17"/>
      <c r="Q727" s="17"/>
      <c r="AD727" s="13">
        <f t="shared" si="84"/>
        <v>0</v>
      </c>
      <c r="AE727" s="13" t="str">
        <f t="shared" si="85"/>
        <v/>
      </c>
      <c r="AF727" s="145" t="str">
        <f t="shared" si="86"/>
        <v/>
      </c>
      <c r="AG727" s="145" t="str">
        <f t="shared" si="87"/>
        <v/>
      </c>
      <c r="AH727" s="145" t="str">
        <f t="shared" si="88"/>
        <v/>
      </c>
    </row>
    <row r="728" spans="1:34" ht="17.25" customHeight="1" x14ac:dyDescent="0.3">
      <c r="A728" s="149"/>
      <c r="B728" s="135"/>
      <c r="C728" s="14"/>
      <c r="D728" s="14"/>
      <c r="E728" s="136"/>
      <c r="F728" s="15"/>
      <c r="G728" s="126"/>
      <c r="H728" s="136"/>
      <c r="I728" s="136"/>
      <c r="J728" s="138"/>
      <c r="K728" s="119"/>
      <c r="L728" s="138"/>
      <c r="M728" s="12"/>
      <c r="N728" s="147" t="str">
        <f t="shared" si="89"/>
        <v/>
      </c>
      <c r="O728" s="16"/>
      <c r="P728" s="17"/>
      <c r="Q728" s="17"/>
      <c r="AD728" s="13">
        <f t="shared" si="84"/>
        <v>0</v>
      </c>
      <c r="AE728" s="13" t="str">
        <f t="shared" si="85"/>
        <v/>
      </c>
      <c r="AF728" s="145" t="str">
        <f t="shared" si="86"/>
        <v/>
      </c>
      <c r="AG728" s="145" t="str">
        <f t="shared" si="87"/>
        <v/>
      </c>
      <c r="AH728" s="145" t="str">
        <f t="shared" si="88"/>
        <v/>
      </c>
    </row>
    <row r="729" spans="1:34" ht="17.25" customHeight="1" x14ac:dyDescent="0.3">
      <c r="A729" s="149"/>
      <c r="B729" s="135"/>
      <c r="C729" s="14"/>
      <c r="D729" s="14"/>
      <c r="E729" s="136"/>
      <c r="F729" s="15"/>
      <c r="G729" s="126"/>
      <c r="H729" s="136"/>
      <c r="I729" s="136"/>
      <c r="J729" s="138"/>
      <c r="K729" s="119"/>
      <c r="L729" s="138"/>
      <c r="M729" s="12"/>
      <c r="N729" s="147" t="str">
        <f t="shared" si="89"/>
        <v/>
      </c>
      <c r="O729" s="16"/>
      <c r="P729" s="17"/>
      <c r="Q729" s="17"/>
      <c r="AD729" s="13">
        <f t="shared" si="84"/>
        <v>0</v>
      </c>
      <c r="AE729" s="13" t="str">
        <f t="shared" si="85"/>
        <v/>
      </c>
      <c r="AF729" s="145" t="str">
        <f t="shared" si="86"/>
        <v/>
      </c>
      <c r="AG729" s="145" t="str">
        <f t="shared" si="87"/>
        <v/>
      </c>
      <c r="AH729" s="145" t="str">
        <f t="shared" si="88"/>
        <v/>
      </c>
    </row>
    <row r="730" spans="1:34" ht="17.25" customHeight="1" x14ac:dyDescent="0.3">
      <c r="A730" s="149"/>
      <c r="B730" s="135"/>
      <c r="C730" s="14"/>
      <c r="D730" s="14"/>
      <c r="E730" s="136"/>
      <c r="F730" s="15"/>
      <c r="G730" s="126"/>
      <c r="H730" s="136"/>
      <c r="I730" s="136"/>
      <c r="J730" s="138"/>
      <c r="K730" s="119"/>
      <c r="L730" s="138"/>
      <c r="M730" s="12"/>
      <c r="N730" s="147" t="str">
        <f t="shared" si="89"/>
        <v/>
      </c>
      <c r="O730" s="16"/>
      <c r="P730" s="17"/>
      <c r="Q730" s="17"/>
      <c r="AD730" s="13">
        <f t="shared" si="84"/>
        <v>0</v>
      </c>
      <c r="AE730" s="13" t="str">
        <f t="shared" si="85"/>
        <v/>
      </c>
      <c r="AF730" s="145" t="str">
        <f t="shared" si="86"/>
        <v/>
      </c>
      <c r="AG730" s="145" t="str">
        <f t="shared" si="87"/>
        <v/>
      </c>
      <c r="AH730" s="145" t="str">
        <f t="shared" si="88"/>
        <v/>
      </c>
    </row>
    <row r="731" spans="1:34" ht="17.25" customHeight="1" x14ac:dyDescent="0.3">
      <c r="A731" s="149"/>
      <c r="B731" s="135"/>
      <c r="C731" s="14"/>
      <c r="D731" s="14"/>
      <c r="E731" s="136"/>
      <c r="F731" s="15"/>
      <c r="G731" s="126"/>
      <c r="H731" s="136"/>
      <c r="I731" s="136"/>
      <c r="J731" s="138"/>
      <c r="K731" s="119"/>
      <c r="L731" s="138"/>
      <c r="M731" s="12"/>
      <c r="N731" s="147" t="str">
        <f t="shared" si="89"/>
        <v/>
      </c>
      <c r="O731" s="16"/>
      <c r="P731" s="17"/>
      <c r="Q731" s="17"/>
      <c r="AD731" s="13">
        <f t="shared" si="84"/>
        <v>0</v>
      </c>
      <c r="AE731" s="13" t="str">
        <f t="shared" si="85"/>
        <v/>
      </c>
      <c r="AF731" s="145" t="str">
        <f t="shared" si="86"/>
        <v/>
      </c>
      <c r="AG731" s="145" t="str">
        <f t="shared" si="87"/>
        <v/>
      </c>
      <c r="AH731" s="145" t="str">
        <f t="shared" si="88"/>
        <v/>
      </c>
    </row>
    <row r="732" spans="1:34" ht="17.25" customHeight="1" x14ac:dyDescent="0.3">
      <c r="A732" s="149"/>
      <c r="B732" s="135"/>
      <c r="C732" s="14"/>
      <c r="D732" s="14"/>
      <c r="E732" s="136"/>
      <c r="F732" s="15"/>
      <c r="G732" s="126"/>
      <c r="H732" s="136"/>
      <c r="I732" s="136"/>
      <c r="J732" s="138"/>
      <c r="K732" s="119"/>
      <c r="L732" s="138"/>
      <c r="M732" s="12"/>
      <c r="N732" s="147" t="str">
        <f t="shared" si="89"/>
        <v/>
      </c>
      <c r="O732" s="16"/>
      <c r="P732" s="17"/>
      <c r="Q732" s="17"/>
      <c r="AD732" s="13">
        <f t="shared" si="84"/>
        <v>0</v>
      </c>
      <c r="AE732" s="13" t="str">
        <f t="shared" si="85"/>
        <v/>
      </c>
      <c r="AF732" s="145" t="str">
        <f t="shared" si="86"/>
        <v/>
      </c>
      <c r="AG732" s="145" t="str">
        <f t="shared" si="87"/>
        <v/>
      </c>
      <c r="AH732" s="145" t="str">
        <f t="shared" si="88"/>
        <v/>
      </c>
    </row>
    <row r="733" spans="1:34" ht="17.25" customHeight="1" x14ac:dyDescent="0.3">
      <c r="A733" s="149"/>
      <c r="B733" s="135"/>
      <c r="C733" s="14"/>
      <c r="D733" s="14"/>
      <c r="E733" s="136"/>
      <c r="F733" s="15"/>
      <c r="G733" s="126"/>
      <c r="H733" s="136"/>
      <c r="I733" s="136"/>
      <c r="J733" s="138"/>
      <c r="K733" s="119"/>
      <c r="L733" s="138"/>
      <c r="M733" s="12"/>
      <c r="N733" s="147" t="str">
        <f t="shared" si="89"/>
        <v/>
      </c>
      <c r="O733" s="16"/>
      <c r="P733" s="17"/>
      <c r="Q733" s="17"/>
      <c r="AD733" s="13">
        <f t="shared" si="84"/>
        <v>0</v>
      </c>
      <c r="AE733" s="13" t="str">
        <f t="shared" si="85"/>
        <v/>
      </c>
      <c r="AF733" s="145" t="str">
        <f t="shared" si="86"/>
        <v/>
      </c>
      <c r="AG733" s="145" t="str">
        <f t="shared" si="87"/>
        <v/>
      </c>
      <c r="AH733" s="145" t="str">
        <f t="shared" si="88"/>
        <v/>
      </c>
    </row>
    <row r="734" spans="1:34" ht="17.25" customHeight="1" x14ac:dyDescent="0.3">
      <c r="A734" s="149"/>
      <c r="B734" s="135"/>
      <c r="C734" s="14"/>
      <c r="D734" s="14"/>
      <c r="E734" s="136"/>
      <c r="F734" s="15"/>
      <c r="G734" s="126"/>
      <c r="H734" s="136"/>
      <c r="I734" s="136"/>
      <c r="J734" s="138"/>
      <c r="K734" s="119"/>
      <c r="L734" s="138"/>
      <c r="M734" s="12"/>
      <c r="N734" s="147" t="str">
        <f t="shared" si="89"/>
        <v/>
      </c>
      <c r="O734" s="16"/>
      <c r="P734" s="17"/>
      <c r="Q734" s="17"/>
      <c r="AD734" s="13">
        <f t="shared" si="84"/>
        <v>0</v>
      </c>
      <c r="AE734" s="13" t="str">
        <f t="shared" si="85"/>
        <v/>
      </c>
      <c r="AF734" s="145" t="str">
        <f t="shared" si="86"/>
        <v/>
      </c>
      <c r="AG734" s="145" t="str">
        <f t="shared" si="87"/>
        <v/>
      </c>
      <c r="AH734" s="145" t="str">
        <f t="shared" si="88"/>
        <v/>
      </c>
    </row>
    <row r="735" spans="1:34" ht="17.25" customHeight="1" x14ac:dyDescent="0.3">
      <c r="A735" s="149"/>
      <c r="B735" s="135"/>
      <c r="C735" s="14"/>
      <c r="D735" s="14"/>
      <c r="E735" s="136"/>
      <c r="F735" s="15"/>
      <c r="G735" s="126"/>
      <c r="H735" s="136"/>
      <c r="I735" s="136"/>
      <c r="J735" s="138"/>
      <c r="K735" s="119"/>
      <c r="L735" s="138"/>
      <c r="M735" s="12"/>
      <c r="N735" s="147" t="str">
        <f t="shared" si="89"/>
        <v/>
      </c>
      <c r="O735" s="16"/>
      <c r="P735" s="17"/>
      <c r="Q735" s="17"/>
      <c r="AD735" s="13">
        <f t="shared" si="84"/>
        <v>0</v>
      </c>
      <c r="AE735" s="13" t="str">
        <f t="shared" si="85"/>
        <v/>
      </c>
      <c r="AF735" s="145" t="str">
        <f t="shared" si="86"/>
        <v/>
      </c>
      <c r="AG735" s="145" t="str">
        <f t="shared" si="87"/>
        <v/>
      </c>
      <c r="AH735" s="145" t="str">
        <f t="shared" si="88"/>
        <v/>
      </c>
    </row>
    <row r="736" spans="1:34" ht="17.25" customHeight="1" x14ac:dyDescent="0.3">
      <c r="A736" s="149"/>
      <c r="B736" s="135"/>
      <c r="C736" s="14"/>
      <c r="D736" s="14"/>
      <c r="E736" s="136"/>
      <c r="F736" s="15"/>
      <c r="G736" s="126"/>
      <c r="H736" s="136"/>
      <c r="I736" s="136"/>
      <c r="J736" s="138"/>
      <c r="K736" s="119"/>
      <c r="L736" s="138"/>
      <c r="M736" s="12"/>
      <c r="N736" s="147" t="str">
        <f t="shared" si="89"/>
        <v/>
      </c>
      <c r="O736" s="16"/>
      <c r="P736" s="17"/>
      <c r="Q736" s="17"/>
      <c r="AD736" s="13">
        <f t="shared" si="84"/>
        <v>0</v>
      </c>
      <c r="AE736" s="13" t="str">
        <f t="shared" si="85"/>
        <v/>
      </c>
      <c r="AF736" s="145" t="str">
        <f t="shared" si="86"/>
        <v/>
      </c>
      <c r="AG736" s="145" t="str">
        <f t="shared" si="87"/>
        <v/>
      </c>
      <c r="AH736" s="145" t="str">
        <f t="shared" si="88"/>
        <v/>
      </c>
    </row>
    <row r="737" spans="1:34" ht="17.25" customHeight="1" x14ac:dyDescent="0.3">
      <c r="A737" s="149"/>
      <c r="B737" s="135"/>
      <c r="C737" s="14"/>
      <c r="D737" s="14"/>
      <c r="E737" s="136"/>
      <c r="F737" s="15"/>
      <c r="G737" s="126"/>
      <c r="H737" s="136"/>
      <c r="I737" s="136"/>
      <c r="J737" s="138"/>
      <c r="K737" s="119"/>
      <c r="L737" s="138"/>
      <c r="M737" s="12"/>
      <c r="N737" s="147" t="str">
        <f t="shared" si="89"/>
        <v/>
      </c>
      <c r="O737" s="16"/>
      <c r="P737" s="17"/>
      <c r="Q737" s="17"/>
      <c r="AD737" s="13">
        <f t="shared" si="84"/>
        <v>0</v>
      </c>
      <c r="AE737" s="13" t="str">
        <f t="shared" si="85"/>
        <v/>
      </c>
      <c r="AF737" s="145" t="str">
        <f t="shared" si="86"/>
        <v/>
      </c>
      <c r="AG737" s="145" t="str">
        <f t="shared" si="87"/>
        <v/>
      </c>
      <c r="AH737" s="145" t="str">
        <f t="shared" si="88"/>
        <v/>
      </c>
    </row>
    <row r="738" spans="1:34" ht="17.25" customHeight="1" x14ac:dyDescent="0.3">
      <c r="A738" s="149"/>
      <c r="B738" s="135"/>
      <c r="C738" s="14"/>
      <c r="D738" s="14"/>
      <c r="E738" s="136"/>
      <c r="F738" s="15"/>
      <c r="G738" s="126"/>
      <c r="H738" s="136"/>
      <c r="I738" s="136"/>
      <c r="J738" s="138"/>
      <c r="K738" s="119"/>
      <c r="L738" s="138"/>
      <c r="M738" s="12"/>
      <c r="N738" s="147" t="str">
        <f t="shared" si="89"/>
        <v/>
      </c>
      <c r="O738" s="16"/>
      <c r="P738" s="17"/>
      <c r="Q738" s="17"/>
      <c r="AD738" s="13">
        <f t="shared" si="84"/>
        <v>0</v>
      </c>
      <c r="AE738" s="13" t="str">
        <f t="shared" si="85"/>
        <v/>
      </c>
      <c r="AF738" s="145" t="str">
        <f t="shared" si="86"/>
        <v/>
      </c>
      <c r="AG738" s="145" t="str">
        <f t="shared" si="87"/>
        <v/>
      </c>
      <c r="AH738" s="145" t="str">
        <f t="shared" si="88"/>
        <v/>
      </c>
    </row>
    <row r="739" spans="1:34" ht="17.25" customHeight="1" x14ac:dyDescent="0.3">
      <c r="A739" s="149"/>
      <c r="B739" s="135"/>
      <c r="C739" s="14"/>
      <c r="D739" s="14"/>
      <c r="E739" s="136"/>
      <c r="F739" s="15"/>
      <c r="G739" s="126"/>
      <c r="H739" s="136"/>
      <c r="I739" s="136"/>
      <c r="J739" s="138"/>
      <c r="K739" s="119"/>
      <c r="L739" s="138"/>
      <c r="M739" s="12"/>
      <c r="N739" s="147" t="str">
        <f t="shared" si="89"/>
        <v/>
      </c>
      <c r="O739" s="16"/>
      <c r="P739" s="17"/>
      <c r="Q739" s="17"/>
      <c r="AD739" s="13">
        <f t="shared" si="84"/>
        <v>0</v>
      </c>
      <c r="AE739" s="13" t="str">
        <f t="shared" si="85"/>
        <v/>
      </c>
      <c r="AF739" s="145" t="str">
        <f t="shared" si="86"/>
        <v/>
      </c>
      <c r="AG739" s="145" t="str">
        <f t="shared" si="87"/>
        <v/>
      </c>
      <c r="AH739" s="145" t="str">
        <f t="shared" si="88"/>
        <v/>
      </c>
    </row>
    <row r="740" spans="1:34" ht="17.25" customHeight="1" x14ac:dyDescent="0.3">
      <c r="A740" s="149"/>
      <c r="B740" s="135"/>
      <c r="C740" s="14"/>
      <c r="D740" s="14"/>
      <c r="E740" s="136"/>
      <c r="F740" s="15"/>
      <c r="G740" s="126"/>
      <c r="H740" s="136"/>
      <c r="I740" s="136"/>
      <c r="J740" s="138"/>
      <c r="K740" s="119"/>
      <c r="L740" s="138"/>
      <c r="M740" s="12"/>
      <c r="N740" s="147" t="str">
        <f t="shared" si="89"/>
        <v/>
      </c>
      <c r="O740" s="16"/>
      <c r="P740" s="17"/>
      <c r="Q740" s="17"/>
      <c r="AD740" s="13">
        <f t="shared" si="84"/>
        <v>0</v>
      </c>
      <c r="AE740" s="13" t="str">
        <f t="shared" si="85"/>
        <v/>
      </c>
      <c r="AF740" s="145" t="str">
        <f t="shared" si="86"/>
        <v/>
      </c>
      <c r="AG740" s="145" t="str">
        <f t="shared" si="87"/>
        <v/>
      </c>
      <c r="AH740" s="145" t="str">
        <f t="shared" si="88"/>
        <v/>
      </c>
    </row>
    <row r="741" spans="1:34" ht="17.25" customHeight="1" x14ac:dyDescent="0.3">
      <c r="A741" s="149"/>
      <c r="B741" s="135"/>
      <c r="C741" s="14"/>
      <c r="D741" s="14"/>
      <c r="E741" s="136"/>
      <c r="F741" s="15"/>
      <c r="G741" s="126"/>
      <c r="H741" s="136"/>
      <c r="I741" s="136"/>
      <c r="J741" s="138"/>
      <c r="K741" s="119"/>
      <c r="L741" s="138"/>
      <c r="M741" s="12"/>
      <c r="N741" s="147" t="str">
        <f t="shared" si="89"/>
        <v/>
      </c>
      <c r="O741" s="16"/>
      <c r="P741" s="17"/>
      <c r="Q741" s="17"/>
      <c r="AD741" s="13">
        <f t="shared" si="84"/>
        <v>0</v>
      </c>
      <c r="AE741" s="13" t="str">
        <f t="shared" si="85"/>
        <v/>
      </c>
      <c r="AF741" s="145" t="str">
        <f t="shared" si="86"/>
        <v/>
      </c>
      <c r="AG741" s="145" t="str">
        <f t="shared" si="87"/>
        <v/>
      </c>
      <c r="AH741" s="145" t="str">
        <f t="shared" si="88"/>
        <v/>
      </c>
    </row>
    <row r="742" spans="1:34" ht="17.25" customHeight="1" x14ac:dyDescent="0.3">
      <c r="A742" s="149"/>
      <c r="B742" s="135"/>
      <c r="C742" s="14"/>
      <c r="D742" s="14"/>
      <c r="E742" s="136"/>
      <c r="F742" s="15"/>
      <c r="G742" s="126"/>
      <c r="H742" s="136"/>
      <c r="I742" s="136"/>
      <c r="J742" s="138"/>
      <c r="K742" s="119"/>
      <c r="L742" s="138"/>
      <c r="M742" s="12"/>
      <c r="N742" s="147" t="str">
        <f t="shared" si="89"/>
        <v/>
      </c>
      <c r="O742" s="16"/>
      <c r="P742" s="17"/>
      <c r="Q742" s="17"/>
      <c r="AD742" s="13">
        <f t="shared" si="84"/>
        <v>0</v>
      </c>
      <c r="AE742" s="13" t="str">
        <f t="shared" si="85"/>
        <v/>
      </c>
      <c r="AF742" s="145" t="str">
        <f t="shared" si="86"/>
        <v/>
      </c>
      <c r="AG742" s="145" t="str">
        <f t="shared" si="87"/>
        <v/>
      </c>
      <c r="AH742" s="145" t="str">
        <f t="shared" si="88"/>
        <v/>
      </c>
    </row>
    <row r="743" spans="1:34" ht="17.25" customHeight="1" x14ac:dyDescent="0.3">
      <c r="A743" s="149"/>
      <c r="B743" s="135"/>
      <c r="C743" s="14"/>
      <c r="D743" s="14"/>
      <c r="E743" s="136"/>
      <c r="F743" s="15"/>
      <c r="G743" s="126"/>
      <c r="H743" s="136"/>
      <c r="I743" s="136"/>
      <c r="J743" s="138"/>
      <c r="K743" s="119"/>
      <c r="L743" s="138"/>
      <c r="M743" s="12"/>
      <c r="N743" s="147" t="str">
        <f t="shared" si="89"/>
        <v/>
      </c>
      <c r="O743" s="16"/>
      <c r="P743" s="17"/>
      <c r="Q743" s="17"/>
      <c r="AD743" s="13">
        <f t="shared" si="84"/>
        <v>0</v>
      </c>
      <c r="AE743" s="13" t="str">
        <f t="shared" si="85"/>
        <v/>
      </c>
      <c r="AF743" s="145" t="str">
        <f t="shared" si="86"/>
        <v/>
      </c>
      <c r="AG743" s="145" t="str">
        <f t="shared" si="87"/>
        <v/>
      </c>
      <c r="AH743" s="145" t="str">
        <f t="shared" si="88"/>
        <v/>
      </c>
    </row>
    <row r="744" spans="1:34" ht="17.25" customHeight="1" x14ac:dyDescent="0.3">
      <c r="A744" s="149"/>
      <c r="B744" s="135"/>
      <c r="C744" s="14"/>
      <c r="D744" s="14"/>
      <c r="E744" s="136"/>
      <c r="F744" s="15"/>
      <c r="G744" s="126"/>
      <c r="H744" s="136"/>
      <c r="I744" s="136"/>
      <c r="J744" s="138"/>
      <c r="K744" s="119"/>
      <c r="L744" s="138"/>
      <c r="M744" s="12"/>
      <c r="N744" s="147" t="str">
        <f t="shared" si="89"/>
        <v/>
      </c>
      <c r="O744" s="16"/>
      <c r="P744" s="17"/>
      <c r="Q744" s="17"/>
      <c r="AD744" s="13">
        <f t="shared" si="84"/>
        <v>0</v>
      </c>
      <c r="AE744" s="13" t="str">
        <f t="shared" si="85"/>
        <v/>
      </c>
      <c r="AF744" s="145" t="str">
        <f t="shared" si="86"/>
        <v/>
      </c>
      <c r="AG744" s="145" t="str">
        <f t="shared" si="87"/>
        <v/>
      </c>
      <c r="AH744" s="145" t="str">
        <f t="shared" si="88"/>
        <v/>
      </c>
    </row>
    <row r="745" spans="1:34" ht="17.25" customHeight="1" x14ac:dyDescent="0.3">
      <c r="A745" s="149"/>
      <c r="B745" s="135"/>
      <c r="C745" s="14"/>
      <c r="D745" s="14"/>
      <c r="E745" s="136"/>
      <c r="F745" s="15"/>
      <c r="G745" s="126"/>
      <c r="H745" s="136"/>
      <c r="I745" s="136"/>
      <c r="J745" s="138"/>
      <c r="K745" s="119"/>
      <c r="L745" s="138"/>
      <c r="M745" s="12"/>
      <c r="N745" s="147" t="str">
        <f t="shared" si="89"/>
        <v/>
      </c>
      <c r="O745" s="16"/>
      <c r="P745" s="17"/>
      <c r="Q745" s="17"/>
      <c r="AD745" s="13">
        <f t="shared" si="84"/>
        <v>0</v>
      </c>
      <c r="AE745" s="13" t="str">
        <f t="shared" si="85"/>
        <v/>
      </c>
      <c r="AF745" s="145" t="str">
        <f t="shared" si="86"/>
        <v/>
      </c>
      <c r="AG745" s="145" t="str">
        <f t="shared" si="87"/>
        <v/>
      </c>
      <c r="AH745" s="145" t="str">
        <f t="shared" si="88"/>
        <v/>
      </c>
    </row>
    <row r="746" spans="1:34" ht="17.25" customHeight="1" x14ac:dyDescent="0.3">
      <c r="A746" s="149"/>
      <c r="B746" s="135"/>
      <c r="C746" s="14"/>
      <c r="D746" s="14"/>
      <c r="E746" s="136"/>
      <c r="F746" s="15"/>
      <c r="G746" s="126"/>
      <c r="H746" s="136"/>
      <c r="I746" s="136"/>
      <c r="J746" s="138"/>
      <c r="K746" s="119"/>
      <c r="L746" s="138"/>
      <c r="M746" s="12"/>
      <c r="N746" s="147" t="str">
        <f t="shared" si="89"/>
        <v/>
      </c>
      <c r="O746" s="16"/>
      <c r="P746" s="17"/>
      <c r="Q746" s="17"/>
      <c r="AD746" s="13">
        <f t="shared" si="84"/>
        <v>0</v>
      </c>
      <c r="AE746" s="13" t="str">
        <f t="shared" si="85"/>
        <v/>
      </c>
      <c r="AF746" s="145" t="str">
        <f t="shared" si="86"/>
        <v/>
      </c>
      <c r="AG746" s="145" t="str">
        <f t="shared" si="87"/>
        <v/>
      </c>
      <c r="AH746" s="145" t="str">
        <f t="shared" si="88"/>
        <v/>
      </c>
    </row>
    <row r="747" spans="1:34" ht="17.25" customHeight="1" x14ac:dyDescent="0.3">
      <c r="A747" s="149"/>
      <c r="B747" s="135"/>
      <c r="C747" s="14"/>
      <c r="D747" s="14"/>
      <c r="E747" s="136"/>
      <c r="F747" s="15"/>
      <c r="G747" s="126"/>
      <c r="H747" s="136"/>
      <c r="I747" s="136"/>
      <c r="J747" s="138"/>
      <c r="K747" s="119"/>
      <c r="L747" s="138"/>
      <c r="M747" s="12"/>
      <c r="N747" s="147" t="str">
        <f t="shared" si="89"/>
        <v/>
      </c>
      <c r="O747" s="16"/>
      <c r="P747" s="17"/>
      <c r="Q747" s="17"/>
      <c r="AD747" s="13">
        <f t="shared" si="84"/>
        <v>0</v>
      </c>
      <c r="AE747" s="13" t="str">
        <f t="shared" si="85"/>
        <v/>
      </c>
      <c r="AF747" s="145" t="str">
        <f t="shared" si="86"/>
        <v/>
      </c>
      <c r="AG747" s="145" t="str">
        <f t="shared" si="87"/>
        <v/>
      </c>
      <c r="AH747" s="145" t="str">
        <f t="shared" si="88"/>
        <v/>
      </c>
    </row>
    <row r="748" spans="1:34" ht="17.25" customHeight="1" x14ac:dyDescent="0.3">
      <c r="A748" s="149"/>
      <c r="B748" s="135"/>
      <c r="C748" s="14"/>
      <c r="D748" s="14"/>
      <c r="E748" s="136"/>
      <c r="F748" s="15"/>
      <c r="G748" s="126"/>
      <c r="H748" s="136"/>
      <c r="I748" s="136"/>
      <c r="J748" s="138"/>
      <c r="K748" s="119"/>
      <c r="L748" s="138"/>
      <c r="M748" s="12"/>
      <c r="N748" s="147" t="str">
        <f t="shared" si="89"/>
        <v/>
      </c>
      <c r="O748" s="16"/>
      <c r="P748" s="17"/>
      <c r="Q748" s="17"/>
      <c r="AD748" s="13">
        <f t="shared" si="84"/>
        <v>0</v>
      </c>
      <c r="AE748" s="13" t="str">
        <f t="shared" si="85"/>
        <v/>
      </c>
      <c r="AF748" s="145" t="str">
        <f t="shared" si="86"/>
        <v/>
      </c>
      <c r="AG748" s="145" t="str">
        <f t="shared" si="87"/>
        <v/>
      </c>
      <c r="AH748" s="145" t="str">
        <f t="shared" si="88"/>
        <v/>
      </c>
    </row>
    <row r="749" spans="1:34" ht="17.25" customHeight="1" x14ac:dyDescent="0.3">
      <c r="A749" s="149"/>
      <c r="B749" s="135"/>
      <c r="C749" s="14"/>
      <c r="D749" s="14"/>
      <c r="E749" s="136"/>
      <c r="F749" s="15"/>
      <c r="G749" s="126"/>
      <c r="H749" s="136"/>
      <c r="I749" s="136"/>
      <c r="J749" s="138"/>
      <c r="K749" s="119"/>
      <c r="L749" s="138"/>
      <c r="M749" s="12"/>
      <c r="N749" s="147" t="str">
        <f t="shared" si="89"/>
        <v/>
      </c>
      <c r="O749" s="16"/>
      <c r="P749" s="17"/>
      <c r="Q749" s="17"/>
      <c r="AD749" s="13">
        <f t="shared" si="84"/>
        <v>0</v>
      </c>
      <c r="AE749" s="13" t="str">
        <f t="shared" si="85"/>
        <v/>
      </c>
      <c r="AF749" s="145" t="str">
        <f t="shared" si="86"/>
        <v/>
      </c>
      <c r="AG749" s="145" t="str">
        <f t="shared" si="87"/>
        <v/>
      </c>
      <c r="AH749" s="145" t="str">
        <f t="shared" si="88"/>
        <v/>
      </c>
    </row>
    <row r="750" spans="1:34" ht="17.25" customHeight="1" x14ac:dyDescent="0.3">
      <c r="A750" s="149"/>
      <c r="B750" s="135"/>
      <c r="C750" s="14"/>
      <c r="D750" s="14"/>
      <c r="E750" s="136"/>
      <c r="F750" s="15"/>
      <c r="G750" s="126"/>
      <c r="H750" s="136"/>
      <c r="I750" s="136"/>
      <c r="J750" s="138"/>
      <c r="K750" s="119"/>
      <c r="L750" s="138"/>
      <c r="M750" s="12"/>
      <c r="N750" s="147" t="str">
        <f t="shared" si="89"/>
        <v/>
      </c>
      <c r="O750" s="16"/>
      <c r="P750" s="17"/>
      <c r="Q750" s="17"/>
      <c r="AD750" s="13">
        <f t="shared" si="84"/>
        <v>0</v>
      </c>
      <c r="AE750" s="13" t="str">
        <f t="shared" si="85"/>
        <v/>
      </c>
      <c r="AF750" s="145" t="str">
        <f t="shared" si="86"/>
        <v/>
      </c>
      <c r="AG750" s="145" t="str">
        <f t="shared" si="87"/>
        <v/>
      </c>
      <c r="AH750" s="145" t="str">
        <f t="shared" si="88"/>
        <v/>
      </c>
    </row>
    <row r="751" spans="1:34" ht="17.25" customHeight="1" x14ac:dyDescent="0.3">
      <c r="A751" s="149"/>
      <c r="B751" s="135"/>
      <c r="C751" s="14"/>
      <c r="D751" s="14"/>
      <c r="E751" s="136"/>
      <c r="F751" s="15"/>
      <c r="G751" s="126"/>
      <c r="H751" s="136"/>
      <c r="I751" s="136"/>
      <c r="J751" s="138"/>
      <c r="K751" s="119"/>
      <c r="L751" s="138"/>
      <c r="M751" s="12"/>
      <c r="N751" s="147" t="str">
        <f t="shared" si="89"/>
        <v/>
      </c>
      <c r="O751" s="16"/>
      <c r="P751" s="17"/>
      <c r="Q751" s="17"/>
      <c r="AD751" s="13">
        <f t="shared" si="84"/>
        <v>0</v>
      </c>
      <c r="AE751" s="13" t="str">
        <f t="shared" si="85"/>
        <v/>
      </c>
      <c r="AF751" s="145" t="str">
        <f t="shared" si="86"/>
        <v/>
      </c>
      <c r="AG751" s="145" t="str">
        <f t="shared" si="87"/>
        <v/>
      </c>
      <c r="AH751" s="145" t="str">
        <f t="shared" si="88"/>
        <v/>
      </c>
    </row>
    <row r="752" spans="1:34" ht="17.25" customHeight="1" x14ac:dyDescent="0.3">
      <c r="A752" s="149"/>
      <c r="B752" s="135"/>
      <c r="C752" s="14"/>
      <c r="D752" s="14"/>
      <c r="E752" s="136"/>
      <c r="F752" s="15"/>
      <c r="G752" s="126"/>
      <c r="H752" s="136"/>
      <c r="I752" s="136"/>
      <c r="J752" s="138"/>
      <c r="K752" s="119"/>
      <c r="L752" s="138"/>
      <c r="M752" s="12"/>
      <c r="N752" s="147" t="str">
        <f t="shared" si="89"/>
        <v/>
      </c>
      <c r="O752" s="16"/>
      <c r="P752" s="17"/>
      <c r="Q752" s="17"/>
      <c r="AD752" s="13">
        <f t="shared" si="84"/>
        <v>0</v>
      </c>
      <c r="AE752" s="13" t="str">
        <f t="shared" si="85"/>
        <v/>
      </c>
      <c r="AF752" s="145" t="str">
        <f t="shared" si="86"/>
        <v/>
      </c>
      <c r="AG752" s="145" t="str">
        <f t="shared" si="87"/>
        <v/>
      </c>
      <c r="AH752" s="145" t="str">
        <f t="shared" si="88"/>
        <v/>
      </c>
    </row>
    <row r="753" spans="1:34" ht="17.25" customHeight="1" x14ac:dyDescent="0.3">
      <c r="A753" s="149"/>
      <c r="B753" s="135"/>
      <c r="C753" s="14"/>
      <c r="D753" s="14"/>
      <c r="E753" s="136"/>
      <c r="F753" s="15"/>
      <c r="G753" s="126"/>
      <c r="H753" s="136"/>
      <c r="I753" s="136"/>
      <c r="J753" s="138"/>
      <c r="K753" s="119"/>
      <c r="L753" s="138"/>
      <c r="M753" s="12"/>
      <c r="N753" s="147" t="str">
        <f t="shared" si="89"/>
        <v/>
      </c>
      <c r="O753" s="16"/>
      <c r="P753" s="17"/>
      <c r="Q753" s="17"/>
      <c r="AD753" s="13">
        <f t="shared" si="84"/>
        <v>0</v>
      </c>
      <c r="AE753" s="13" t="str">
        <f t="shared" si="85"/>
        <v/>
      </c>
      <c r="AF753" s="145" t="str">
        <f t="shared" si="86"/>
        <v/>
      </c>
      <c r="AG753" s="145" t="str">
        <f t="shared" si="87"/>
        <v/>
      </c>
      <c r="AH753" s="145" t="str">
        <f t="shared" si="88"/>
        <v/>
      </c>
    </row>
    <row r="754" spans="1:34" ht="17.25" customHeight="1" x14ac:dyDescent="0.3">
      <c r="A754" s="149"/>
      <c r="B754" s="135"/>
      <c r="C754" s="14"/>
      <c r="D754" s="14"/>
      <c r="E754" s="136"/>
      <c r="F754" s="15"/>
      <c r="G754" s="126"/>
      <c r="H754" s="136"/>
      <c r="I754" s="136"/>
      <c r="J754" s="138"/>
      <c r="K754" s="119"/>
      <c r="L754" s="138"/>
      <c r="M754" s="12"/>
      <c r="N754" s="147" t="str">
        <f t="shared" si="89"/>
        <v/>
      </c>
      <c r="O754" s="16"/>
      <c r="P754" s="17"/>
      <c r="Q754" s="17"/>
      <c r="AD754" s="13">
        <f t="shared" si="84"/>
        <v>0</v>
      </c>
      <c r="AE754" s="13" t="str">
        <f t="shared" si="85"/>
        <v/>
      </c>
      <c r="AF754" s="145" t="str">
        <f t="shared" si="86"/>
        <v/>
      </c>
      <c r="AG754" s="145" t="str">
        <f t="shared" si="87"/>
        <v/>
      </c>
      <c r="AH754" s="145" t="str">
        <f t="shared" si="88"/>
        <v/>
      </c>
    </row>
    <row r="755" spans="1:34" ht="17.25" customHeight="1" x14ac:dyDescent="0.3">
      <c r="A755" s="149"/>
      <c r="B755" s="135"/>
      <c r="C755" s="14"/>
      <c r="D755" s="14"/>
      <c r="E755" s="136"/>
      <c r="F755" s="15"/>
      <c r="G755" s="126"/>
      <c r="H755" s="136"/>
      <c r="I755" s="136"/>
      <c r="J755" s="138"/>
      <c r="K755" s="119"/>
      <c r="L755" s="138"/>
      <c r="M755" s="12"/>
      <c r="N755" s="147" t="str">
        <f t="shared" si="89"/>
        <v/>
      </c>
      <c r="O755" s="16"/>
      <c r="P755" s="17"/>
      <c r="Q755" s="17"/>
      <c r="AD755" s="13">
        <f t="shared" si="84"/>
        <v>0</v>
      </c>
      <c r="AE755" s="13" t="str">
        <f t="shared" si="85"/>
        <v/>
      </c>
      <c r="AF755" s="145" t="str">
        <f t="shared" si="86"/>
        <v/>
      </c>
      <c r="AG755" s="145" t="str">
        <f t="shared" si="87"/>
        <v/>
      </c>
      <c r="AH755" s="145" t="str">
        <f t="shared" si="88"/>
        <v/>
      </c>
    </row>
    <row r="756" spans="1:34" ht="17.25" customHeight="1" x14ac:dyDescent="0.3">
      <c r="A756" s="149"/>
      <c r="B756" s="135"/>
      <c r="C756" s="14"/>
      <c r="D756" s="14"/>
      <c r="E756" s="136"/>
      <c r="F756" s="15"/>
      <c r="G756" s="126"/>
      <c r="H756" s="136"/>
      <c r="I756" s="136"/>
      <c r="J756" s="138"/>
      <c r="K756" s="119"/>
      <c r="L756" s="138"/>
      <c r="M756" s="12"/>
      <c r="N756" s="147" t="str">
        <f t="shared" si="89"/>
        <v/>
      </c>
      <c r="O756" s="16"/>
      <c r="P756" s="17"/>
      <c r="Q756" s="17"/>
      <c r="AD756" s="13">
        <f t="shared" si="84"/>
        <v>0</v>
      </c>
      <c r="AE756" s="13" t="str">
        <f t="shared" si="85"/>
        <v/>
      </c>
      <c r="AF756" s="145" t="str">
        <f t="shared" si="86"/>
        <v/>
      </c>
      <c r="AG756" s="145" t="str">
        <f t="shared" si="87"/>
        <v/>
      </c>
      <c r="AH756" s="145" t="str">
        <f t="shared" si="88"/>
        <v/>
      </c>
    </row>
    <row r="757" spans="1:34" ht="17.25" customHeight="1" x14ac:dyDescent="0.3">
      <c r="A757" s="149"/>
      <c r="B757" s="135"/>
      <c r="C757" s="14"/>
      <c r="D757" s="14"/>
      <c r="E757" s="136"/>
      <c r="F757" s="15"/>
      <c r="G757" s="126"/>
      <c r="H757" s="136"/>
      <c r="I757" s="136"/>
      <c r="J757" s="138"/>
      <c r="K757" s="119"/>
      <c r="L757" s="138"/>
      <c r="M757" s="12"/>
      <c r="N757" s="147" t="str">
        <f t="shared" si="89"/>
        <v/>
      </c>
      <c r="O757" s="16"/>
      <c r="P757" s="17"/>
      <c r="Q757" s="17"/>
      <c r="AD757" s="13">
        <f t="shared" ref="AD757:AD820" si="90">IF(N757&lt;0, N757/-F757, M757)</f>
        <v>0</v>
      </c>
      <c r="AE757" s="13" t="str">
        <f t="shared" ref="AE757:AE820" si="91">IF(N757="", "", IF(C757="Long", IF(N757&gt;0, N757/F757, ((G757*(I757-E757))/F757)), IF(N757&gt;0, N757/F757, ((G757*(E757-I757))/F757))))</f>
        <v/>
      </c>
      <c r="AF757" s="145" t="str">
        <f t="shared" ref="AF757:AF820" si="92">IF(A757="", "", MONTH(A757))</f>
        <v/>
      </c>
      <c r="AG757" s="145" t="str">
        <f t="shared" ref="AG757:AG820" si="93">IF(A757="", "", YEAR(A757))</f>
        <v/>
      </c>
      <c r="AH757" s="145" t="str">
        <f t="shared" ref="AH757:AH820" si="94">IF(A757="", "", DAY(A757))</f>
        <v/>
      </c>
    </row>
    <row r="758" spans="1:34" ht="17.25" customHeight="1" x14ac:dyDescent="0.3">
      <c r="A758" s="149"/>
      <c r="B758" s="135"/>
      <c r="C758" s="14"/>
      <c r="D758" s="14"/>
      <c r="E758" s="136"/>
      <c r="F758" s="15"/>
      <c r="G758" s="126"/>
      <c r="H758" s="136"/>
      <c r="I758" s="136"/>
      <c r="J758" s="138"/>
      <c r="K758" s="119"/>
      <c r="L758" s="138"/>
      <c r="M758" s="12"/>
      <c r="N758" s="147" t="str">
        <f t="shared" si="89"/>
        <v/>
      </c>
      <c r="O758" s="16"/>
      <c r="P758" s="17"/>
      <c r="Q758" s="17"/>
      <c r="AD758" s="13">
        <f t="shared" si="90"/>
        <v>0</v>
      </c>
      <c r="AE758" s="13" t="str">
        <f t="shared" si="91"/>
        <v/>
      </c>
      <c r="AF758" s="145" t="str">
        <f t="shared" si="92"/>
        <v/>
      </c>
      <c r="AG758" s="145" t="str">
        <f t="shared" si="93"/>
        <v/>
      </c>
      <c r="AH758" s="145" t="str">
        <f t="shared" si="94"/>
        <v/>
      </c>
    </row>
    <row r="759" spans="1:34" ht="17.25" customHeight="1" x14ac:dyDescent="0.3">
      <c r="A759" s="149"/>
      <c r="B759" s="135"/>
      <c r="C759" s="14"/>
      <c r="D759" s="14"/>
      <c r="E759" s="136"/>
      <c r="F759" s="15"/>
      <c r="G759" s="126"/>
      <c r="H759" s="136"/>
      <c r="I759" s="136"/>
      <c r="J759" s="138"/>
      <c r="K759" s="119"/>
      <c r="L759" s="138"/>
      <c r="M759" s="12"/>
      <c r="N759" s="147" t="str">
        <f t="shared" si="89"/>
        <v/>
      </c>
      <c r="O759" s="16"/>
      <c r="P759" s="17"/>
      <c r="Q759" s="17"/>
      <c r="AD759" s="13">
        <f t="shared" si="90"/>
        <v>0</v>
      </c>
      <c r="AE759" s="13" t="str">
        <f t="shared" si="91"/>
        <v/>
      </c>
      <c r="AF759" s="145" t="str">
        <f t="shared" si="92"/>
        <v/>
      </c>
      <c r="AG759" s="145" t="str">
        <f t="shared" si="93"/>
        <v/>
      </c>
      <c r="AH759" s="145" t="str">
        <f t="shared" si="94"/>
        <v/>
      </c>
    </row>
    <row r="760" spans="1:34" ht="17.25" customHeight="1" x14ac:dyDescent="0.3">
      <c r="A760" s="149"/>
      <c r="B760" s="135"/>
      <c r="C760" s="14"/>
      <c r="D760" s="14"/>
      <c r="E760" s="136"/>
      <c r="F760" s="15"/>
      <c r="G760" s="126"/>
      <c r="H760" s="136"/>
      <c r="I760" s="136"/>
      <c r="J760" s="138"/>
      <c r="K760" s="119"/>
      <c r="L760" s="138"/>
      <c r="M760" s="12"/>
      <c r="N760" s="147" t="str">
        <f t="shared" si="89"/>
        <v/>
      </c>
      <c r="O760" s="16"/>
      <c r="P760" s="17"/>
      <c r="Q760" s="17"/>
      <c r="AD760" s="13">
        <f t="shared" si="90"/>
        <v>0</v>
      </c>
      <c r="AE760" s="13" t="str">
        <f t="shared" si="91"/>
        <v/>
      </c>
      <c r="AF760" s="145" t="str">
        <f t="shared" si="92"/>
        <v/>
      </c>
      <c r="AG760" s="145" t="str">
        <f t="shared" si="93"/>
        <v/>
      </c>
      <c r="AH760" s="145" t="str">
        <f t="shared" si="94"/>
        <v/>
      </c>
    </row>
    <row r="761" spans="1:34" ht="17.25" customHeight="1" x14ac:dyDescent="0.3">
      <c r="A761" s="149"/>
      <c r="B761" s="135"/>
      <c r="C761" s="14"/>
      <c r="D761" s="14"/>
      <c r="E761" s="136"/>
      <c r="F761" s="15"/>
      <c r="G761" s="126"/>
      <c r="H761" s="136"/>
      <c r="I761" s="136"/>
      <c r="J761" s="138"/>
      <c r="K761" s="119"/>
      <c r="L761" s="138"/>
      <c r="M761" s="12"/>
      <c r="N761" s="147" t="str">
        <f t="shared" si="89"/>
        <v/>
      </c>
      <c r="O761" s="16"/>
      <c r="P761" s="17"/>
      <c r="Q761" s="17"/>
      <c r="AD761" s="13">
        <f t="shared" si="90"/>
        <v>0</v>
      </c>
      <c r="AE761" s="13" t="str">
        <f t="shared" si="91"/>
        <v/>
      </c>
      <c r="AF761" s="145" t="str">
        <f t="shared" si="92"/>
        <v/>
      </c>
      <c r="AG761" s="145" t="str">
        <f t="shared" si="93"/>
        <v/>
      </c>
      <c r="AH761" s="145" t="str">
        <f t="shared" si="94"/>
        <v/>
      </c>
    </row>
    <row r="762" spans="1:34" ht="17.25" customHeight="1" x14ac:dyDescent="0.3">
      <c r="A762" s="149"/>
      <c r="B762" s="135"/>
      <c r="C762" s="14"/>
      <c r="D762" s="14"/>
      <c r="E762" s="136"/>
      <c r="F762" s="15"/>
      <c r="G762" s="126"/>
      <c r="H762" s="136"/>
      <c r="I762" s="136"/>
      <c r="J762" s="138"/>
      <c r="K762" s="119"/>
      <c r="L762" s="138"/>
      <c r="M762" s="12"/>
      <c r="N762" s="147" t="str">
        <f t="shared" si="89"/>
        <v/>
      </c>
      <c r="O762" s="16"/>
      <c r="P762" s="17"/>
      <c r="Q762" s="17"/>
      <c r="AD762" s="13">
        <f t="shared" si="90"/>
        <v>0</v>
      </c>
      <c r="AE762" s="13" t="str">
        <f t="shared" si="91"/>
        <v/>
      </c>
      <c r="AF762" s="145" t="str">
        <f t="shared" si="92"/>
        <v/>
      </c>
      <c r="AG762" s="145" t="str">
        <f t="shared" si="93"/>
        <v/>
      </c>
      <c r="AH762" s="145" t="str">
        <f t="shared" si="94"/>
        <v/>
      </c>
    </row>
    <row r="763" spans="1:34" ht="17.25" customHeight="1" x14ac:dyDescent="0.3">
      <c r="A763" s="149"/>
      <c r="B763" s="135"/>
      <c r="C763" s="14"/>
      <c r="D763" s="14"/>
      <c r="E763" s="136"/>
      <c r="F763" s="15"/>
      <c r="G763" s="126"/>
      <c r="H763" s="136"/>
      <c r="I763" s="136"/>
      <c r="J763" s="138"/>
      <c r="K763" s="119"/>
      <c r="L763" s="138"/>
      <c r="M763" s="12"/>
      <c r="N763" s="147" t="str">
        <f t="shared" si="89"/>
        <v/>
      </c>
      <c r="O763" s="16"/>
      <c r="P763" s="17"/>
      <c r="Q763" s="17"/>
      <c r="AD763" s="13">
        <f t="shared" si="90"/>
        <v>0</v>
      </c>
      <c r="AE763" s="13" t="str">
        <f t="shared" si="91"/>
        <v/>
      </c>
      <c r="AF763" s="145" t="str">
        <f t="shared" si="92"/>
        <v/>
      </c>
      <c r="AG763" s="145" t="str">
        <f t="shared" si="93"/>
        <v/>
      </c>
      <c r="AH763" s="145" t="str">
        <f t="shared" si="94"/>
        <v/>
      </c>
    </row>
    <row r="764" spans="1:34" ht="17.25" customHeight="1" x14ac:dyDescent="0.3">
      <c r="A764" s="149"/>
      <c r="B764" s="135"/>
      <c r="C764" s="14"/>
      <c r="D764" s="14"/>
      <c r="E764" s="136"/>
      <c r="F764" s="15"/>
      <c r="G764" s="126"/>
      <c r="H764" s="136"/>
      <c r="I764" s="136"/>
      <c r="J764" s="138"/>
      <c r="K764" s="119"/>
      <c r="L764" s="138"/>
      <c r="M764" s="12"/>
      <c r="N764" s="147" t="str">
        <f t="shared" si="89"/>
        <v/>
      </c>
      <c r="O764" s="16"/>
      <c r="P764" s="17"/>
      <c r="Q764" s="17"/>
      <c r="AD764" s="13">
        <f t="shared" si="90"/>
        <v>0</v>
      </c>
      <c r="AE764" s="13" t="str">
        <f t="shared" si="91"/>
        <v/>
      </c>
      <c r="AF764" s="145" t="str">
        <f t="shared" si="92"/>
        <v/>
      </c>
      <c r="AG764" s="145" t="str">
        <f t="shared" si="93"/>
        <v/>
      </c>
      <c r="AH764" s="145" t="str">
        <f t="shared" si="94"/>
        <v/>
      </c>
    </row>
    <row r="765" spans="1:34" ht="17.25" customHeight="1" x14ac:dyDescent="0.3">
      <c r="A765" s="149"/>
      <c r="B765" s="135"/>
      <c r="C765" s="14"/>
      <c r="D765" s="14"/>
      <c r="E765" s="136"/>
      <c r="F765" s="15"/>
      <c r="G765" s="126"/>
      <c r="H765" s="136"/>
      <c r="I765" s="136"/>
      <c r="J765" s="138"/>
      <c r="K765" s="119"/>
      <c r="L765" s="138"/>
      <c r="M765" s="12"/>
      <c r="N765" s="147" t="str">
        <f t="shared" si="89"/>
        <v/>
      </c>
      <c r="O765" s="16"/>
      <c r="P765" s="17"/>
      <c r="Q765" s="17"/>
      <c r="AD765" s="13">
        <f t="shared" si="90"/>
        <v>0</v>
      </c>
      <c r="AE765" s="13" t="str">
        <f t="shared" si="91"/>
        <v/>
      </c>
      <c r="AF765" s="145" t="str">
        <f t="shared" si="92"/>
        <v/>
      </c>
      <c r="AG765" s="145" t="str">
        <f t="shared" si="93"/>
        <v/>
      </c>
      <c r="AH765" s="145" t="str">
        <f t="shared" si="94"/>
        <v/>
      </c>
    </row>
    <row r="766" spans="1:34" ht="17.25" customHeight="1" x14ac:dyDescent="0.3">
      <c r="A766" s="149"/>
      <c r="B766" s="135"/>
      <c r="C766" s="14"/>
      <c r="D766" s="14"/>
      <c r="E766" s="136"/>
      <c r="F766" s="15"/>
      <c r="G766" s="126"/>
      <c r="H766" s="136"/>
      <c r="I766" s="136"/>
      <c r="J766" s="138"/>
      <c r="K766" s="119"/>
      <c r="L766" s="138"/>
      <c r="M766" s="12"/>
      <c r="N766" s="147" t="str">
        <f t="shared" si="89"/>
        <v/>
      </c>
      <c r="O766" s="16"/>
      <c r="P766" s="17"/>
      <c r="Q766" s="17"/>
      <c r="AD766" s="13">
        <f t="shared" si="90"/>
        <v>0</v>
      </c>
      <c r="AE766" s="13" t="str">
        <f t="shared" si="91"/>
        <v/>
      </c>
      <c r="AF766" s="145" t="str">
        <f t="shared" si="92"/>
        <v/>
      </c>
      <c r="AG766" s="145" t="str">
        <f t="shared" si="93"/>
        <v/>
      </c>
      <c r="AH766" s="145" t="str">
        <f t="shared" si="94"/>
        <v/>
      </c>
    </row>
    <row r="767" spans="1:34" ht="17.25" customHeight="1" x14ac:dyDescent="0.3">
      <c r="A767" s="149"/>
      <c r="B767" s="135"/>
      <c r="C767" s="14"/>
      <c r="D767" s="14"/>
      <c r="E767" s="136"/>
      <c r="F767" s="15"/>
      <c r="G767" s="126"/>
      <c r="H767" s="136"/>
      <c r="I767" s="136"/>
      <c r="J767" s="138"/>
      <c r="K767" s="119"/>
      <c r="L767" s="138"/>
      <c r="M767" s="12"/>
      <c r="N767" s="147" t="str">
        <f t="shared" si="89"/>
        <v/>
      </c>
      <c r="O767" s="16"/>
      <c r="P767" s="17"/>
      <c r="Q767" s="17"/>
      <c r="AD767" s="13">
        <f t="shared" si="90"/>
        <v>0</v>
      </c>
      <c r="AE767" s="13" t="str">
        <f t="shared" si="91"/>
        <v/>
      </c>
      <c r="AF767" s="145" t="str">
        <f t="shared" si="92"/>
        <v/>
      </c>
      <c r="AG767" s="145" t="str">
        <f t="shared" si="93"/>
        <v/>
      </c>
      <c r="AH767" s="145" t="str">
        <f t="shared" si="94"/>
        <v/>
      </c>
    </row>
    <row r="768" spans="1:34" ht="17.25" customHeight="1" x14ac:dyDescent="0.3">
      <c r="A768" s="149"/>
      <c r="B768" s="135"/>
      <c r="C768" s="14"/>
      <c r="D768" s="14"/>
      <c r="E768" s="136"/>
      <c r="F768" s="15"/>
      <c r="G768" s="126"/>
      <c r="H768" s="136"/>
      <c r="I768" s="136"/>
      <c r="J768" s="138"/>
      <c r="K768" s="119"/>
      <c r="L768" s="138"/>
      <c r="M768" s="12"/>
      <c r="N768" s="147" t="str">
        <f t="shared" si="89"/>
        <v/>
      </c>
      <c r="O768" s="16"/>
      <c r="P768" s="17"/>
      <c r="Q768" s="17"/>
      <c r="AD768" s="13">
        <f t="shared" si="90"/>
        <v>0</v>
      </c>
      <c r="AE768" s="13" t="str">
        <f t="shared" si="91"/>
        <v/>
      </c>
      <c r="AF768" s="145" t="str">
        <f t="shared" si="92"/>
        <v/>
      </c>
      <c r="AG768" s="145" t="str">
        <f t="shared" si="93"/>
        <v/>
      </c>
      <c r="AH768" s="145" t="str">
        <f t="shared" si="94"/>
        <v/>
      </c>
    </row>
    <row r="769" spans="1:34" ht="17.25" customHeight="1" x14ac:dyDescent="0.3">
      <c r="A769" s="149"/>
      <c r="B769" s="135"/>
      <c r="C769" s="14"/>
      <c r="D769" s="14"/>
      <c r="E769" s="136"/>
      <c r="F769" s="15"/>
      <c r="G769" s="126"/>
      <c r="H769" s="136"/>
      <c r="I769" s="136"/>
      <c r="J769" s="138"/>
      <c r="K769" s="119"/>
      <c r="L769" s="138"/>
      <c r="M769" s="12"/>
      <c r="N769" s="147" t="str">
        <f t="shared" si="89"/>
        <v/>
      </c>
      <c r="O769" s="16"/>
      <c r="P769" s="17"/>
      <c r="Q769" s="17"/>
      <c r="AD769" s="13">
        <f t="shared" si="90"/>
        <v>0</v>
      </c>
      <c r="AE769" s="13" t="str">
        <f t="shared" si="91"/>
        <v/>
      </c>
      <c r="AF769" s="145" t="str">
        <f t="shared" si="92"/>
        <v/>
      </c>
      <c r="AG769" s="145" t="str">
        <f t="shared" si="93"/>
        <v/>
      </c>
      <c r="AH769" s="145" t="str">
        <f t="shared" si="94"/>
        <v/>
      </c>
    </row>
    <row r="770" spans="1:34" ht="17.25" customHeight="1" x14ac:dyDescent="0.3">
      <c r="A770" s="149"/>
      <c r="B770" s="135"/>
      <c r="C770" s="14"/>
      <c r="D770" s="14"/>
      <c r="E770" s="136"/>
      <c r="F770" s="15"/>
      <c r="G770" s="126"/>
      <c r="H770" s="136"/>
      <c r="I770" s="136"/>
      <c r="J770" s="138"/>
      <c r="K770" s="119"/>
      <c r="L770" s="138"/>
      <c r="M770" s="12"/>
      <c r="N770" s="147" t="str">
        <f t="shared" si="89"/>
        <v/>
      </c>
      <c r="O770" s="16"/>
      <c r="P770" s="17"/>
      <c r="Q770" s="17"/>
      <c r="AD770" s="13">
        <f t="shared" si="90"/>
        <v>0</v>
      </c>
      <c r="AE770" s="13" t="str">
        <f t="shared" si="91"/>
        <v/>
      </c>
      <c r="AF770" s="145" t="str">
        <f t="shared" si="92"/>
        <v/>
      </c>
      <c r="AG770" s="145" t="str">
        <f t="shared" si="93"/>
        <v/>
      </c>
      <c r="AH770" s="145" t="str">
        <f t="shared" si="94"/>
        <v/>
      </c>
    </row>
    <row r="771" spans="1:34" ht="17.25" customHeight="1" x14ac:dyDescent="0.3">
      <c r="A771" s="149"/>
      <c r="B771" s="135"/>
      <c r="C771" s="14"/>
      <c r="D771" s="14"/>
      <c r="E771" s="136"/>
      <c r="F771" s="15"/>
      <c r="G771" s="126"/>
      <c r="H771" s="136"/>
      <c r="I771" s="136"/>
      <c r="J771" s="138"/>
      <c r="K771" s="119"/>
      <c r="L771" s="138"/>
      <c r="M771" s="12"/>
      <c r="N771" s="147" t="str">
        <f t="shared" si="89"/>
        <v/>
      </c>
      <c r="O771" s="16"/>
      <c r="P771" s="17"/>
      <c r="Q771" s="17"/>
      <c r="AD771" s="13">
        <f t="shared" si="90"/>
        <v>0</v>
      </c>
      <c r="AE771" s="13" t="str">
        <f t="shared" si="91"/>
        <v/>
      </c>
      <c r="AF771" s="145" t="str">
        <f t="shared" si="92"/>
        <v/>
      </c>
      <c r="AG771" s="145" t="str">
        <f t="shared" si="93"/>
        <v/>
      </c>
      <c r="AH771" s="145" t="str">
        <f t="shared" si="94"/>
        <v/>
      </c>
    </row>
    <row r="772" spans="1:34" ht="17.25" customHeight="1" x14ac:dyDescent="0.3">
      <c r="A772" s="149"/>
      <c r="B772" s="135"/>
      <c r="C772" s="14"/>
      <c r="D772" s="14"/>
      <c r="E772" s="136"/>
      <c r="F772" s="15"/>
      <c r="G772" s="126"/>
      <c r="H772" s="136"/>
      <c r="I772" s="136"/>
      <c r="J772" s="138"/>
      <c r="K772" s="119"/>
      <c r="L772" s="138"/>
      <c r="M772" s="12"/>
      <c r="N772" s="147" t="str">
        <f t="shared" si="89"/>
        <v/>
      </c>
      <c r="O772" s="16"/>
      <c r="P772" s="17"/>
      <c r="Q772" s="17"/>
      <c r="AD772" s="13">
        <f t="shared" si="90"/>
        <v>0</v>
      </c>
      <c r="AE772" s="13" t="str">
        <f t="shared" si="91"/>
        <v/>
      </c>
      <c r="AF772" s="145" t="str">
        <f t="shared" si="92"/>
        <v/>
      </c>
      <c r="AG772" s="145" t="str">
        <f t="shared" si="93"/>
        <v/>
      </c>
      <c r="AH772" s="145" t="str">
        <f t="shared" si="94"/>
        <v/>
      </c>
    </row>
    <row r="773" spans="1:34" ht="17.25" customHeight="1" x14ac:dyDescent="0.3">
      <c r="A773" s="149"/>
      <c r="B773" s="135"/>
      <c r="C773" s="14"/>
      <c r="D773" s="14"/>
      <c r="E773" s="136"/>
      <c r="F773" s="15"/>
      <c r="G773" s="126"/>
      <c r="H773" s="136"/>
      <c r="I773" s="136"/>
      <c r="J773" s="138"/>
      <c r="K773" s="119"/>
      <c r="L773" s="138"/>
      <c r="M773" s="12"/>
      <c r="N773" s="147" t="str">
        <f t="shared" si="89"/>
        <v/>
      </c>
      <c r="O773" s="16"/>
      <c r="P773" s="17"/>
      <c r="Q773" s="17"/>
      <c r="AD773" s="13">
        <f t="shared" si="90"/>
        <v>0</v>
      </c>
      <c r="AE773" s="13" t="str">
        <f t="shared" si="91"/>
        <v/>
      </c>
      <c r="AF773" s="145" t="str">
        <f t="shared" si="92"/>
        <v/>
      </c>
      <c r="AG773" s="145" t="str">
        <f t="shared" si="93"/>
        <v/>
      </c>
      <c r="AH773" s="145" t="str">
        <f t="shared" si="94"/>
        <v/>
      </c>
    </row>
    <row r="774" spans="1:34" ht="17.25" customHeight="1" x14ac:dyDescent="0.3">
      <c r="A774" s="149"/>
      <c r="B774" s="135"/>
      <c r="C774" s="14"/>
      <c r="D774" s="14"/>
      <c r="E774" s="136"/>
      <c r="F774" s="15"/>
      <c r="G774" s="126"/>
      <c r="H774" s="136"/>
      <c r="I774" s="136"/>
      <c r="J774" s="138"/>
      <c r="K774" s="119"/>
      <c r="L774" s="138"/>
      <c r="M774" s="12"/>
      <c r="N774" s="147" t="str">
        <f t="shared" si="89"/>
        <v/>
      </c>
      <c r="O774" s="16"/>
      <c r="P774" s="17"/>
      <c r="Q774" s="17"/>
      <c r="AD774" s="13">
        <f t="shared" si="90"/>
        <v>0</v>
      </c>
      <c r="AE774" s="13" t="str">
        <f t="shared" si="91"/>
        <v/>
      </c>
      <c r="AF774" s="145" t="str">
        <f t="shared" si="92"/>
        <v/>
      </c>
      <c r="AG774" s="145" t="str">
        <f t="shared" si="93"/>
        <v/>
      </c>
      <c r="AH774" s="145" t="str">
        <f t="shared" si="94"/>
        <v/>
      </c>
    </row>
    <row r="775" spans="1:34" ht="17.25" customHeight="1" x14ac:dyDescent="0.3">
      <c r="A775" s="149"/>
      <c r="B775" s="135"/>
      <c r="C775" s="14"/>
      <c r="D775" s="14"/>
      <c r="E775" s="136"/>
      <c r="F775" s="15"/>
      <c r="G775" s="126"/>
      <c r="H775" s="136"/>
      <c r="I775" s="136"/>
      <c r="J775" s="138"/>
      <c r="K775" s="119"/>
      <c r="L775" s="138"/>
      <c r="M775" s="12"/>
      <c r="N775" s="147" t="str">
        <f t="shared" si="89"/>
        <v/>
      </c>
      <c r="O775" s="16"/>
      <c r="P775" s="17"/>
      <c r="Q775" s="17"/>
      <c r="AD775" s="13">
        <f t="shared" si="90"/>
        <v>0</v>
      </c>
      <c r="AE775" s="13" t="str">
        <f t="shared" si="91"/>
        <v/>
      </c>
      <c r="AF775" s="145" t="str">
        <f t="shared" si="92"/>
        <v/>
      </c>
      <c r="AG775" s="145" t="str">
        <f t="shared" si="93"/>
        <v/>
      </c>
      <c r="AH775" s="145" t="str">
        <f t="shared" si="94"/>
        <v/>
      </c>
    </row>
    <row r="776" spans="1:34" ht="17.25" customHeight="1" x14ac:dyDescent="0.3">
      <c r="A776" s="149"/>
      <c r="B776" s="135"/>
      <c r="C776" s="14"/>
      <c r="D776" s="14"/>
      <c r="E776" s="136"/>
      <c r="F776" s="15"/>
      <c r="G776" s="126"/>
      <c r="H776" s="136"/>
      <c r="I776" s="136"/>
      <c r="J776" s="138"/>
      <c r="K776" s="119"/>
      <c r="L776" s="138"/>
      <c r="M776" s="12"/>
      <c r="N776" s="147" t="str">
        <f t="shared" ref="N776:N839" si="95">IF(J776="", "", K776)</f>
        <v/>
      </c>
      <c r="O776" s="16"/>
      <c r="P776" s="17"/>
      <c r="Q776" s="17"/>
      <c r="AD776" s="13">
        <f t="shared" si="90"/>
        <v>0</v>
      </c>
      <c r="AE776" s="13" t="str">
        <f t="shared" si="91"/>
        <v/>
      </c>
      <c r="AF776" s="145" t="str">
        <f t="shared" si="92"/>
        <v/>
      </c>
      <c r="AG776" s="145" t="str">
        <f t="shared" si="93"/>
        <v/>
      </c>
      <c r="AH776" s="145" t="str">
        <f t="shared" si="94"/>
        <v/>
      </c>
    </row>
    <row r="777" spans="1:34" ht="17.25" customHeight="1" x14ac:dyDescent="0.3">
      <c r="A777" s="149"/>
      <c r="B777" s="135"/>
      <c r="C777" s="14"/>
      <c r="D777" s="14"/>
      <c r="E777" s="136"/>
      <c r="F777" s="15"/>
      <c r="G777" s="126"/>
      <c r="H777" s="136"/>
      <c r="I777" s="136"/>
      <c r="J777" s="138"/>
      <c r="K777" s="119"/>
      <c r="L777" s="138"/>
      <c r="M777" s="12"/>
      <c r="N777" s="147" t="str">
        <f t="shared" si="95"/>
        <v/>
      </c>
      <c r="O777" s="16"/>
      <c r="P777" s="17"/>
      <c r="Q777" s="17"/>
      <c r="AD777" s="13">
        <f t="shared" si="90"/>
        <v>0</v>
      </c>
      <c r="AE777" s="13" t="str">
        <f t="shared" si="91"/>
        <v/>
      </c>
      <c r="AF777" s="145" t="str">
        <f t="shared" si="92"/>
        <v/>
      </c>
      <c r="AG777" s="145" t="str">
        <f t="shared" si="93"/>
        <v/>
      </c>
      <c r="AH777" s="145" t="str">
        <f t="shared" si="94"/>
        <v/>
      </c>
    </row>
    <row r="778" spans="1:34" ht="17.25" customHeight="1" x14ac:dyDescent="0.3">
      <c r="A778" s="149"/>
      <c r="B778" s="135"/>
      <c r="C778" s="14"/>
      <c r="D778" s="14"/>
      <c r="E778" s="136"/>
      <c r="F778" s="15"/>
      <c r="G778" s="126"/>
      <c r="H778" s="136"/>
      <c r="I778" s="136"/>
      <c r="J778" s="138"/>
      <c r="K778" s="119"/>
      <c r="L778" s="138"/>
      <c r="M778" s="12"/>
      <c r="N778" s="147" t="str">
        <f t="shared" si="95"/>
        <v/>
      </c>
      <c r="O778" s="16"/>
      <c r="P778" s="17"/>
      <c r="Q778" s="17"/>
      <c r="AD778" s="13">
        <f t="shared" si="90"/>
        <v>0</v>
      </c>
      <c r="AE778" s="13" t="str">
        <f t="shared" si="91"/>
        <v/>
      </c>
      <c r="AF778" s="145" t="str">
        <f t="shared" si="92"/>
        <v/>
      </c>
      <c r="AG778" s="145" t="str">
        <f t="shared" si="93"/>
        <v/>
      </c>
      <c r="AH778" s="145" t="str">
        <f t="shared" si="94"/>
        <v/>
      </c>
    </row>
    <row r="779" spans="1:34" ht="17.25" customHeight="1" x14ac:dyDescent="0.3">
      <c r="A779" s="149"/>
      <c r="B779" s="135"/>
      <c r="C779" s="14"/>
      <c r="D779" s="14"/>
      <c r="E779" s="136"/>
      <c r="F779" s="15"/>
      <c r="G779" s="126"/>
      <c r="H779" s="136"/>
      <c r="I779" s="136"/>
      <c r="J779" s="138"/>
      <c r="K779" s="119"/>
      <c r="L779" s="138"/>
      <c r="M779" s="12"/>
      <c r="N779" s="147" t="str">
        <f t="shared" si="95"/>
        <v/>
      </c>
      <c r="O779" s="16"/>
      <c r="P779" s="17"/>
      <c r="Q779" s="17"/>
      <c r="AD779" s="13">
        <f t="shared" si="90"/>
        <v>0</v>
      </c>
      <c r="AE779" s="13" t="str">
        <f t="shared" si="91"/>
        <v/>
      </c>
      <c r="AF779" s="145" t="str">
        <f t="shared" si="92"/>
        <v/>
      </c>
      <c r="AG779" s="145" t="str">
        <f t="shared" si="93"/>
        <v/>
      </c>
      <c r="AH779" s="145" t="str">
        <f t="shared" si="94"/>
        <v/>
      </c>
    </row>
    <row r="780" spans="1:34" ht="17.25" customHeight="1" x14ac:dyDescent="0.3">
      <c r="A780" s="149"/>
      <c r="B780" s="135"/>
      <c r="C780" s="14"/>
      <c r="D780" s="14"/>
      <c r="E780" s="136"/>
      <c r="F780" s="15"/>
      <c r="G780" s="126"/>
      <c r="H780" s="136"/>
      <c r="I780" s="136"/>
      <c r="J780" s="138"/>
      <c r="K780" s="119"/>
      <c r="L780" s="138"/>
      <c r="M780" s="12"/>
      <c r="N780" s="147" t="str">
        <f t="shared" si="95"/>
        <v/>
      </c>
      <c r="O780" s="16"/>
      <c r="P780" s="17"/>
      <c r="Q780" s="17"/>
      <c r="AD780" s="13">
        <f t="shared" si="90"/>
        <v>0</v>
      </c>
      <c r="AE780" s="13" t="str">
        <f t="shared" si="91"/>
        <v/>
      </c>
      <c r="AF780" s="145" t="str">
        <f t="shared" si="92"/>
        <v/>
      </c>
      <c r="AG780" s="145" t="str">
        <f t="shared" si="93"/>
        <v/>
      </c>
      <c r="AH780" s="145" t="str">
        <f t="shared" si="94"/>
        <v/>
      </c>
    </row>
    <row r="781" spans="1:34" ht="17.25" customHeight="1" x14ac:dyDescent="0.3">
      <c r="A781" s="149"/>
      <c r="B781" s="135"/>
      <c r="C781" s="14"/>
      <c r="D781" s="14"/>
      <c r="E781" s="136"/>
      <c r="F781" s="15"/>
      <c r="G781" s="126"/>
      <c r="H781" s="136"/>
      <c r="I781" s="136"/>
      <c r="J781" s="138"/>
      <c r="K781" s="119"/>
      <c r="L781" s="138"/>
      <c r="M781" s="12"/>
      <c r="N781" s="147" t="str">
        <f t="shared" si="95"/>
        <v/>
      </c>
      <c r="O781" s="16"/>
      <c r="P781" s="17"/>
      <c r="Q781" s="17"/>
      <c r="AD781" s="13">
        <f t="shared" si="90"/>
        <v>0</v>
      </c>
      <c r="AE781" s="13" t="str">
        <f t="shared" si="91"/>
        <v/>
      </c>
      <c r="AF781" s="145" t="str">
        <f t="shared" si="92"/>
        <v/>
      </c>
      <c r="AG781" s="145" t="str">
        <f t="shared" si="93"/>
        <v/>
      </c>
      <c r="AH781" s="145" t="str">
        <f t="shared" si="94"/>
        <v/>
      </c>
    </row>
    <row r="782" spans="1:34" ht="17.25" customHeight="1" x14ac:dyDescent="0.3">
      <c r="A782" s="149"/>
      <c r="B782" s="135"/>
      <c r="C782" s="14"/>
      <c r="D782" s="14"/>
      <c r="E782" s="136"/>
      <c r="F782" s="15"/>
      <c r="G782" s="126"/>
      <c r="H782" s="136"/>
      <c r="I782" s="136"/>
      <c r="J782" s="138"/>
      <c r="K782" s="119"/>
      <c r="L782" s="138"/>
      <c r="M782" s="12"/>
      <c r="N782" s="147" t="str">
        <f t="shared" si="95"/>
        <v/>
      </c>
      <c r="O782" s="16"/>
      <c r="P782" s="17"/>
      <c r="Q782" s="17"/>
      <c r="AD782" s="13">
        <f t="shared" si="90"/>
        <v>0</v>
      </c>
      <c r="AE782" s="13" t="str">
        <f t="shared" si="91"/>
        <v/>
      </c>
      <c r="AF782" s="145" t="str">
        <f t="shared" si="92"/>
        <v/>
      </c>
      <c r="AG782" s="145" t="str">
        <f t="shared" si="93"/>
        <v/>
      </c>
      <c r="AH782" s="145" t="str">
        <f t="shared" si="94"/>
        <v/>
      </c>
    </row>
    <row r="783" spans="1:34" ht="17.25" customHeight="1" x14ac:dyDescent="0.3">
      <c r="A783" s="149"/>
      <c r="B783" s="135"/>
      <c r="C783" s="14"/>
      <c r="D783" s="14"/>
      <c r="E783" s="136"/>
      <c r="F783" s="15"/>
      <c r="G783" s="126"/>
      <c r="H783" s="136"/>
      <c r="I783" s="136"/>
      <c r="J783" s="138"/>
      <c r="K783" s="119"/>
      <c r="L783" s="138"/>
      <c r="M783" s="12"/>
      <c r="N783" s="147" t="str">
        <f t="shared" si="95"/>
        <v/>
      </c>
      <c r="O783" s="16"/>
      <c r="P783" s="17"/>
      <c r="Q783" s="17"/>
      <c r="AD783" s="13">
        <f t="shared" si="90"/>
        <v>0</v>
      </c>
      <c r="AE783" s="13" t="str">
        <f t="shared" si="91"/>
        <v/>
      </c>
      <c r="AF783" s="145" t="str">
        <f t="shared" si="92"/>
        <v/>
      </c>
      <c r="AG783" s="145" t="str">
        <f t="shared" si="93"/>
        <v/>
      </c>
      <c r="AH783" s="145" t="str">
        <f t="shared" si="94"/>
        <v/>
      </c>
    </row>
    <row r="784" spans="1:34" ht="17.25" customHeight="1" x14ac:dyDescent="0.3">
      <c r="A784" s="149"/>
      <c r="B784" s="135"/>
      <c r="C784" s="14"/>
      <c r="D784" s="14"/>
      <c r="E784" s="136"/>
      <c r="F784" s="15"/>
      <c r="G784" s="126"/>
      <c r="H784" s="136"/>
      <c r="I784" s="136"/>
      <c r="J784" s="138"/>
      <c r="K784" s="119"/>
      <c r="L784" s="138"/>
      <c r="M784" s="12"/>
      <c r="N784" s="147" t="str">
        <f t="shared" si="95"/>
        <v/>
      </c>
      <c r="O784" s="16"/>
      <c r="P784" s="17"/>
      <c r="Q784" s="17"/>
      <c r="AD784" s="13">
        <f t="shared" si="90"/>
        <v>0</v>
      </c>
      <c r="AE784" s="13" t="str">
        <f t="shared" si="91"/>
        <v/>
      </c>
      <c r="AF784" s="145" t="str">
        <f t="shared" si="92"/>
        <v/>
      </c>
      <c r="AG784" s="145" t="str">
        <f t="shared" si="93"/>
        <v/>
      </c>
      <c r="AH784" s="145" t="str">
        <f t="shared" si="94"/>
        <v/>
      </c>
    </row>
    <row r="785" spans="1:34" ht="17.25" customHeight="1" x14ac:dyDescent="0.3">
      <c r="A785" s="149"/>
      <c r="B785" s="135"/>
      <c r="C785" s="14"/>
      <c r="D785" s="14"/>
      <c r="E785" s="136"/>
      <c r="F785" s="15"/>
      <c r="G785" s="126"/>
      <c r="H785" s="136"/>
      <c r="I785" s="136"/>
      <c r="J785" s="138"/>
      <c r="K785" s="119"/>
      <c r="L785" s="138"/>
      <c r="M785" s="12"/>
      <c r="N785" s="147" t="str">
        <f t="shared" si="95"/>
        <v/>
      </c>
      <c r="O785" s="16"/>
      <c r="P785" s="17"/>
      <c r="Q785" s="17"/>
      <c r="AD785" s="13">
        <f t="shared" si="90"/>
        <v>0</v>
      </c>
      <c r="AE785" s="13" t="str">
        <f t="shared" si="91"/>
        <v/>
      </c>
      <c r="AF785" s="145" t="str">
        <f t="shared" si="92"/>
        <v/>
      </c>
      <c r="AG785" s="145" t="str">
        <f t="shared" si="93"/>
        <v/>
      </c>
      <c r="AH785" s="145" t="str">
        <f t="shared" si="94"/>
        <v/>
      </c>
    </row>
    <row r="786" spans="1:34" ht="17.25" customHeight="1" x14ac:dyDescent="0.3">
      <c r="A786" s="149"/>
      <c r="B786" s="135"/>
      <c r="C786" s="14"/>
      <c r="D786" s="14"/>
      <c r="E786" s="136"/>
      <c r="F786" s="15"/>
      <c r="G786" s="126"/>
      <c r="H786" s="136"/>
      <c r="I786" s="136"/>
      <c r="J786" s="138"/>
      <c r="K786" s="119"/>
      <c r="L786" s="138"/>
      <c r="M786" s="12"/>
      <c r="N786" s="147" t="str">
        <f t="shared" si="95"/>
        <v/>
      </c>
      <c r="O786" s="16"/>
      <c r="P786" s="17"/>
      <c r="Q786" s="17"/>
      <c r="AD786" s="13">
        <f t="shared" si="90"/>
        <v>0</v>
      </c>
      <c r="AE786" s="13" t="str">
        <f t="shared" si="91"/>
        <v/>
      </c>
      <c r="AF786" s="145" t="str">
        <f t="shared" si="92"/>
        <v/>
      </c>
      <c r="AG786" s="145" t="str">
        <f t="shared" si="93"/>
        <v/>
      </c>
      <c r="AH786" s="145" t="str">
        <f t="shared" si="94"/>
        <v/>
      </c>
    </row>
    <row r="787" spans="1:34" ht="17.25" customHeight="1" x14ac:dyDescent="0.3">
      <c r="A787" s="149"/>
      <c r="B787" s="135"/>
      <c r="C787" s="14"/>
      <c r="D787" s="14"/>
      <c r="E787" s="136"/>
      <c r="F787" s="15"/>
      <c r="G787" s="126"/>
      <c r="H787" s="136"/>
      <c r="I787" s="136"/>
      <c r="J787" s="138"/>
      <c r="K787" s="119"/>
      <c r="L787" s="138"/>
      <c r="M787" s="12"/>
      <c r="N787" s="147" t="str">
        <f t="shared" si="95"/>
        <v/>
      </c>
      <c r="O787" s="16"/>
      <c r="P787" s="17"/>
      <c r="Q787" s="17"/>
      <c r="AD787" s="13">
        <f t="shared" si="90"/>
        <v>0</v>
      </c>
      <c r="AE787" s="13" t="str">
        <f t="shared" si="91"/>
        <v/>
      </c>
      <c r="AF787" s="145" t="str">
        <f t="shared" si="92"/>
        <v/>
      </c>
      <c r="AG787" s="145" t="str">
        <f t="shared" si="93"/>
        <v/>
      </c>
      <c r="AH787" s="145" t="str">
        <f t="shared" si="94"/>
        <v/>
      </c>
    </row>
    <row r="788" spans="1:34" ht="17.25" customHeight="1" x14ac:dyDescent="0.3">
      <c r="A788" s="149"/>
      <c r="B788" s="135"/>
      <c r="C788" s="14"/>
      <c r="D788" s="14"/>
      <c r="E788" s="136"/>
      <c r="F788" s="15"/>
      <c r="G788" s="126"/>
      <c r="H788" s="136"/>
      <c r="I788" s="136"/>
      <c r="J788" s="138"/>
      <c r="K788" s="119"/>
      <c r="L788" s="138"/>
      <c r="M788" s="12"/>
      <c r="N788" s="147" t="str">
        <f t="shared" si="95"/>
        <v/>
      </c>
      <c r="O788" s="16"/>
      <c r="P788" s="17"/>
      <c r="Q788" s="17"/>
      <c r="AD788" s="13">
        <f t="shared" si="90"/>
        <v>0</v>
      </c>
      <c r="AE788" s="13" t="str">
        <f t="shared" si="91"/>
        <v/>
      </c>
      <c r="AF788" s="145" t="str">
        <f t="shared" si="92"/>
        <v/>
      </c>
      <c r="AG788" s="145" t="str">
        <f t="shared" si="93"/>
        <v/>
      </c>
      <c r="AH788" s="145" t="str">
        <f t="shared" si="94"/>
        <v/>
      </c>
    </row>
    <row r="789" spans="1:34" ht="17.25" customHeight="1" x14ac:dyDescent="0.3">
      <c r="A789" s="149"/>
      <c r="B789" s="135"/>
      <c r="C789" s="14"/>
      <c r="D789" s="14"/>
      <c r="E789" s="136"/>
      <c r="F789" s="15"/>
      <c r="G789" s="126"/>
      <c r="H789" s="136"/>
      <c r="I789" s="136"/>
      <c r="J789" s="138"/>
      <c r="K789" s="119"/>
      <c r="L789" s="138"/>
      <c r="M789" s="12"/>
      <c r="N789" s="147" t="str">
        <f t="shared" si="95"/>
        <v/>
      </c>
      <c r="O789" s="16"/>
      <c r="P789" s="17"/>
      <c r="Q789" s="17"/>
      <c r="AD789" s="13">
        <f t="shared" si="90"/>
        <v>0</v>
      </c>
      <c r="AE789" s="13" t="str">
        <f t="shared" si="91"/>
        <v/>
      </c>
      <c r="AF789" s="145" t="str">
        <f t="shared" si="92"/>
        <v/>
      </c>
      <c r="AG789" s="145" t="str">
        <f t="shared" si="93"/>
        <v/>
      </c>
      <c r="AH789" s="145" t="str">
        <f t="shared" si="94"/>
        <v/>
      </c>
    </row>
    <row r="790" spans="1:34" ht="17.25" customHeight="1" x14ac:dyDescent="0.3">
      <c r="A790" s="149"/>
      <c r="B790" s="135"/>
      <c r="C790" s="14"/>
      <c r="D790" s="14"/>
      <c r="E790" s="136"/>
      <c r="F790" s="15"/>
      <c r="G790" s="126"/>
      <c r="H790" s="136"/>
      <c r="I790" s="136"/>
      <c r="J790" s="138"/>
      <c r="K790" s="119"/>
      <c r="L790" s="138"/>
      <c r="M790" s="12"/>
      <c r="N790" s="147" t="str">
        <f t="shared" si="95"/>
        <v/>
      </c>
      <c r="O790" s="16"/>
      <c r="P790" s="17"/>
      <c r="Q790" s="17"/>
      <c r="AD790" s="13">
        <f t="shared" si="90"/>
        <v>0</v>
      </c>
      <c r="AE790" s="13" t="str">
        <f t="shared" si="91"/>
        <v/>
      </c>
      <c r="AF790" s="145" t="str">
        <f t="shared" si="92"/>
        <v/>
      </c>
      <c r="AG790" s="145" t="str">
        <f t="shared" si="93"/>
        <v/>
      </c>
      <c r="AH790" s="145" t="str">
        <f t="shared" si="94"/>
        <v/>
      </c>
    </row>
    <row r="791" spans="1:34" ht="17.25" customHeight="1" x14ac:dyDescent="0.3">
      <c r="A791" s="149"/>
      <c r="B791" s="135"/>
      <c r="C791" s="14"/>
      <c r="D791" s="14"/>
      <c r="E791" s="136"/>
      <c r="F791" s="15"/>
      <c r="G791" s="126"/>
      <c r="H791" s="136"/>
      <c r="I791" s="136"/>
      <c r="J791" s="138"/>
      <c r="K791" s="119"/>
      <c r="L791" s="138"/>
      <c r="M791" s="12"/>
      <c r="N791" s="147" t="str">
        <f t="shared" si="95"/>
        <v/>
      </c>
      <c r="O791" s="16"/>
      <c r="P791" s="17"/>
      <c r="Q791" s="17"/>
      <c r="AD791" s="13">
        <f t="shared" si="90"/>
        <v>0</v>
      </c>
      <c r="AE791" s="13" t="str">
        <f t="shared" si="91"/>
        <v/>
      </c>
      <c r="AF791" s="145" t="str">
        <f t="shared" si="92"/>
        <v/>
      </c>
      <c r="AG791" s="145" t="str">
        <f t="shared" si="93"/>
        <v/>
      </c>
      <c r="AH791" s="145" t="str">
        <f t="shared" si="94"/>
        <v/>
      </c>
    </row>
    <row r="792" spans="1:34" ht="17.25" customHeight="1" x14ac:dyDescent="0.3">
      <c r="A792" s="149"/>
      <c r="B792" s="135"/>
      <c r="C792" s="14"/>
      <c r="D792" s="14"/>
      <c r="E792" s="136"/>
      <c r="F792" s="15"/>
      <c r="G792" s="126"/>
      <c r="H792" s="136"/>
      <c r="I792" s="136"/>
      <c r="J792" s="138"/>
      <c r="K792" s="119"/>
      <c r="L792" s="138"/>
      <c r="M792" s="12"/>
      <c r="N792" s="147" t="str">
        <f t="shared" si="95"/>
        <v/>
      </c>
      <c r="O792" s="16"/>
      <c r="P792" s="17"/>
      <c r="Q792" s="17"/>
      <c r="AD792" s="13">
        <f t="shared" si="90"/>
        <v>0</v>
      </c>
      <c r="AE792" s="13" t="str">
        <f t="shared" si="91"/>
        <v/>
      </c>
      <c r="AF792" s="145" t="str">
        <f t="shared" si="92"/>
        <v/>
      </c>
      <c r="AG792" s="145" t="str">
        <f t="shared" si="93"/>
        <v/>
      </c>
      <c r="AH792" s="145" t="str">
        <f t="shared" si="94"/>
        <v/>
      </c>
    </row>
    <row r="793" spans="1:34" ht="17.25" customHeight="1" x14ac:dyDescent="0.3">
      <c r="A793" s="149"/>
      <c r="B793" s="135"/>
      <c r="C793" s="14"/>
      <c r="D793" s="14"/>
      <c r="E793" s="136"/>
      <c r="F793" s="15"/>
      <c r="G793" s="126"/>
      <c r="H793" s="136"/>
      <c r="I793" s="136"/>
      <c r="J793" s="138"/>
      <c r="K793" s="119"/>
      <c r="L793" s="138"/>
      <c r="M793" s="12"/>
      <c r="N793" s="147" t="str">
        <f t="shared" si="95"/>
        <v/>
      </c>
      <c r="O793" s="16"/>
      <c r="P793" s="17"/>
      <c r="Q793" s="17"/>
      <c r="AD793" s="13">
        <f t="shared" si="90"/>
        <v>0</v>
      </c>
      <c r="AE793" s="13" t="str">
        <f t="shared" si="91"/>
        <v/>
      </c>
      <c r="AF793" s="145" t="str">
        <f t="shared" si="92"/>
        <v/>
      </c>
      <c r="AG793" s="145" t="str">
        <f t="shared" si="93"/>
        <v/>
      </c>
      <c r="AH793" s="145" t="str">
        <f t="shared" si="94"/>
        <v/>
      </c>
    </row>
    <row r="794" spans="1:34" ht="17.25" customHeight="1" x14ac:dyDescent="0.3">
      <c r="A794" s="149"/>
      <c r="B794" s="135"/>
      <c r="C794" s="14"/>
      <c r="D794" s="14"/>
      <c r="E794" s="136"/>
      <c r="F794" s="15"/>
      <c r="G794" s="126"/>
      <c r="H794" s="136"/>
      <c r="I794" s="136"/>
      <c r="J794" s="138"/>
      <c r="K794" s="119"/>
      <c r="L794" s="138"/>
      <c r="M794" s="12"/>
      <c r="N794" s="147" t="str">
        <f t="shared" si="95"/>
        <v/>
      </c>
      <c r="O794" s="16"/>
      <c r="P794" s="17"/>
      <c r="Q794" s="17"/>
      <c r="AD794" s="13">
        <f t="shared" si="90"/>
        <v>0</v>
      </c>
      <c r="AE794" s="13" t="str">
        <f t="shared" si="91"/>
        <v/>
      </c>
      <c r="AF794" s="145" t="str">
        <f t="shared" si="92"/>
        <v/>
      </c>
      <c r="AG794" s="145" t="str">
        <f t="shared" si="93"/>
        <v/>
      </c>
      <c r="AH794" s="145" t="str">
        <f t="shared" si="94"/>
        <v/>
      </c>
    </row>
    <row r="795" spans="1:34" ht="17.25" customHeight="1" x14ac:dyDescent="0.3">
      <c r="A795" s="149"/>
      <c r="B795" s="135"/>
      <c r="C795" s="14"/>
      <c r="D795" s="14"/>
      <c r="E795" s="136"/>
      <c r="F795" s="15"/>
      <c r="G795" s="126"/>
      <c r="H795" s="136"/>
      <c r="I795" s="136"/>
      <c r="J795" s="138"/>
      <c r="K795" s="119"/>
      <c r="L795" s="138"/>
      <c r="M795" s="12"/>
      <c r="N795" s="147" t="str">
        <f t="shared" si="95"/>
        <v/>
      </c>
      <c r="O795" s="16"/>
      <c r="P795" s="17"/>
      <c r="Q795" s="17"/>
      <c r="AD795" s="13">
        <f t="shared" si="90"/>
        <v>0</v>
      </c>
      <c r="AE795" s="13" t="str">
        <f t="shared" si="91"/>
        <v/>
      </c>
      <c r="AF795" s="145" t="str">
        <f t="shared" si="92"/>
        <v/>
      </c>
      <c r="AG795" s="145" t="str">
        <f t="shared" si="93"/>
        <v/>
      </c>
      <c r="AH795" s="145" t="str">
        <f t="shared" si="94"/>
        <v/>
      </c>
    </row>
    <row r="796" spans="1:34" ht="17.25" customHeight="1" x14ac:dyDescent="0.3">
      <c r="A796" s="149"/>
      <c r="B796" s="135"/>
      <c r="C796" s="14"/>
      <c r="D796" s="14"/>
      <c r="E796" s="136"/>
      <c r="F796" s="15"/>
      <c r="G796" s="126"/>
      <c r="H796" s="136"/>
      <c r="I796" s="136"/>
      <c r="J796" s="138"/>
      <c r="K796" s="119"/>
      <c r="L796" s="138"/>
      <c r="M796" s="12"/>
      <c r="N796" s="147" t="str">
        <f t="shared" si="95"/>
        <v/>
      </c>
      <c r="O796" s="16"/>
      <c r="P796" s="17"/>
      <c r="Q796" s="17"/>
      <c r="AD796" s="13">
        <f t="shared" si="90"/>
        <v>0</v>
      </c>
      <c r="AE796" s="13" t="str">
        <f t="shared" si="91"/>
        <v/>
      </c>
      <c r="AF796" s="145" t="str">
        <f t="shared" si="92"/>
        <v/>
      </c>
      <c r="AG796" s="145" t="str">
        <f t="shared" si="93"/>
        <v/>
      </c>
      <c r="AH796" s="145" t="str">
        <f t="shared" si="94"/>
        <v/>
      </c>
    </row>
    <row r="797" spans="1:34" ht="17.25" customHeight="1" x14ac:dyDescent="0.3">
      <c r="A797" s="149"/>
      <c r="B797" s="135"/>
      <c r="C797" s="14"/>
      <c r="D797" s="14"/>
      <c r="E797" s="136"/>
      <c r="F797" s="15"/>
      <c r="G797" s="126"/>
      <c r="H797" s="136"/>
      <c r="I797" s="136"/>
      <c r="J797" s="138"/>
      <c r="K797" s="119"/>
      <c r="L797" s="138"/>
      <c r="M797" s="12"/>
      <c r="N797" s="147" t="str">
        <f t="shared" si="95"/>
        <v/>
      </c>
      <c r="O797" s="16"/>
      <c r="P797" s="17"/>
      <c r="Q797" s="17"/>
      <c r="AD797" s="13">
        <f t="shared" si="90"/>
        <v>0</v>
      </c>
      <c r="AE797" s="13" t="str">
        <f t="shared" si="91"/>
        <v/>
      </c>
      <c r="AF797" s="145" t="str">
        <f t="shared" si="92"/>
        <v/>
      </c>
      <c r="AG797" s="145" t="str">
        <f t="shared" si="93"/>
        <v/>
      </c>
      <c r="AH797" s="145" t="str">
        <f t="shared" si="94"/>
        <v/>
      </c>
    </row>
    <row r="798" spans="1:34" ht="17.25" customHeight="1" x14ac:dyDescent="0.3">
      <c r="A798" s="149"/>
      <c r="B798" s="135"/>
      <c r="C798" s="14"/>
      <c r="D798" s="14"/>
      <c r="E798" s="136"/>
      <c r="F798" s="15"/>
      <c r="G798" s="126"/>
      <c r="H798" s="136"/>
      <c r="I798" s="136"/>
      <c r="J798" s="138"/>
      <c r="K798" s="119"/>
      <c r="L798" s="138"/>
      <c r="M798" s="12"/>
      <c r="N798" s="147" t="str">
        <f t="shared" si="95"/>
        <v/>
      </c>
      <c r="O798" s="16"/>
      <c r="P798" s="17"/>
      <c r="Q798" s="17"/>
      <c r="AD798" s="13">
        <f t="shared" si="90"/>
        <v>0</v>
      </c>
      <c r="AE798" s="13" t="str">
        <f t="shared" si="91"/>
        <v/>
      </c>
      <c r="AF798" s="145" t="str">
        <f t="shared" si="92"/>
        <v/>
      </c>
      <c r="AG798" s="145" t="str">
        <f t="shared" si="93"/>
        <v/>
      </c>
      <c r="AH798" s="145" t="str">
        <f t="shared" si="94"/>
        <v/>
      </c>
    </row>
    <row r="799" spans="1:34" ht="17.25" customHeight="1" x14ac:dyDescent="0.3">
      <c r="A799" s="149"/>
      <c r="B799" s="135"/>
      <c r="C799" s="14"/>
      <c r="D799" s="14"/>
      <c r="E799" s="136"/>
      <c r="F799" s="15"/>
      <c r="G799" s="126"/>
      <c r="H799" s="136"/>
      <c r="I799" s="136"/>
      <c r="J799" s="138"/>
      <c r="K799" s="119"/>
      <c r="L799" s="138"/>
      <c r="M799" s="12"/>
      <c r="N799" s="147" t="str">
        <f t="shared" si="95"/>
        <v/>
      </c>
      <c r="O799" s="16"/>
      <c r="P799" s="17"/>
      <c r="Q799" s="17"/>
      <c r="AD799" s="13">
        <f t="shared" si="90"/>
        <v>0</v>
      </c>
      <c r="AE799" s="13" t="str">
        <f t="shared" si="91"/>
        <v/>
      </c>
      <c r="AF799" s="145" t="str">
        <f t="shared" si="92"/>
        <v/>
      </c>
      <c r="AG799" s="145" t="str">
        <f t="shared" si="93"/>
        <v/>
      </c>
      <c r="AH799" s="145" t="str">
        <f t="shared" si="94"/>
        <v/>
      </c>
    </row>
    <row r="800" spans="1:34" ht="17.25" customHeight="1" x14ac:dyDescent="0.3">
      <c r="A800" s="149"/>
      <c r="B800" s="135"/>
      <c r="C800" s="14"/>
      <c r="D800" s="14"/>
      <c r="E800" s="136"/>
      <c r="F800" s="15"/>
      <c r="G800" s="126"/>
      <c r="H800" s="136"/>
      <c r="I800" s="136"/>
      <c r="J800" s="138"/>
      <c r="K800" s="119"/>
      <c r="L800" s="138"/>
      <c r="M800" s="12"/>
      <c r="N800" s="147" t="str">
        <f t="shared" si="95"/>
        <v/>
      </c>
      <c r="O800" s="16"/>
      <c r="P800" s="17"/>
      <c r="Q800" s="17"/>
      <c r="AD800" s="13">
        <f t="shared" si="90"/>
        <v>0</v>
      </c>
      <c r="AE800" s="13" t="str">
        <f t="shared" si="91"/>
        <v/>
      </c>
      <c r="AF800" s="145" t="str">
        <f t="shared" si="92"/>
        <v/>
      </c>
      <c r="AG800" s="145" t="str">
        <f t="shared" si="93"/>
        <v/>
      </c>
      <c r="AH800" s="145" t="str">
        <f t="shared" si="94"/>
        <v/>
      </c>
    </row>
    <row r="801" spans="1:34" ht="17.25" customHeight="1" x14ac:dyDescent="0.3">
      <c r="A801" s="149"/>
      <c r="B801" s="135"/>
      <c r="C801" s="14"/>
      <c r="D801" s="14"/>
      <c r="E801" s="136"/>
      <c r="F801" s="15"/>
      <c r="G801" s="126"/>
      <c r="H801" s="136"/>
      <c r="I801" s="136"/>
      <c r="J801" s="138"/>
      <c r="K801" s="119"/>
      <c r="L801" s="138"/>
      <c r="M801" s="12"/>
      <c r="N801" s="147" t="str">
        <f t="shared" si="95"/>
        <v/>
      </c>
      <c r="O801" s="16"/>
      <c r="P801" s="17"/>
      <c r="Q801" s="17"/>
      <c r="AD801" s="13">
        <f t="shared" si="90"/>
        <v>0</v>
      </c>
      <c r="AE801" s="13" t="str">
        <f t="shared" si="91"/>
        <v/>
      </c>
      <c r="AF801" s="145" t="str">
        <f t="shared" si="92"/>
        <v/>
      </c>
      <c r="AG801" s="145" t="str">
        <f t="shared" si="93"/>
        <v/>
      </c>
      <c r="AH801" s="145" t="str">
        <f t="shared" si="94"/>
        <v/>
      </c>
    </row>
    <row r="802" spans="1:34" ht="17.25" customHeight="1" x14ac:dyDescent="0.3">
      <c r="A802" s="149"/>
      <c r="B802" s="135"/>
      <c r="C802" s="14"/>
      <c r="D802" s="14"/>
      <c r="E802" s="136"/>
      <c r="F802" s="15"/>
      <c r="G802" s="126"/>
      <c r="H802" s="136"/>
      <c r="I802" s="136"/>
      <c r="J802" s="138"/>
      <c r="K802" s="119"/>
      <c r="L802" s="138"/>
      <c r="M802" s="12"/>
      <c r="N802" s="147" t="str">
        <f t="shared" si="95"/>
        <v/>
      </c>
      <c r="O802" s="16"/>
      <c r="P802" s="17"/>
      <c r="Q802" s="17"/>
      <c r="AD802" s="13">
        <f t="shared" si="90"/>
        <v>0</v>
      </c>
      <c r="AE802" s="13" t="str">
        <f t="shared" si="91"/>
        <v/>
      </c>
      <c r="AF802" s="145" t="str">
        <f t="shared" si="92"/>
        <v/>
      </c>
      <c r="AG802" s="145" t="str">
        <f t="shared" si="93"/>
        <v/>
      </c>
      <c r="AH802" s="145" t="str">
        <f t="shared" si="94"/>
        <v/>
      </c>
    </row>
    <row r="803" spans="1:34" ht="17.25" customHeight="1" x14ac:dyDescent="0.3">
      <c r="A803" s="149"/>
      <c r="B803" s="135"/>
      <c r="C803" s="14"/>
      <c r="D803" s="14"/>
      <c r="E803" s="136"/>
      <c r="F803" s="15"/>
      <c r="G803" s="126"/>
      <c r="H803" s="136"/>
      <c r="I803" s="136"/>
      <c r="J803" s="138"/>
      <c r="K803" s="119"/>
      <c r="L803" s="138"/>
      <c r="M803" s="12"/>
      <c r="N803" s="147" t="str">
        <f t="shared" si="95"/>
        <v/>
      </c>
      <c r="O803" s="16"/>
      <c r="P803" s="17"/>
      <c r="Q803" s="17"/>
      <c r="AD803" s="13">
        <f t="shared" si="90"/>
        <v>0</v>
      </c>
      <c r="AE803" s="13" t="str">
        <f t="shared" si="91"/>
        <v/>
      </c>
      <c r="AF803" s="145" t="str">
        <f t="shared" si="92"/>
        <v/>
      </c>
      <c r="AG803" s="145" t="str">
        <f t="shared" si="93"/>
        <v/>
      </c>
      <c r="AH803" s="145" t="str">
        <f t="shared" si="94"/>
        <v/>
      </c>
    </row>
    <row r="804" spans="1:34" ht="17.25" customHeight="1" x14ac:dyDescent="0.3">
      <c r="A804" s="149"/>
      <c r="B804" s="135"/>
      <c r="C804" s="14"/>
      <c r="D804" s="14"/>
      <c r="E804" s="136"/>
      <c r="F804" s="15"/>
      <c r="G804" s="126"/>
      <c r="H804" s="136"/>
      <c r="I804" s="136"/>
      <c r="J804" s="138"/>
      <c r="K804" s="119"/>
      <c r="L804" s="138"/>
      <c r="M804" s="12"/>
      <c r="N804" s="147" t="str">
        <f t="shared" si="95"/>
        <v/>
      </c>
      <c r="O804" s="16"/>
      <c r="P804" s="17"/>
      <c r="Q804" s="17"/>
      <c r="AD804" s="13">
        <f t="shared" si="90"/>
        <v>0</v>
      </c>
      <c r="AE804" s="13" t="str">
        <f t="shared" si="91"/>
        <v/>
      </c>
      <c r="AF804" s="145" t="str">
        <f t="shared" si="92"/>
        <v/>
      </c>
      <c r="AG804" s="145" t="str">
        <f t="shared" si="93"/>
        <v/>
      </c>
      <c r="AH804" s="145" t="str">
        <f t="shared" si="94"/>
        <v/>
      </c>
    </row>
    <row r="805" spans="1:34" ht="17.25" customHeight="1" x14ac:dyDescent="0.3">
      <c r="A805" s="149"/>
      <c r="B805" s="135"/>
      <c r="C805" s="14"/>
      <c r="D805" s="14"/>
      <c r="E805" s="136"/>
      <c r="F805" s="15"/>
      <c r="G805" s="126"/>
      <c r="H805" s="136"/>
      <c r="I805" s="136"/>
      <c r="J805" s="138"/>
      <c r="K805" s="119"/>
      <c r="L805" s="138"/>
      <c r="M805" s="12"/>
      <c r="N805" s="147" t="str">
        <f t="shared" si="95"/>
        <v/>
      </c>
      <c r="O805" s="16"/>
      <c r="P805" s="17"/>
      <c r="Q805" s="17"/>
      <c r="AD805" s="13">
        <f t="shared" si="90"/>
        <v>0</v>
      </c>
      <c r="AE805" s="13" t="str">
        <f t="shared" si="91"/>
        <v/>
      </c>
      <c r="AF805" s="145" t="str">
        <f t="shared" si="92"/>
        <v/>
      </c>
      <c r="AG805" s="145" t="str">
        <f t="shared" si="93"/>
        <v/>
      </c>
      <c r="AH805" s="145" t="str">
        <f t="shared" si="94"/>
        <v/>
      </c>
    </row>
    <row r="806" spans="1:34" ht="17.25" customHeight="1" x14ac:dyDescent="0.3">
      <c r="A806" s="149"/>
      <c r="B806" s="135"/>
      <c r="C806" s="14"/>
      <c r="D806" s="14"/>
      <c r="E806" s="136"/>
      <c r="F806" s="15"/>
      <c r="G806" s="126"/>
      <c r="H806" s="136"/>
      <c r="I806" s="136"/>
      <c r="J806" s="138"/>
      <c r="K806" s="119"/>
      <c r="L806" s="138"/>
      <c r="M806" s="12"/>
      <c r="N806" s="147" t="str">
        <f t="shared" si="95"/>
        <v/>
      </c>
      <c r="O806" s="16"/>
      <c r="P806" s="17"/>
      <c r="Q806" s="17"/>
      <c r="AD806" s="13">
        <f t="shared" si="90"/>
        <v>0</v>
      </c>
      <c r="AE806" s="13" t="str">
        <f t="shared" si="91"/>
        <v/>
      </c>
      <c r="AF806" s="145" t="str">
        <f t="shared" si="92"/>
        <v/>
      </c>
      <c r="AG806" s="145" t="str">
        <f t="shared" si="93"/>
        <v/>
      </c>
      <c r="AH806" s="145" t="str">
        <f t="shared" si="94"/>
        <v/>
      </c>
    </row>
    <row r="807" spans="1:34" ht="17.25" customHeight="1" x14ac:dyDescent="0.3">
      <c r="A807" s="149"/>
      <c r="B807" s="135"/>
      <c r="C807" s="14"/>
      <c r="D807" s="14"/>
      <c r="E807" s="136"/>
      <c r="F807" s="15"/>
      <c r="G807" s="126"/>
      <c r="H807" s="136"/>
      <c r="I807" s="136"/>
      <c r="J807" s="138"/>
      <c r="K807" s="119"/>
      <c r="L807" s="138"/>
      <c r="M807" s="12"/>
      <c r="N807" s="147" t="str">
        <f t="shared" si="95"/>
        <v/>
      </c>
      <c r="O807" s="16"/>
      <c r="P807" s="17"/>
      <c r="Q807" s="17"/>
      <c r="AD807" s="13">
        <f t="shared" si="90"/>
        <v>0</v>
      </c>
      <c r="AE807" s="13" t="str">
        <f t="shared" si="91"/>
        <v/>
      </c>
      <c r="AF807" s="145" t="str">
        <f t="shared" si="92"/>
        <v/>
      </c>
      <c r="AG807" s="145" t="str">
        <f t="shared" si="93"/>
        <v/>
      </c>
      <c r="AH807" s="145" t="str">
        <f t="shared" si="94"/>
        <v/>
      </c>
    </row>
    <row r="808" spans="1:34" ht="17.25" customHeight="1" x14ac:dyDescent="0.3">
      <c r="A808" s="149"/>
      <c r="B808" s="135"/>
      <c r="C808" s="14"/>
      <c r="D808" s="14"/>
      <c r="E808" s="136"/>
      <c r="F808" s="15"/>
      <c r="G808" s="126"/>
      <c r="H808" s="136"/>
      <c r="I808" s="136"/>
      <c r="J808" s="138"/>
      <c r="K808" s="119"/>
      <c r="L808" s="138"/>
      <c r="M808" s="12"/>
      <c r="N808" s="147" t="str">
        <f t="shared" si="95"/>
        <v/>
      </c>
      <c r="O808" s="16"/>
      <c r="P808" s="17"/>
      <c r="Q808" s="17"/>
      <c r="AD808" s="13">
        <f t="shared" si="90"/>
        <v>0</v>
      </c>
      <c r="AE808" s="13" t="str">
        <f t="shared" si="91"/>
        <v/>
      </c>
      <c r="AF808" s="145" t="str">
        <f t="shared" si="92"/>
        <v/>
      </c>
      <c r="AG808" s="145" t="str">
        <f t="shared" si="93"/>
        <v/>
      </c>
      <c r="AH808" s="145" t="str">
        <f t="shared" si="94"/>
        <v/>
      </c>
    </row>
    <row r="809" spans="1:34" ht="17.25" customHeight="1" x14ac:dyDescent="0.3">
      <c r="A809" s="149"/>
      <c r="B809" s="135"/>
      <c r="C809" s="14"/>
      <c r="D809" s="14"/>
      <c r="E809" s="136"/>
      <c r="F809" s="15"/>
      <c r="G809" s="126"/>
      <c r="H809" s="136"/>
      <c r="I809" s="136"/>
      <c r="J809" s="138"/>
      <c r="K809" s="119"/>
      <c r="L809" s="138"/>
      <c r="M809" s="12"/>
      <c r="N809" s="147" t="str">
        <f t="shared" si="95"/>
        <v/>
      </c>
      <c r="O809" s="16"/>
      <c r="P809" s="17"/>
      <c r="Q809" s="17"/>
      <c r="AD809" s="13">
        <f t="shared" si="90"/>
        <v>0</v>
      </c>
      <c r="AE809" s="13" t="str">
        <f t="shared" si="91"/>
        <v/>
      </c>
      <c r="AF809" s="145" t="str">
        <f t="shared" si="92"/>
        <v/>
      </c>
      <c r="AG809" s="145" t="str">
        <f t="shared" si="93"/>
        <v/>
      </c>
      <c r="AH809" s="145" t="str">
        <f t="shared" si="94"/>
        <v/>
      </c>
    </row>
    <row r="810" spans="1:34" ht="17.25" customHeight="1" x14ac:dyDescent="0.3">
      <c r="A810" s="149"/>
      <c r="B810" s="135"/>
      <c r="C810" s="14"/>
      <c r="D810" s="14"/>
      <c r="E810" s="136"/>
      <c r="F810" s="15"/>
      <c r="G810" s="126"/>
      <c r="H810" s="136"/>
      <c r="I810" s="136"/>
      <c r="J810" s="138"/>
      <c r="K810" s="119"/>
      <c r="L810" s="138"/>
      <c r="M810" s="12"/>
      <c r="N810" s="147" t="str">
        <f t="shared" si="95"/>
        <v/>
      </c>
      <c r="O810" s="16"/>
      <c r="P810" s="17"/>
      <c r="Q810" s="17"/>
      <c r="AD810" s="13">
        <f t="shared" si="90"/>
        <v>0</v>
      </c>
      <c r="AE810" s="13" t="str">
        <f t="shared" si="91"/>
        <v/>
      </c>
      <c r="AF810" s="145" t="str">
        <f t="shared" si="92"/>
        <v/>
      </c>
      <c r="AG810" s="145" t="str">
        <f t="shared" si="93"/>
        <v/>
      </c>
      <c r="AH810" s="145" t="str">
        <f t="shared" si="94"/>
        <v/>
      </c>
    </row>
    <row r="811" spans="1:34" ht="17.25" customHeight="1" x14ac:dyDescent="0.3">
      <c r="A811" s="149"/>
      <c r="B811" s="135"/>
      <c r="C811" s="14"/>
      <c r="D811" s="14"/>
      <c r="E811" s="136"/>
      <c r="F811" s="15"/>
      <c r="G811" s="126"/>
      <c r="H811" s="136"/>
      <c r="I811" s="136"/>
      <c r="J811" s="138"/>
      <c r="K811" s="119"/>
      <c r="L811" s="138"/>
      <c r="M811" s="12"/>
      <c r="N811" s="147" t="str">
        <f t="shared" si="95"/>
        <v/>
      </c>
      <c r="O811" s="16"/>
      <c r="P811" s="17"/>
      <c r="Q811" s="17"/>
      <c r="AD811" s="13">
        <f t="shared" si="90"/>
        <v>0</v>
      </c>
      <c r="AE811" s="13" t="str">
        <f t="shared" si="91"/>
        <v/>
      </c>
      <c r="AF811" s="145" t="str">
        <f t="shared" si="92"/>
        <v/>
      </c>
      <c r="AG811" s="145" t="str">
        <f t="shared" si="93"/>
        <v/>
      </c>
      <c r="AH811" s="145" t="str">
        <f t="shared" si="94"/>
        <v/>
      </c>
    </row>
    <row r="812" spans="1:34" ht="17.25" customHeight="1" x14ac:dyDescent="0.3">
      <c r="A812" s="149"/>
      <c r="B812" s="135"/>
      <c r="C812" s="14"/>
      <c r="D812" s="14"/>
      <c r="E812" s="136"/>
      <c r="F812" s="15"/>
      <c r="G812" s="126"/>
      <c r="H812" s="136"/>
      <c r="I812" s="136"/>
      <c r="J812" s="138"/>
      <c r="K812" s="119"/>
      <c r="L812" s="138"/>
      <c r="M812" s="12"/>
      <c r="N812" s="147" t="str">
        <f t="shared" si="95"/>
        <v/>
      </c>
      <c r="O812" s="16"/>
      <c r="P812" s="17"/>
      <c r="Q812" s="17"/>
      <c r="AD812" s="13">
        <f t="shared" si="90"/>
        <v>0</v>
      </c>
      <c r="AE812" s="13" t="str">
        <f t="shared" si="91"/>
        <v/>
      </c>
      <c r="AF812" s="145" t="str">
        <f t="shared" si="92"/>
        <v/>
      </c>
      <c r="AG812" s="145" t="str">
        <f t="shared" si="93"/>
        <v/>
      </c>
      <c r="AH812" s="145" t="str">
        <f t="shared" si="94"/>
        <v/>
      </c>
    </row>
    <row r="813" spans="1:34" ht="17.25" customHeight="1" x14ac:dyDescent="0.3">
      <c r="A813" s="149"/>
      <c r="B813" s="135"/>
      <c r="C813" s="14"/>
      <c r="D813" s="14"/>
      <c r="E813" s="136"/>
      <c r="F813" s="15"/>
      <c r="G813" s="126"/>
      <c r="H813" s="136"/>
      <c r="I813" s="136"/>
      <c r="J813" s="138"/>
      <c r="K813" s="119"/>
      <c r="L813" s="138"/>
      <c r="M813" s="12"/>
      <c r="N813" s="147" t="str">
        <f t="shared" si="95"/>
        <v/>
      </c>
      <c r="O813" s="16"/>
      <c r="P813" s="17"/>
      <c r="Q813" s="17"/>
      <c r="AD813" s="13">
        <f t="shared" si="90"/>
        <v>0</v>
      </c>
      <c r="AE813" s="13" t="str">
        <f t="shared" si="91"/>
        <v/>
      </c>
      <c r="AF813" s="145" t="str">
        <f t="shared" si="92"/>
        <v/>
      </c>
      <c r="AG813" s="145" t="str">
        <f t="shared" si="93"/>
        <v/>
      </c>
      <c r="AH813" s="145" t="str">
        <f t="shared" si="94"/>
        <v/>
      </c>
    </row>
    <row r="814" spans="1:34" ht="17.25" customHeight="1" x14ac:dyDescent="0.3">
      <c r="A814" s="149"/>
      <c r="B814" s="135"/>
      <c r="C814" s="14"/>
      <c r="D814" s="14"/>
      <c r="E814" s="136"/>
      <c r="F814" s="15"/>
      <c r="G814" s="126"/>
      <c r="H814" s="136"/>
      <c r="I814" s="136"/>
      <c r="J814" s="138"/>
      <c r="K814" s="119"/>
      <c r="L814" s="138"/>
      <c r="M814" s="12"/>
      <c r="N814" s="147" t="str">
        <f t="shared" si="95"/>
        <v/>
      </c>
      <c r="O814" s="16"/>
      <c r="P814" s="17"/>
      <c r="Q814" s="17"/>
      <c r="AD814" s="13">
        <f t="shared" si="90"/>
        <v>0</v>
      </c>
      <c r="AE814" s="13" t="str">
        <f t="shared" si="91"/>
        <v/>
      </c>
      <c r="AF814" s="145" t="str">
        <f t="shared" si="92"/>
        <v/>
      </c>
      <c r="AG814" s="145" t="str">
        <f t="shared" si="93"/>
        <v/>
      </c>
      <c r="AH814" s="145" t="str">
        <f t="shared" si="94"/>
        <v/>
      </c>
    </row>
    <row r="815" spans="1:34" ht="17.25" customHeight="1" x14ac:dyDescent="0.3">
      <c r="A815" s="149"/>
      <c r="B815" s="135"/>
      <c r="C815" s="14"/>
      <c r="D815" s="14"/>
      <c r="E815" s="136"/>
      <c r="F815" s="15"/>
      <c r="G815" s="126"/>
      <c r="H815" s="136"/>
      <c r="I815" s="136"/>
      <c r="J815" s="138"/>
      <c r="K815" s="119"/>
      <c r="L815" s="138"/>
      <c r="M815" s="12"/>
      <c r="N815" s="147" t="str">
        <f t="shared" si="95"/>
        <v/>
      </c>
      <c r="O815" s="16"/>
      <c r="P815" s="17"/>
      <c r="Q815" s="17"/>
      <c r="AD815" s="13">
        <f t="shared" si="90"/>
        <v>0</v>
      </c>
      <c r="AE815" s="13" t="str">
        <f t="shared" si="91"/>
        <v/>
      </c>
      <c r="AF815" s="145" t="str">
        <f t="shared" si="92"/>
        <v/>
      </c>
      <c r="AG815" s="145" t="str">
        <f t="shared" si="93"/>
        <v/>
      </c>
      <c r="AH815" s="145" t="str">
        <f t="shared" si="94"/>
        <v/>
      </c>
    </row>
    <row r="816" spans="1:34" ht="17.25" customHeight="1" x14ac:dyDescent="0.3">
      <c r="A816" s="149"/>
      <c r="B816" s="135"/>
      <c r="C816" s="14"/>
      <c r="D816" s="14"/>
      <c r="E816" s="136"/>
      <c r="F816" s="15"/>
      <c r="G816" s="126"/>
      <c r="H816" s="136"/>
      <c r="I816" s="136"/>
      <c r="J816" s="138"/>
      <c r="K816" s="119"/>
      <c r="L816" s="138"/>
      <c r="M816" s="12"/>
      <c r="N816" s="147" t="str">
        <f t="shared" si="95"/>
        <v/>
      </c>
      <c r="O816" s="16"/>
      <c r="P816" s="17"/>
      <c r="Q816" s="17"/>
      <c r="AD816" s="13">
        <f t="shared" si="90"/>
        <v>0</v>
      </c>
      <c r="AE816" s="13" t="str">
        <f t="shared" si="91"/>
        <v/>
      </c>
      <c r="AF816" s="145" t="str">
        <f t="shared" si="92"/>
        <v/>
      </c>
      <c r="AG816" s="145" t="str">
        <f t="shared" si="93"/>
        <v/>
      </c>
      <c r="AH816" s="145" t="str">
        <f t="shared" si="94"/>
        <v/>
      </c>
    </row>
    <row r="817" spans="1:34" ht="17.25" customHeight="1" x14ac:dyDescent="0.3">
      <c r="A817" s="149"/>
      <c r="B817" s="135"/>
      <c r="C817" s="14"/>
      <c r="D817" s="14"/>
      <c r="E817" s="136"/>
      <c r="F817" s="15"/>
      <c r="G817" s="126"/>
      <c r="H817" s="136"/>
      <c r="I817" s="136"/>
      <c r="J817" s="138"/>
      <c r="K817" s="119"/>
      <c r="L817" s="138"/>
      <c r="M817" s="12"/>
      <c r="N817" s="147" t="str">
        <f t="shared" si="95"/>
        <v/>
      </c>
      <c r="O817" s="16"/>
      <c r="P817" s="17"/>
      <c r="Q817" s="17"/>
      <c r="AD817" s="13">
        <f t="shared" si="90"/>
        <v>0</v>
      </c>
      <c r="AE817" s="13" t="str">
        <f t="shared" si="91"/>
        <v/>
      </c>
      <c r="AF817" s="145" t="str">
        <f t="shared" si="92"/>
        <v/>
      </c>
      <c r="AG817" s="145" t="str">
        <f t="shared" si="93"/>
        <v/>
      </c>
      <c r="AH817" s="145" t="str">
        <f t="shared" si="94"/>
        <v/>
      </c>
    </row>
    <row r="818" spans="1:34" ht="17.25" customHeight="1" x14ac:dyDescent="0.3">
      <c r="A818" s="149"/>
      <c r="B818" s="135"/>
      <c r="C818" s="14"/>
      <c r="D818" s="14"/>
      <c r="E818" s="136"/>
      <c r="F818" s="15"/>
      <c r="G818" s="126"/>
      <c r="H818" s="136"/>
      <c r="I818" s="136"/>
      <c r="J818" s="138"/>
      <c r="K818" s="119"/>
      <c r="L818" s="138"/>
      <c r="M818" s="12"/>
      <c r="N818" s="147" t="str">
        <f t="shared" si="95"/>
        <v/>
      </c>
      <c r="O818" s="16"/>
      <c r="P818" s="17"/>
      <c r="Q818" s="17"/>
      <c r="AD818" s="13">
        <f t="shared" si="90"/>
        <v>0</v>
      </c>
      <c r="AE818" s="13" t="str">
        <f t="shared" si="91"/>
        <v/>
      </c>
      <c r="AF818" s="145" t="str">
        <f t="shared" si="92"/>
        <v/>
      </c>
      <c r="AG818" s="145" t="str">
        <f t="shared" si="93"/>
        <v/>
      </c>
      <c r="AH818" s="145" t="str">
        <f t="shared" si="94"/>
        <v/>
      </c>
    </row>
    <row r="819" spans="1:34" ht="17.25" customHeight="1" x14ac:dyDescent="0.3">
      <c r="A819" s="149"/>
      <c r="B819" s="135"/>
      <c r="C819" s="14"/>
      <c r="D819" s="14"/>
      <c r="E819" s="136"/>
      <c r="F819" s="15"/>
      <c r="G819" s="126"/>
      <c r="H819" s="136"/>
      <c r="I819" s="136"/>
      <c r="J819" s="138"/>
      <c r="K819" s="119"/>
      <c r="L819" s="138"/>
      <c r="M819" s="12"/>
      <c r="N819" s="147" t="str">
        <f t="shared" si="95"/>
        <v/>
      </c>
      <c r="O819" s="16"/>
      <c r="P819" s="17"/>
      <c r="Q819" s="17"/>
      <c r="AD819" s="13">
        <f t="shared" si="90"/>
        <v>0</v>
      </c>
      <c r="AE819" s="13" t="str">
        <f t="shared" si="91"/>
        <v/>
      </c>
      <c r="AF819" s="145" t="str">
        <f t="shared" si="92"/>
        <v/>
      </c>
      <c r="AG819" s="145" t="str">
        <f t="shared" si="93"/>
        <v/>
      </c>
      <c r="AH819" s="145" t="str">
        <f t="shared" si="94"/>
        <v/>
      </c>
    </row>
    <row r="820" spans="1:34" ht="17.25" customHeight="1" x14ac:dyDescent="0.3">
      <c r="A820" s="149"/>
      <c r="B820" s="135"/>
      <c r="C820" s="14"/>
      <c r="D820" s="14"/>
      <c r="E820" s="136"/>
      <c r="F820" s="15"/>
      <c r="G820" s="126"/>
      <c r="H820" s="136"/>
      <c r="I820" s="136"/>
      <c r="J820" s="138"/>
      <c r="K820" s="119"/>
      <c r="L820" s="138"/>
      <c r="M820" s="12"/>
      <c r="N820" s="147" t="str">
        <f t="shared" si="95"/>
        <v/>
      </c>
      <c r="O820" s="16"/>
      <c r="P820" s="17"/>
      <c r="Q820" s="17"/>
      <c r="AD820" s="13">
        <f t="shared" si="90"/>
        <v>0</v>
      </c>
      <c r="AE820" s="13" t="str">
        <f t="shared" si="91"/>
        <v/>
      </c>
      <c r="AF820" s="145" t="str">
        <f t="shared" si="92"/>
        <v/>
      </c>
      <c r="AG820" s="145" t="str">
        <f t="shared" si="93"/>
        <v/>
      </c>
      <c r="AH820" s="145" t="str">
        <f t="shared" si="94"/>
        <v/>
      </c>
    </row>
    <row r="821" spans="1:34" ht="17.25" customHeight="1" x14ac:dyDescent="0.3">
      <c r="A821" s="149"/>
      <c r="B821" s="135"/>
      <c r="C821" s="14"/>
      <c r="D821" s="14"/>
      <c r="E821" s="136"/>
      <c r="F821" s="15"/>
      <c r="G821" s="126"/>
      <c r="H821" s="136"/>
      <c r="I821" s="136"/>
      <c r="J821" s="138"/>
      <c r="K821" s="119"/>
      <c r="L821" s="138"/>
      <c r="M821" s="12"/>
      <c r="N821" s="147" t="str">
        <f t="shared" si="95"/>
        <v/>
      </c>
      <c r="O821" s="16"/>
      <c r="P821" s="17"/>
      <c r="Q821" s="17"/>
      <c r="AD821" s="13">
        <f t="shared" ref="AD821:AD884" si="96">IF(N821&lt;0, N821/-F821, M821)</f>
        <v>0</v>
      </c>
      <c r="AE821" s="13" t="str">
        <f t="shared" ref="AE821:AE884" si="97">IF(N821="", "", IF(C821="Long", IF(N821&gt;0, N821/F821, ((G821*(I821-E821))/F821)), IF(N821&gt;0, N821/F821, ((G821*(E821-I821))/F821))))</f>
        <v/>
      </c>
      <c r="AF821" s="145" t="str">
        <f t="shared" ref="AF821:AF884" si="98">IF(A821="", "", MONTH(A821))</f>
        <v/>
      </c>
      <c r="AG821" s="145" t="str">
        <f t="shared" ref="AG821:AG884" si="99">IF(A821="", "", YEAR(A821))</f>
        <v/>
      </c>
      <c r="AH821" s="145" t="str">
        <f t="shared" ref="AH821:AH884" si="100">IF(A821="", "", DAY(A821))</f>
        <v/>
      </c>
    </row>
    <row r="822" spans="1:34" ht="17.25" customHeight="1" x14ac:dyDescent="0.3">
      <c r="A822" s="149"/>
      <c r="B822" s="135"/>
      <c r="C822" s="14"/>
      <c r="D822" s="14"/>
      <c r="E822" s="136"/>
      <c r="F822" s="15"/>
      <c r="G822" s="126"/>
      <c r="H822" s="136"/>
      <c r="I822" s="136"/>
      <c r="J822" s="138"/>
      <c r="K822" s="119"/>
      <c r="L822" s="138"/>
      <c r="M822" s="12"/>
      <c r="N822" s="147" t="str">
        <f t="shared" si="95"/>
        <v/>
      </c>
      <c r="O822" s="16"/>
      <c r="P822" s="17"/>
      <c r="Q822" s="17"/>
      <c r="AD822" s="13">
        <f t="shared" si="96"/>
        <v>0</v>
      </c>
      <c r="AE822" s="13" t="str">
        <f t="shared" si="97"/>
        <v/>
      </c>
      <c r="AF822" s="145" t="str">
        <f t="shared" si="98"/>
        <v/>
      </c>
      <c r="AG822" s="145" t="str">
        <f t="shared" si="99"/>
        <v/>
      </c>
      <c r="AH822" s="145" t="str">
        <f t="shared" si="100"/>
        <v/>
      </c>
    </row>
    <row r="823" spans="1:34" ht="17.25" customHeight="1" x14ac:dyDescent="0.3">
      <c r="A823" s="149"/>
      <c r="B823" s="135"/>
      <c r="C823" s="14"/>
      <c r="D823" s="14"/>
      <c r="E823" s="136"/>
      <c r="F823" s="15"/>
      <c r="G823" s="126"/>
      <c r="H823" s="136"/>
      <c r="I823" s="136"/>
      <c r="J823" s="138"/>
      <c r="K823" s="119"/>
      <c r="L823" s="138"/>
      <c r="M823" s="12"/>
      <c r="N823" s="147" t="str">
        <f t="shared" si="95"/>
        <v/>
      </c>
      <c r="O823" s="16"/>
      <c r="P823" s="17"/>
      <c r="Q823" s="17"/>
      <c r="AD823" s="13">
        <f t="shared" si="96"/>
        <v>0</v>
      </c>
      <c r="AE823" s="13" t="str">
        <f t="shared" si="97"/>
        <v/>
      </c>
      <c r="AF823" s="145" t="str">
        <f t="shared" si="98"/>
        <v/>
      </c>
      <c r="AG823" s="145" t="str">
        <f t="shared" si="99"/>
        <v/>
      </c>
      <c r="AH823" s="145" t="str">
        <f t="shared" si="100"/>
        <v/>
      </c>
    </row>
    <row r="824" spans="1:34" ht="17.25" customHeight="1" x14ac:dyDescent="0.3">
      <c r="A824" s="149"/>
      <c r="B824" s="135"/>
      <c r="C824" s="14"/>
      <c r="D824" s="14"/>
      <c r="E824" s="136"/>
      <c r="F824" s="15"/>
      <c r="G824" s="126"/>
      <c r="H824" s="136"/>
      <c r="I824" s="136"/>
      <c r="J824" s="138"/>
      <c r="K824" s="119"/>
      <c r="L824" s="138"/>
      <c r="M824" s="12"/>
      <c r="N824" s="147" t="str">
        <f t="shared" si="95"/>
        <v/>
      </c>
      <c r="O824" s="16"/>
      <c r="P824" s="17"/>
      <c r="Q824" s="17"/>
      <c r="AD824" s="13">
        <f t="shared" si="96"/>
        <v>0</v>
      </c>
      <c r="AE824" s="13" t="str">
        <f t="shared" si="97"/>
        <v/>
      </c>
      <c r="AF824" s="145" t="str">
        <f t="shared" si="98"/>
        <v/>
      </c>
      <c r="AG824" s="145" t="str">
        <f t="shared" si="99"/>
        <v/>
      </c>
      <c r="AH824" s="145" t="str">
        <f t="shared" si="100"/>
        <v/>
      </c>
    </row>
    <row r="825" spans="1:34" ht="17.25" customHeight="1" x14ac:dyDescent="0.3">
      <c r="A825" s="149"/>
      <c r="B825" s="135"/>
      <c r="C825" s="14"/>
      <c r="D825" s="14"/>
      <c r="E825" s="136"/>
      <c r="F825" s="15"/>
      <c r="G825" s="126"/>
      <c r="H825" s="136"/>
      <c r="I825" s="136"/>
      <c r="J825" s="138"/>
      <c r="K825" s="119"/>
      <c r="L825" s="138"/>
      <c r="M825" s="12"/>
      <c r="N825" s="147" t="str">
        <f t="shared" si="95"/>
        <v/>
      </c>
      <c r="O825" s="16"/>
      <c r="P825" s="17"/>
      <c r="Q825" s="17"/>
      <c r="AD825" s="13">
        <f t="shared" si="96"/>
        <v>0</v>
      </c>
      <c r="AE825" s="13" t="str">
        <f t="shared" si="97"/>
        <v/>
      </c>
      <c r="AF825" s="145" t="str">
        <f t="shared" si="98"/>
        <v/>
      </c>
      <c r="AG825" s="145" t="str">
        <f t="shared" si="99"/>
        <v/>
      </c>
      <c r="AH825" s="145" t="str">
        <f t="shared" si="100"/>
        <v/>
      </c>
    </row>
    <row r="826" spans="1:34" ht="17.25" customHeight="1" x14ac:dyDescent="0.3">
      <c r="A826" s="149"/>
      <c r="B826" s="135"/>
      <c r="C826" s="14"/>
      <c r="D826" s="14"/>
      <c r="E826" s="136"/>
      <c r="F826" s="15"/>
      <c r="G826" s="126"/>
      <c r="H826" s="136"/>
      <c r="I826" s="136"/>
      <c r="J826" s="138"/>
      <c r="K826" s="119"/>
      <c r="L826" s="138"/>
      <c r="M826" s="12"/>
      <c r="N826" s="147" t="str">
        <f t="shared" si="95"/>
        <v/>
      </c>
      <c r="O826" s="16"/>
      <c r="P826" s="17"/>
      <c r="Q826" s="17"/>
      <c r="AD826" s="13">
        <f t="shared" si="96"/>
        <v>0</v>
      </c>
      <c r="AE826" s="13" t="str">
        <f t="shared" si="97"/>
        <v/>
      </c>
      <c r="AF826" s="145" t="str">
        <f t="shared" si="98"/>
        <v/>
      </c>
      <c r="AG826" s="145" t="str">
        <f t="shared" si="99"/>
        <v/>
      </c>
      <c r="AH826" s="145" t="str">
        <f t="shared" si="100"/>
        <v/>
      </c>
    </row>
    <row r="827" spans="1:34" ht="17.25" customHeight="1" x14ac:dyDescent="0.3">
      <c r="A827" s="149"/>
      <c r="B827" s="135"/>
      <c r="C827" s="14"/>
      <c r="D827" s="14"/>
      <c r="E827" s="136"/>
      <c r="F827" s="15"/>
      <c r="G827" s="126"/>
      <c r="H827" s="136"/>
      <c r="I827" s="136"/>
      <c r="J827" s="138"/>
      <c r="K827" s="119"/>
      <c r="L827" s="138"/>
      <c r="M827" s="12"/>
      <c r="N827" s="147" t="str">
        <f t="shared" si="95"/>
        <v/>
      </c>
      <c r="O827" s="16"/>
      <c r="P827" s="17"/>
      <c r="Q827" s="17"/>
      <c r="AD827" s="13">
        <f t="shared" si="96"/>
        <v>0</v>
      </c>
      <c r="AE827" s="13" t="str">
        <f t="shared" si="97"/>
        <v/>
      </c>
      <c r="AF827" s="145" t="str">
        <f t="shared" si="98"/>
        <v/>
      </c>
      <c r="AG827" s="145" t="str">
        <f t="shared" si="99"/>
        <v/>
      </c>
      <c r="AH827" s="145" t="str">
        <f t="shared" si="100"/>
        <v/>
      </c>
    </row>
    <row r="828" spans="1:34" ht="17.25" customHeight="1" x14ac:dyDescent="0.3">
      <c r="A828" s="149"/>
      <c r="B828" s="135"/>
      <c r="C828" s="14"/>
      <c r="D828" s="14"/>
      <c r="E828" s="136"/>
      <c r="F828" s="15"/>
      <c r="G828" s="126"/>
      <c r="H828" s="136"/>
      <c r="I828" s="136"/>
      <c r="J828" s="138"/>
      <c r="K828" s="119"/>
      <c r="L828" s="138"/>
      <c r="M828" s="12"/>
      <c r="N828" s="147" t="str">
        <f t="shared" si="95"/>
        <v/>
      </c>
      <c r="O828" s="16"/>
      <c r="P828" s="17"/>
      <c r="Q828" s="17"/>
      <c r="AD828" s="13">
        <f t="shared" si="96"/>
        <v>0</v>
      </c>
      <c r="AE828" s="13" t="str">
        <f t="shared" si="97"/>
        <v/>
      </c>
      <c r="AF828" s="145" t="str">
        <f t="shared" si="98"/>
        <v/>
      </c>
      <c r="AG828" s="145" t="str">
        <f t="shared" si="99"/>
        <v/>
      </c>
      <c r="AH828" s="145" t="str">
        <f t="shared" si="100"/>
        <v/>
      </c>
    </row>
    <row r="829" spans="1:34" ht="17.25" customHeight="1" x14ac:dyDescent="0.3">
      <c r="A829" s="149"/>
      <c r="B829" s="135"/>
      <c r="C829" s="14"/>
      <c r="D829" s="14"/>
      <c r="E829" s="136"/>
      <c r="F829" s="15"/>
      <c r="G829" s="126"/>
      <c r="H829" s="136"/>
      <c r="I829" s="136"/>
      <c r="J829" s="138"/>
      <c r="K829" s="119"/>
      <c r="L829" s="138"/>
      <c r="M829" s="12"/>
      <c r="N829" s="147" t="str">
        <f t="shared" si="95"/>
        <v/>
      </c>
      <c r="O829" s="16"/>
      <c r="P829" s="17"/>
      <c r="Q829" s="17"/>
      <c r="AD829" s="13">
        <f t="shared" si="96"/>
        <v>0</v>
      </c>
      <c r="AE829" s="13" t="str">
        <f t="shared" si="97"/>
        <v/>
      </c>
      <c r="AF829" s="145" t="str">
        <f t="shared" si="98"/>
        <v/>
      </c>
      <c r="AG829" s="145" t="str">
        <f t="shared" si="99"/>
        <v/>
      </c>
      <c r="AH829" s="145" t="str">
        <f t="shared" si="100"/>
        <v/>
      </c>
    </row>
    <row r="830" spans="1:34" ht="17.25" customHeight="1" x14ac:dyDescent="0.3">
      <c r="A830" s="149"/>
      <c r="B830" s="135"/>
      <c r="C830" s="14"/>
      <c r="D830" s="14"/>
      <c r="E830" s="136"/>
      <c r="F830" s="15"/>
      <c r="G830" s="126"/>
      <c r="H830" s="136"/>
      <c r="I830" s="136"/>
      <c r="J830" s="138"/>
      <c r="K830" s="119"/>
      <c r="L830" s="138"/>
      <c r="M830" s="12"/>
      <c r="N830" s="147" t="str">
        <f t="shared" si="95"/>
        <v/>
      </c>
      <c r="O830" s="16"/>
      <c r="P830" s="17"/>
      <c r="Q830" s="17"/>
      <c r="AD830" s="13">
        <f t="shared" si="96"/>
        <v>0</v>
      </c>
      <c r="AE830" s="13" t="str">
        <f t="shared" si="97"/>
        <v/>
      </c>
      <c r="AF830" s="145" t="str">
        <f t="shared" si="98"/>
        <v/>
      </c>
      <c r="AG830" s="145" t="str">
        <f t="shared" si="99"/>
        <v/>
      </c>
      <c r="AH830" s="145" t="str">
        <f t="shared" si="100"/>
        <v/>
      </c>
    </row>
    <row r="831" spans="1:34" ht="17.25" customHeight="1" x14ac:dyDescent="0.3">
      <c r="A831" s="149"/>
      <c r="B831" s="135"/>
      <c r="C831" s="14"/>
      <c r="D831" s="14"/>
      <c r="E831" s="136"/>
      <c r="F831" s="15"/>
      <c r="G831" s="126"/>
      <c r="H831" s="136"/>
      <c r="I831" s="136"/>
      <c r="J831" s="138"/>
      <c r="K831" s="119"/>
      <c r="L831" s="138"/>
      <c r="M831" s="12"/>
      <c r="N831" s="147" t="str">
        <f t="shared" si="95"/>
        <v/>
      </c>
      <c r="O831" s="16"/>
      <c r="P831" s="17"/>
      <c r="Q831" s="17"/>
      <c r="AD831" s="13">
        <f t="shared" si="96"/>
        <v>0</v>
      </c>
      <c r="AE831" s="13" t="str">
        <f t="shared" si="97"/>
        <v/>
      </c>
      <c r="AF831" s="145" t="str">
        <f t="shared" si="98"/>
        <v/>
      </c>
      <c r="AG831" s="145" t="str">
        <f t="shared" si="99"/>
        <v/>
      </c>
      <c r="AH831" s="145" t="str">
        <f t="shared" si="100"/>
        <v/>
      </c>
    </row>
    <row r="832" spans="1:34" ht="17.25" customHeight="1" x14ac:dyDescent="0.3">
      <c r="A832" s="149"/>
      <c r="B832" s="135"/>
      <c r="C832" s="14"/>
      <c r="D832" s="14"/>
      <c r="E832" s="136"/>
      <c r="F832" s="15"/>
      <c r="G832" s="126"/>
      <c r="H832" s="136"/>
      <c r="I832" s="136"/>
      <c r="J832" s="138"/>
      <c r="K832" s="119"/>
      <c r="L832" s="138"/>
      <c r="M832" s="12"/>
      <c r="N832" s="147" t="str">
        <f t="shared" si="95"/>
        <v/>
      </c>
      <c r="O832" s="16"/>
      <c r="P832" s="17"/>
      <c r="Q832" s="17"/>
      <c r="AD832" s="13">
        <f t="shared" si="96"/>
        <v>0</v>
      </c>
      <c r="AE832" s="13" t="str">
        <f t="shared" si="97"/>
        <v/>
      </c>
      <c r="AF832" s="145" t="str">
        <f t="shared" si="98"/>
        <v/>
      </c>
      <c r="AG832" s="145" t="str">
        <f t="shared" si="99"/>
        <v/>
      </c>
      <c r="AH832" s="145" t="str">
        <f t="shared" si="100"/>
        <v/>
      </c>
    </row>
    <row r="833" spans="1:34" ht="17.25" customHeight="1" x14ac:dyDescent="0.3">
      <c r="A833" s="149"/>
      <c r="B833" s="135"/>
      <c r="C833" s="14"/>
      <c r="D833" s="14"/>
      <c r="E833" s="136"/>
      <c r="F833" s="15"/>
      <c r="G833" s="126"/>
      <c r="H833" s="136"/>
      <c r="I833" s="136"/>
      <c r="J833" s="138"/>
      <c r="K833" s="119"/>
      <c r="L833" s="138"/>
      <c r="M833" s="12"/>
      <c r="N833" s="147" t="str">
        <f t="shared" si="95"/>
        <v/>
      </c>
      <c r="O833" s="16"/>
      <c r="P833" s="17"/>
      <c r="Q833" s="17"/>
      <c r="AD833" s="13">
        <f t="shared" si="96"/>
        <v>0</v>
      </c>
      <c r="AE833" s="13" t="str">
        <f t="shared" si="97"/>
        <v/>
      </c>
      <c r="AF833" s="145" t="str">
        <f t="shared" si="98"/>
        <v/>
      </c>
      <c r="AG833" s="145" t="str">
        <f t="shared" si="99"/>
        <v/>
      </c>
      <c r="AH833" s="145" t="str">
        <f t="shared" si="100"/>
        <v/>
      </c>
    </row>
    <row r="834" spans="1:34" ht="17.25" customHeight="1" x14ac:dyDescent="0.3">
      <c r="A834" s="149"/>
      <c r="B834" s="135"/>
      <c r="C834" s="14"/>
      <c r="D834" s="14"/>
      <c r="E834" s="136"/>
      <c r="F834" s="15"/>
      <c r="G834" s="126"/>
      <c r="H834" s="136"/>
      <c r="I834" s="136"/>
      <c r="J834" s="138"/>
      <c r="K834" s="119"/>
      <c r="L834" s="138"/>
      <c r="M834" s="12"/>
      <c r="N834" s="147" t="str">
        <f t="shared" si="95"/>
        <v/>
      </c>
      <c r="O834" s="16"/>
      <c r="P834" s="17"/>
      <c r="Q834" s="17"/>
      <c r="AD834" s="13">
        <f t="shared" si="96"/>
        <v>0</v>
      </c>
      <c r="AE834" s="13" t="str">
        <f t="shared" si="97"/>
        <v/>
      </c>
      <c r="AF834" s="145" t="str">
        <f t="shared" si="98"/>
        <v/>
      </c>
      <c r="AG834" s="145" t="str">
        <f t="shared" si="99"/>
        <v/>
      </c>
      <c r="AH834" s="145" t="str">
        <f t="shared" si="100"/>
        <v/>
      </c>
    </row>
    <row r="835" spans="1:34" ht="17.25" customHeight="1" x14ac:dyDescent="0.3">
      <c r="A835" s="149"/>
      <c r="B835" s="135"/>
      <c r="C835" s="14"/>
      <c r="D835" s="14"/>
      <c r="E835" s="136"/>
      <c r="F835" s="15"/>
      <c r="G835" s="126"/>
      <c r="H835" s="136"/>
      <c r="I835" s="136"/>
      <c r="J835" s="138"/>
      <c r="K835" s="119"/>
      <c r="L835" s="138"/>
      <c r="M835" s="12"/>
      <c r="N835" s="147" t="str">
        <f t="shared" si="95"/>
        <v/>
      </c>
      <c r="O835" s="16"/>
      <c r="P835" s="17"/>
      <c r="Q835" s="17"/>
      <c r="AD835" s="13">
        <f t="shared" si="96"/>
        <v>0</v>
      </c>
      <c r="AE835" s="13" t="str">
        <f t="shared" si="97"/>
        <v/>
      </c>
      <c r="AF835" s="145" t="str">
        <f t="shared" si="98"/>
        <v/>
      </c>
      <c r="AG835" s="145" t="str">
        <f t="shared" si="99"/>
        <v/>
      </c>
      <c r="AH835" s="145" t="str">
        <f t="shared" si="100"/>
        <v/>
      </c>
    </row>
    <row r="836" spans="1:34" ht="17.25" customHeight="1" x14ac:dyDescent="0.3">
      <c r="A836" s="149"/>
      <c r="B836" s="135"/>
      <c r="C836" s="14"/>
      <c r="D836" s="14"/>
      <c r="E836" s="136"/>
      <c r="F836" s="15"/>
      <c r="G836" s="126"/>
      <c r="H836" s="136"/>
      <c r="I836" s="136"/>
      <c r="J836" s="138"/>
      <c r="K836" s="119"/>
      <c r="L836" s="138"/>
      <c r="M836" s="12"/>
      <c r="N836" s="147" t="str">
        <f t="shared" si="95"/>
        <v/>
      </c>
      <c r="O836" s="16"/>
      <c r="P836" s="17"/>
      <c r="Q836" s="17"/>
      <c r="AD836" s="13">
        <f t="shared" si="96"/>
        <v>0</v>
      </c>
      <c r="AE836" s="13" t="str">
        <f t="shared" si="97"/>
        <v/>
      </c>
      <c r="AF836" s="145" t="str">
        <f t="shared" si="98"/>
        <v/>
      </c>
      <c r="AG836" s="145" t="str">
        <f t="shared" si="99"/>
        <v/>
      </c>
      <c r="AH836" s="145" t="str">
        <f t="shared" si="100"/>
        <v/>
      </c>
    </row>
    <row r="837" spans="1:34" ht="17.25" customHeight="1" x14ac:dyDescent="0.3">
      <c r="A837" s="149"/>
      <c r="B837" s="135"/>
      <c r="C837" s="14"/>
      <c r="D837" s="14"/>
      <c r="E837" s="136"/>
      <c r="F837" s="15"/>
      <c r="G837" s="126"/>
      <c r="H837" s="136"/>
      <c r="I837" s="136"/>
      <c r="J837" s="138"/>
      <c r="K837" s="119"/>
      <c r="L837" s="138"/>
      <c r="M837" s="12"/>
      <c r="N837" s="147" t="str">
        <f t="shared" si="95"/>
        <v/>
      </c>
      <c r="O837" s="16"/>
      <c r="P837" s="17"/>
      <c r="Q837" s="17"/>
      <c r="AD837" s="13">
        <f t="shared" si="96"/>
        <v>0</v>
      </c>
      <c r="AE837" s="13" t="str">
        <f t="shared" si="97"/>
        <v/>
      </c>
      <c r="AF837" s="145" t="str">
        <f t="shared" si="98"/>
        <v/>
      </c>
      <c r="AG837" s="145" t="str">
        <f t="shared" si="99"/>
        <v/>
      </c>
      <c r="AH837" s="145" t="str">
        <f t="shared" si="100"/>
        <v/>
      </c>
    </row>
    <row r="838" spans="1:34" ht="17.25" customHeight="1" x14ac:dyDescent="0.3">
      <c r="A838" s="149"/>
      <c r="B838" s="135"/>
      <c r="C838" s="14"/>
      <c r="D838" s="14"/>
      <c r="E838" s="136"/>
      <c r="F838" s="15"/>
      <c r="G838" s="126"/>
      <c r="H838" s="136"/>
      <c r="I838" s="136"/>
      <c r="J838" s="138"/>
      <c r="K838" s="119"/>
      <c r="L838" s="138"/>
      <c r="M838" s="12"/>
      <c r="N838" s="147" t="str">
        <f t="shared" si="95"/>
        <v/>
      </c>
      <c r="O838" s="16"/>
      <c r="P838" s="17"/>
      <c r="Q838" s="17"/>
      <c r="AD838" s="13">
        <f t="shared" si="96"/>
        <v>0</v>
      </c>
      <c r="AE838" s="13" t="str">
        <f t="shared" si="97"/>
        <v/>
      </c>
      <c r="AF838" s="145" t="str">
        <f t="shared" si="98"/>
        <v/>
      </c>
      <c r="AG838" s="145" t="str">
        <f t="shared" si="99"/>
        <v/>
      </c>
      <c r="AH838" s="145" t="str">
        <f t="shared" si="100"/>
        <v/>
      </c>
    </row>
    <row r="839" spans="1:34" ht="17.25" customHeight="1" x14ac:dyDescent="0.3">
      <c r="A839" s="149"/>
      <c r="B839" s="135"/>
      <c r="C839" s="14"/>
      <c r="D839" s="14"/>
      <c r="E839" s="136"/>
      <c r="F839" s="15"/>
      <c r="G839" s="126"/>
      <c r="H839" s="136"/>
      <c r="I839" s="136"/>
      <c r="J839" s="138"/>
      <c r="K839" s="119"/>
      <c r="L839" s="138"/>
      <c r="M839" s="12"/>
      <c r="N839" s="147" t="str">
        <f t="shared" si="95"/>
        <v/>
      </c>
      <c r="O839" s="16"/>
      <c r="P839" s="17"/>
      <c r="Q839" s="17"/>
      <c r="AD839" s="13">
        <f t="shared" si="96"/>
        <v>0</v>
      </c>
      <c r="AE839" s="13" t="str">
        <f t="shared" si="97"/>
        <v/>
      </c>
      <c r="AF839" s="145" t="str">
        <f t="shared" si="98"/>
        <v/>
      </c>
      <c r="AG839" s="145" t="str">
        <f t="shared" si="99"/>
        <v/>
      </c>
      <c r="AH839" s="145" t="str">
        <f t="shared" si="100"/>
        <v/>
      </c>
    </row>
    <row r="840" spans="1:34" ht="17.25" customHeight="1" x14ac:dyDescent="0.3">
      <c r="A840" s="149"/>
      <c r="B840" s="135"/>
      <c r="C840" s="14"/>
      <c r="D840" s="14"/>
      <c r="E840" s="136"/>
      <c r="F840" s="15"/>
      <c r="G840" s="126"/>
      <c r="H840" s="136"/>
      <c r="I840" s="136"/>
      <c r="J840" s="138"/>
      <c r="K840" s="119"/>
      <c r="L840" s="138"/>
      <c r="M840" s="12"/>
      <c r="N840" s="147" t="str">
        <f t="shared" ref="N840:N903" si="101">IF(J840="", "", K840)</f>
        <v/>
      </c>
      <c r="O840" s="16"/>
      <c r="P840" s="17"/>
      <c r="Q840" s="17"/>
      <c r="AD840" s="13">
        <f t="shared" si="96"/>
        <v>0</v>
      </c>
      <c r="AE840" s="13" t="str">
        <f t="shared" si="97"/>
        <v/>
      </c>
      <c r="AF840" s="145" t="str">
        <f t="shared" si="98"/>
        <v/>
      </c>
      <c r="AG840" s="145" t="str">
        <f t="shared" si="99"/>
        <v/>
      </c>
      <c r="AH840" s="145" t="str">
        <f t="shared" si="100"/>
        <v/>
      </c>
    </row>
    <row r="841" spans="1:34" ht="17.25" customHeight="1" x14ac:dyDescent="0.3">
      <c r="A841" s="149"/>
      <c r="B841" s="135"/>
      <c r="C841" s="14"/>
      <c r="D841" s="14"/>
      <c r="E841" s="136"/>
      <c r="F841" s="15"/>
      <c r="G841" s="126"/>
      <c r="H841" s="136"/>
      <c r="I841" s="136"/>
      <c r="J841" s="138"/>
      <c r="K841" s="119"/>
      <c r="L841" s="138"/>
      <c r="M841" s="12"/>
      <c r="N841" s="147" t="str">
        <f t="shared" si="101"/>
        <v/>
      </c>
      <c r="O841" s="16"/>
      <c r="P841" s="17"/>
      <c r="Q841" s="17"/>
      <c r="AD841" s="13">
        <f t="shared" si="96"/>
        <v>0</v>
      </c>
      <c r="AE841" s="13" t="str">
        <f t="shared" si="97"/>
        <v/>
      </c>
      <c r="AF841" s="145" t="str">
        <f t="shared" si="98"/>
        <v/>
      </c>
      <c r="AG841" s="145" t="str">
        <f t="shared" si="99"/>
        <v/>
      </c>
      <c r="AH841" s="145" t="str">
        <f t="shared" si="100"/>
        <v/>
      </c>
    </row>
    <row r="842" spans="1:34" ht="17.25" customHeight="1" x14ac:dyDescent="0.3">
      <c r="A842" s="149"/>
      <c r="B842" s="135"/>
      <c r="C842" s="14"/>
      <c r="D842" s="14"/>
      <c r="E842" s="136"/>
      <c r="F842" s="15"/>
      <c r="G842" s="126"/>
      <c r="H842" s="136"/>
      <c r="I842" s="136"/>
      <c r="J842" s="138"/>
      <c r="K842" s="119"/>
      <c r="L842" s="138"/>
      <c r="M842" s="12"/>
      <c r="N842" s="147" t="str">
        <f t="shared" si="101"/>
        <v/>
      </c>
      <c r="O842" s="16"/>
      <c r="P842" s="17"/>
      <c r="Q842" s="17"/>
      <c r="AD842" s="13">
        <f t="shared" si="96"/>
        <v>0</v>
      </c>
      <c r="AE842" s="13" t="str">
        <f t="shared" si="97"/>
        <v/>
      </c>
      <c r="AF842" s="145" t="str">
        <f t="shared" si="98"/>
        <v/>
      </c>
      <c r="AG842" s="145" t="str">
        <f t="shared" si="99"/>
        <v/>
      </c>
      <c r="AH842" s="145" t="str">
        <f t="shared" si="100"/>
        <v/>
      </c>
    </row>
    <row r="843" spans="1:34" ht="17.25" customHeight="1" x14ac:dyDescent="0.3">
      <c r="A843" s="149"/>
      <c r="B843" s="135"/>
      <c r="C843" s="14"/>
      <c r="D843" s="14"/>
      <c r="E843" s="136"/>
      <c r="F843" s="15"/>
      <c r="G843" s="126"/>
      <c r="H843" s="136"/>
      <c r="I843" s="136"/>
      <c r="J843" s="138"/>
      <c r="K843" s="119"/>
      <c r="L843" s="138"/>
      <c r="M843" s="12"/>
      <c r="N843" s="147" t="str">
        <f t="shared" si="101"/>
        <v/>
      </c>
      <c r="O843" s="16"/>
      <c r="P843" s="17"/>
      <c r="Q843" s="17"/>
      <c r="AD843" s="13">
        <f t="shared" si="96"/>
        <v>0</v>
      </c>
      <c r="AE843" s="13" t="str">
        <f t="shared" si="97"/>
        <v/>
      </c>
      <c r="AF843" s="145" t="str">
        <f t="shared" si="98"/>
        <v/>
      </c>
      <c r="AG843" s="145" t="str">
        <f t="shared" si="99"/>
        <v/>
      </c>
      <c r="AH843" s="145" t="str">
        <f t="shared" si="100"/>
        <v/>
      </c>
    </row>
    <row r="844" spans="1:34" ht="17.25" customHeight="1" x14ac:dyDescent="0.3">
      <c r="A844" s="149"/>
      <c r="B844" s="135"/>
      <c r="C844" s="14"/>
      <c r="D844" s="14"/>
      <c r="E844" s="136"/>
      <c r="F844" s="15"/>
      <c r="G844" s="126"/>
      <c r="H844" s="136"/>
      <c r="I844" s="136"/>
      <c r="J844" s="138"/>
      <c r="K844" s="119"/>
      <c r="L844" s="138"/>
      <c r="M844" s="12"/>
      <c r="N844" s="147" t="str">
        <f t="shared" si="101"/>
        <v/>
      </c>
      <c r="O844" s="16"/>
      <c r="P844" s="17"/>
      <c r="Q844" s="17"/>
      <c r="AD844" s="13">
        <f t="shared" si="96"/>
        <v>0</v>
      </c>
      <c r="AE844" s="13" t="str">
        <f t="shared" si="97"/>
        <v/>
      </c>
      <c r="AF844" s="145" t="str">
        <f t="shared" si="98"/>
        <v/>
      </c>
      <c r="AG844" s="145" t="str">
        <f t="shared" si="99"/>
        <v/>
      </c>
      <c r="AH844" s="145" t="str">
        <f t="shared" si="100"/>
        <v/>
      </c>
    </row>
    <row r="845" spans="1:34" ht="17.25" customHeight="1" x14ac:dyDescent="0.3">
      <c r="A845" s="149"/>
      <c r="B845" s="135"/>
      <c r="C845" s="14"/>
      <c r="D845" s="14"/>
      <c r="E845" s="136"/>
      <c r="F845" s="15"/>
      <c r="G845" s="126"/>
      <c r="H845" s="136"/>
      <c r="I845" s="136"/>
      <c r="J845" s="138"/>
      <c r="K845" s="119"/>
      <c r="L845" s="138"/>
      <c r="M845" s="12"/>
      <c r="N845" s="147" t="str">
        <f t="shared" si="101"/>
        <v/>
      </c>
      <c r="O845" s="16"/>
      <c r="P845" s="17"/>
      <c r="Q845" s="17"/>
      <c r="AD845" s="13">
        <f t="shared" si="96"/>
        <v>0</v>
      </c>
      <c r="AE845" s="13" t="str">
        <f t="shared" si="97"/>
        <v/>
      </c>
      <c r="AF845" s="145" t="str">
        <f t="shared" si="98"/>
        <v/>
      </c>
      <c r="AG845" s="145" t="str">
        <f t="shared" si="99"/>
        <v/>
      </c>
      <c r="AH845" s="145" t="str">
        <f t="shared" si="100"/>
        <v/>
      </c>
    </row>
    <row r="846" spans="1:34" ht="17.25" customHeight="1" x14ac:dyDescent="0.3">
      <c r="A846" s="149"/>
      <c r="B846" s="135"/>
      <c r="C846" s="14"/>
      <c r="D846" s="14"/>
      <c r="E846" s="136"/>
      <c r="F846" s="15"/>
      <c r="G846" s="126"/>
      <c r="H846" s="136"/>
      <c r="I846" s="136"/>
      <c r="J846" s="138"/>
      <c r="K846" s="119"/>
      <c r="L846" s="138"/>
      <c r="M846" s="12"/>
      <c r="N846" s="147" t="str">
        <f t="shared" si="101"/>
        <v/>
      </c>
      <c r="O846" s="16"/>
      <c r="P846" s="17"/>
      <c r="Q846" s="17"/>
      <c r="AD846" s="13">
        <f t="shared" si="96"/>
        <v>0</v>
      </c>
      <c r="AE846" s="13" t="str">
        <f t="shared" si="97"/>
        <v/>
      </c>
      <c r="AF846" s="145" t="str">
        <f t="shared" si="98"/>
        <v/>
      </c>
      <c r="AG846" s="145" t="str">
        <f t="shared" si="99"/>
        <v/>
      </c>
      <c r="AH846" s="145" t="str">
        <f t="shared" si="100"/>
        <v/>
      </c>
    </row>
    <row r="847" spans="1:34" ht="17.25" customHeight="1" x14ac:dyDescent="0.3">
      <c r="A847" s="149"/>
      <c r="B847" s="135"/>
      <c r="C847" s="14"/>
      <c r="D847" s="14"/>
      <c r="E847" s="136"/>
      <c r="F847" s="15"/>
      <c r="G847" s="126"/>
      <c r="H847" s="136"/>
      <c r="I847" s="136"/>
      <c r="J847" s="138"/>
      <c r="K847" s="119"/>
      <c r="L847" s="138"/>
      <c r="M847" s="12"/>
      <c r="N847" s="147" t="str">
        <f t="shared" si="101"/>
        <v/>
      </c>
      <c r="O847" s="16"/>
      <c r="P847" s="17"/>
      <c r="Q847" s="17"/>
      <c r="AD847" s="13">
        <f t="shared" si="96"/>
        <v>0</v>
      </c>
      <c r="AE847" s="13" t="str">
        <f t="shared" si="97"/>
        <v/>
      </c>
      <c r="AF847" s="145" t="str">
        <f t="shared" si="98"/>
        <v/>
      </c>
      <c r="AG847" s="145" t="str">
        <f t="shared" si="99"/>
        <v/>
      </c>
      <c r="AH847" s="145" t="str">
        <f t="shared" si="100"/>
        <v/>
      </c>
    </row>
    <row r="848" spans="1:34" ht="17.25" customHeight="1" x14ac:dyDescent="0.3">
      <c r="A848" s="149"/>
      <c r="B848" s="135"/>
      <c r="C848" s="14"/>
      <c r="D848" s="14"/>
      <c r="E848" s="136"/>
      <c r="F848" s="15"/>
      <c r="G848" s="126"/>
      <c r="H848" s="136"/>
      <c r="I848" s="136"/>
      <c r="J848" s="138"/>
      <c r="K848" s="119"/>
      <c r="L848" s="138"/>
      <c r="M848" s="12"/>
      <c r="N848" s="147" t="str">
        <f t="shared" si="101"/>
        <v/>
      </c>
      <c r="O848" s="16"/>
      <c r="P848" s="17"/>
      <c r="Q848" s="17"/>
      <c r="AD848" s="13">
        <f t="shared" si="96"/>
        <v>0</v>
      </c>
      <c r="AE848" s="13" t="str">
        <f t="shared" si="97"/>
        <v/>
      </c>
      <c r="AF848" s="145" t="str">
        <f t="shared" si="98"/>
        <v/>
      </c>
      <c r="AG848" s="145" t="str">
        <f t="shared" si="99"/>
        <v/>
      </c>
      <c r="AH848" s="145" t="str">
        <f t="shared" si="100"/>
        <v/>
      </c>
    </row>
    <row r="849" spans="1:34" ht="17.25" customHeight="1" x14ac:dyDescent="0.3">
      <c r="A849" s="149"/>
      <c r="B849" s="135"/>
      <c r="C849" s="14"/>
      <c r="D849" s="14"/>
      <c r="E849" s="136"/>
      <c r="F849" s="15"/>
      <c r="G849" s="126"/>
      <c r="H849" s="136"/>
      <c r="I849" s="136"/>
      <c r="J849" s="138"/>
      <c r="K849" s="119"/>
      <c r="L849" s="138"/>
      <c r="M849" s="12"/>
      <c r="N849" s="147" t="str">
        <f t="shared" si="101"/>
        <v/>
      </c>
      <c r="O849" s="16"/>
      <c r="P849" s="17"/>
      <c r="Q849" s="17"/>
      <c r="AD849" s="13">
        <f t="shared" si="96"/>
        <v>0</v>
      </c>
      <c r="AE849" s="13" t="str">
        <f t="shared" si="97"/>
        <v/>
      </c>
      <c r="AF849" s="145" t="str">
        <f t="shared" si="98"/>
        <v/>
      </c>
      <c r="AG849" s="145" t="str">
        <f t="shared" si="99"/>
        <v/>
      </c>
      <c r="AH849" s="145" t="str">
        <f t="shared" si="100"/>
        <v/>
      </c>
    </row>
    <row r="850" spans="1:34" ht="17.25" customHeight="1" x14ac:dyDescent="0.3">
      <c r="A850" s="149"/>
      <c r="B850" s="135"/>
      <c r="C850" s="14"/>
      <c r="D850" s="14"/>
      <c r="E850" s="136"/>
      <c r="F850" s="15"/>
      <c r="G850" s="126"/>
      <c r="H850" s="136"/>
      <c r="I850" s="136"/>
      <c r="J850" s="138"/>
      <c r="K850" s="119"/>
      <c r="L850" s="138"/>
      <c r="M850" s="12"/>
      <c r="N850" s="147" t="str">
        <f t="shared" si="101"/>
        <v/>
      </c>
      <c r="O850" s="16"/>
      <c r="P850" s="17"/>
      <c r="Q850" s="17"/>
      <c r="AD850" s="13">
        <f t="shared" si="96"/>
        <v>0</v>
      </c>
      <c r="AE850" s="13" t="str">
        <f t="shared" si="97"/>
        <v/>
      </c>
      <c r="AF850" s="145" t="str">
        <f t="shared" si="98"/>
        <v/>
      </c>
      <c r="AG850" s="145" t="str">
        <f t="shared" si="99"/>
        <v/>
      </c>
      <c r="AH850" s="145" t="str">
        <f t="shared" si="100"/>
        <v/>
      </c>
    </row>
    <row r="851" spans="1:34" ht="17.25" customHeight="1" x14ac:dyDescent="0.3">
      <c r="A851" s="149"/>
      <c r="B851" s="135"/>
      <c r="C851" s="14"/>
      <c r="D851" s="14"/>
      <c r="E851" s="136"/>
      <c r="F851" s="15"/>
      <c r="G851" s="126"/>
      <c r="H851" s="136"/>
      <c r="I851" s="136"/>
      <c r="J851" s="138"/>
      <c r="K851" s="119"/>
      <c r="L851" s="138"/>
      <c r="M851" s="12"/>
      <c r="N851" s="147" t="str">
        <f t="shared" si="101"/>
        <v/>
      </c>
      <c r="O851" s="16"/>
      <c r="P851" s="17"/>
      <c r="Q851" s="17"/>
      <c r="AD851" s="13">
        <f t="shared" si="96"/>
        <v>0</v>
      </c>
      <c r="AE851" s="13" t="str">
        <f t="shared" si="97"/>
        <v/>
      </c>
      <c r="AF851" s="145" t="str">
        <f t="shared" si="98"/>
        <v/>
      </c>
      <c r="AG851" s="145" t="str">
        <f t="shared" si="99"/>
        <v/>
      </c>
      <c r="AH851" s="145" t="str">
        <f t="shared" si="100"/>
        <v/>
      </c>
    </row>
    <row r="852" spans="1:34" ht="17.25" customHeight="1" x14ac:dyDescent="0.3">
      <c r="A852" s="149"/>
      <c r="B852" s="135"/>
      <c r="C852" s="14"/>
      <c r="D852" s="14"/>
      <c r="E852" s="136"/>
      <c r="F852" s="15"/>
      <c r="G852" s="126"/>
      <c r="H852" s="136"/>
      <c r="I852" s="136"/>
      <c r="J852" s="138"/>
      <c r="K852" s="119"/>
      <c r="L852" s="138"/>
      <c r="M852" s="12"/>
      <c r="N852" s="147" t="str">
        <f t="shared" si="101"/>
        <v/>
      </c>
      <c r="O852" s="16"/>
      <c r="P852" s="17"/>
      <c r="Q852" s="17"/>
      <c r="AD852" s="13">
        <f t="shared" si="96"/>
        <v>0</v>
      </c>
      <c r="AE852" s="13" t="str">
        <f t="shared" si="97"/>
        <v/>
      </c>
      <c r="AF852" s="145" t="str">
        <f t="shared" si="98"/>
        <v/>
      </c>
      <c r="AG852" s="145" t="str">
        <f t="shared" si="99"/>
        <v/>
      </c>
      <c r="AH852" s="145" t="str">
        <f t="shared" si="100"/>
        <v/>
      </c>
    </row>
    <row r="853" spans="1:34" ht="17.25" customHeight="1" x14ac:dyDescent="0.3">
      <c r="A853" s="149"/>
      <c r="B853" s="135"/>
      <c r="C853" s="14"/>
      <c r="D853" s="14"/>
      <c r="E853" s="136"/>
      <c r="F853" s="15"/>
      <c r="G853" s="126"/>
      <c r="H853" s="136"/>
      <c r="I853" s="136"/>
      <c r="J853" s="138"/>
      <c r="K853" s="119"/>
      <c r="L853" s="138"/>
      <c r="M853" s="12"/>
      <c r="N853" s="147" t="str">
        <f t="shared" si="101"/>
        <v/>
      </c>
      <c r="O853" s="16"/>
      <c r="P853" s="17"/>
      <c r="Q853" s="17"/>
      <c r="AD853" s="13">
        <f t="shared" si="96"/>
        <v>0</v>
      </c>
      <c r="AE853" s="13" t="str">
        <f t="shared" si="97"/>
        <v/>
      </c>
      <c r="AF853" s="145" t="str">
        <f t="shared" si="98"/>
        <v/>
      </c>
      <c r="AG853" s="145" t="str">
        <f t="shared" si="99"/>
        <v/>
      </c>
      <c r="AH853" s="145" t="str">
        <f t="shared" si="100"/>
        <v/>
      </c>
    </row>
    <row r="854" spans="1:34" ht="17.25" customHeight="1" x14ac:dyDescent="0.3">
      <c r="A854" s="149"/>
      <c r="B854" s="135"/>
      <c r="C854" s="14"/>
      <c r="D854" s="14"/>
      <c r="E854" s="136"/>
      <c r="F854" s="15"/>
      <c r="G854" s="126"/>
      <c r="H854" s="136"/>
      <c r="I854" s="136"/>
      <c r="J854" s="138"/>
      <c r="K854" s="119"/>
      <c r="L854" s="138"/>
      <c r="M854" s="12"/>
      <c r="N854" s="147" t="str">
        <f t="shared" si="101"/>
        <v/>
      </c>
      <c r="O854" s="16"/>
      <c r="P854" s="17"/>
      <c r="Q854" s="17"/>
      <c r="AD854" s="13">
        <f t="shared" si="96"/>
        <v>0</v>
      </c>
      <c r="AE854" s="13" t="str">
        <f t="shared" si="97"/>
        <v/>
      </c>
      <c r="AF854" s="145" t="str">
        <f t="shared" si="98"/>
        <v/>
      </c>
      <c r="AG854" s="145" t="str">
        <f t="shared" si="99"/>
        <v/>
      </c>
      <c r="AH854" s="145" t="str">
        <f t="shared" si="100"/>
        <v/>
      </c>
    </row>
    <row r="855" spans="1:34" ht="17.25" customHeight="1" x14ac:dyDescent="0.3">
      <c r="A855" s="149"/>
      <c r="B855" s="135"/>
      <c r="C855" s="14"/>
      <c r="D855" s="14"/>
      <c r="E855" s="136"/>
      <c r="F855" s="15"/>
      <c r="G855" s="126"/>
      <c r="H855" s="136"/>
      <c r="I855" s="136"/>
      <c r="J855" s="138"/>
      <c r="K855" s="119"/>
      <c r="L855" s="138"/>
      <c r="M855" s="12"/>
      <c r="N855" s="147" t="str">
        <f t="shared" si="101"/>
        <v/>
      </c>
      <c r="O855" s="16"/>
      <c r="P855" s="17"/>
      <c r="Q855" s="17"/>
      <c r="AD855" s="13">
        <f t="shared" si="96"/>
        <v>0</v>
      </c>
      <c r="AE855" s="13" t="str">
        <f t="shared" si="97"/>
        <v/>
      </c>
      <c r="AF855" s="145" t="str">
        <f t="shared" si="98"/>
        <v/>
      </c>
      <c r="AG855" s="145" t="str">
        <f t="shared" si="99"/>
        <v/>
      </c>
      <c r="AH855" s="145" t="str">
        <f t="shared" si="100"/>
        <v/>
      </c>
    </row>
    <row r="856" spans="1:34" ht="17.25" customHeight="1" x14ac:dyDescent="0.3">
      <c r="A856" s="149"/>
      <c r="B856" s="135"/>
      <c r="C856" s="14"/>
      <c r="D856" s="14"/>
      <c r="E856" s="136"/>
      <c r="F856" s="15"/>
      <c r="G856" s="126"/>
      <c r="H856" s="136"/>
      <c r="I856" s="136"/>
      <c r="J856" s="138"/>
      <c r="K856" s="119"/>
      <c r="L856" s="138"/>
      <c r="M856" s="12"/>
      <c r="N856" s="147" t="str">
        <f t="shared" si="101"/>
        <v/>
      </c>
      <c r="O856" s="16"/>
      <c r="P856" s="17"/>
      <c r="Q856" s="17"/>
      <c r="AD856" s="13">
        <f t="shared" si="96"/>
        <v>0</v>
      </c>
      <c r="AE856" s="13" t="str">
        <f t="shared" si="97"/>
        <v/>
      </c>
      <c r="AF856" s="145" t="str">
        <f t="shared" si="98"/>
        <v/>
      </c>
      <c r="AG856" s="145" t="str">
        <f t="shared" si="99"/>
        <v/>
      </c>
      <c r="AH856" s="145" t="str">
        <f t="shared" si="100"/>
        <v/>
      </c>
    </row>
    <row r="857" spans="1:34" ht="17.25" customHeight="1" x14ac:dyDescent="0.3">
      <c r="A857" s="149"/>
      <c r="B857" s="135"/>
      <c r="C857" s="14"/>
      <c r="D857" s="14"/>
      <c r="E857" s="136"/>
      <c r="F857" s="15"/>
      <c r="G857" s="126"/>
      <c r="H857" s="136"/>
      <c r="I857" s="136"/>
      <c r="J857" s="138"/>
      <c r="K857" s="119"/>
      <c r="L857" s="138"/>
      <c r="M857" s="12"/>
      <c r="N857" s="147" t="str">
        <f t="shared" si="101"/>
        <v/>
      </c>
      <c r="O857" s="16"/>
      <c r="P857" s="17"/>
      <c r="Q857" s="17"/>
      <c r="AD857" s="13">
        <f t="shared" si="96"/>
        <v>0</v>
      </c>
      <c r="AE857" s="13" t="str">
        <f t="shared" si="97"/>
        <v/>
      </c>
      <c r="AF857" s="145" t="str">
        <f t="shared" si="98"/>
        <v/>
      </c>
      <c r="AG857" s="145" t="str">
        <f t="shared" si="99"/>
        <v/>
      </c>
      <c r="AH857" s="145" t="str">
        <f t="shared" si="100"/>
        <v/>
      </c>
    </row>
    <row r="858" spans="1:34" ht="17.25" customHeight="1" x14ac:dyDescent="0.3">
      <c r="A858" s="149"/>
      <c r="B858" s="135"/>
      <c r="C858" s="14"/>
      <c r="D858" s="14"/>
      <c r="E858" s="136"/>
      <c r="F858" s="15"/>
      <c r="G858" s="126"/>
      <c r="H858" s="136"/>
      <c r="I858" s="136"/>
      <c r="J858" s="138"/>
      <c r="K858" s="119"/>
      <c r="L858" s="138"/>
      <c r="M858" s="12"/>
      <c r="N858" s="147" t="str">
        <f t="shared" si="101"/>
        <v/>
      </c>
      <c r="O858" s="16"/>
      <c r="P858" s="17"/>
      <c r="Q858" s="17"/>
      <c r="AD858" s="13">
        <f t="shared" si="96"/>
        <v>0</v>
      </c>
      <c r="AE858" s="13" t="str">
        <f t="shared" si="97"/>
        <v/>
      </c>
      <c r="AF858" s="145" t="str">
        <f t="shared" si="98"/>
        <v/>
      </c>
      <c r="AG858" s="145" t="str">
        <f t="shared" si="99"/>
        <v/>
      </c>
      <c r="AH858" s="145" t="str">
        <f t="shared" si="100"/>
        <v/>
      </c>
    </row>
    <row r="859" spans="1:34" ht="17.25" customHeight="1" x14ac:dyDescent="0.3">
      <c r="A859" s="149"/>
      <c r="B859" s="135"/>
      <c r="C859" s="14"/>
      <c r="D859" s="14"/>
      <c r="E859" s="136"/>
      <c r="F859" s="15"/>
      <c r="G859" s="126"/>
      <c r="H859" s="136"/>
      <c r="I859" s="136"/>
      <c r="J859" s="138"/>
      <c r="K859" s="119"/>
      <c r="L859" s="138"/>
      <c r="M859" s="12"/>
      <c r="N859" s="147" t="str">
        <f t="shared" si="101"/>
        <v/>
      </c>
      <c r="O859" s="16"/>
      <c r="P859" s="17"/>
      <c r="Q859" s="17"/>
      <c r="AD859" s="13">
        <f t="shared" si="96"/>
        <v>0</v>
      </c>
      <c r="AE859" s="13" t="str">
        <f t="shared" si="97"/>
        <v/>
      </c>
      <c r="AF859" s="145" t="str">
        <f t="shared" si="98"/>
        <v/>
      </c>
      <c r="AG859" s="145" t="str">
        <f t="shared" si="99"/>
        <v/>
      </c>
      <c r="AH859" s="145" t="str">
        <f t="shared" si="100"/>
        <v/>
      </c>
    </row>
    <row r="860" spans="1:34" ht="17.25" customHeight="1" x14ac:dyDescent="0.3">
      <c r="A860" s="149"/>
      <c r="B860" s="135"/>
      <c r="C860" s="14"/>
      <c r="D860" s="14"/>
      <c r="E860" s="136"/>
      <c r="F860" s="15"/>
      <c r="G860" s="126"/>
      <c r="H860" s="136"/>
      <c r="I860" s="136"/>
      <c r="J860" s="138"/>
      <c r="K860" s="119"/>
      <c r="L860" s="138"/>
      <c r="M860" s="12"/>
      <c r="N860" s="147" t="str">
        <f t="shared" si="101"/>
        <v/>
      </c>
      <c r="O860" s="16"/>
      <c r="P860" s="17"/>
      <c r="Q860" s="17"/>
      <c r="AD860" s="13">
        <f t="shared" si="96"/>
        <v>0</v>
      </c>
      <c r="AE860" s="13" t="str">
        <f t="shared" si="97"/>
        <v/>
      </c>
      <c r="AF860" s="145" t="str">
        <f t="shared" si="98"/>
        <v/>
      </c>
      <c r="AG860" s="145" t="str">
        <f t="shared" si="99"/>
        <v/>
      </c>
      <c r="AH860" s="145" t="str">
        <f t="shared" si="100"/>
        <v/>
      </c>
    </row>
    <row r="861" spans="1:34" ht="17.25" customHeight="1" x14ac:dyDescent="0.3">
      <c r="A861" s="149"/>
      <c r="B861" s="135"/>
      <c r="C861" s="14"/>
      <c r="D861" s="14"/>
      <c r="E861" s="136"/>
      <c r="F861" s="15"/>
      <c r="G861" s="126"/>
      <c r="H861" s="136"/>
      <c r="I861" s="136"/>
      <c r="J861" s="138"/>
      <c r="K861" s="119"/>
      <c r="L861" s="138"/>
      <c r="M861" s="12"/>
      <c r="N861" s="147" t="str">
        <f t="shared" si="101"/>
        <v/>
      </c>
      <c r="O861" s="16"/>
      <c r="P861" s="17"/>
      <c r="Q861" s="17"/>
      <c r="AD861" s="13">
        <f t="shared" si="96"/>
        <v>0</v>
      </c>
      <c r="AE861" s="13" t="str">
        <f t="shared" si="97"/>
        <v/>
      </c>
      <c r="AF861" s="145" t="str">
        <f t="shared" si="98"/>
        <v/>
      </c>
      <c r="AG861" s="145" t="str">
        <f t="shared" si="99"/>
        <v/>
      </c>
      <c r="AH861" s="145" t="str">
        <f t="shared" si="100"/>
        <v/>
      </c>
    </row>
    <row r="862" spans="1:34" ht="17.25" customHeight="1" x14ac:dyDescent="0.3">
      <c r="A862" s="149"/>
      <c r="B862" s="135"/>
      <c r="C862" s="14"/>
      <c r="D862" s="14"/>
      <c r="E862" s="136"/>
      <c r="F862" s="15"/>
      <c r="G862" s="126"/>
      <c r="H862" s="136"/>
      <c r="I862" s="136"/>
      <c r="J862" s="138"/>
      <c r="K862" s="119"/>
      <c r="L862" s="138"/>
      <c r="M862" s="12"/>
      <c r="N862" s="147" t="str">
        <f t="shared" si="101"/>
        <v/>
      </c>
      <c r="O862" s="16"/>
      <c r="P862" s="17"/>
      <c r="Q862" s="17"/>
      <c r="AD862" s="13">
        <f t="shared" si="96"/>
        <v>0</v>
      </c>
      <c r="AE862" s="13" t="str">
        <f t="shared" si="97"/>
        <v/>
      </c>
      <c r="AF862" s="145" t="str">
        <f t="shared" si="98"/>
        <v/>
      </c>
      <c r="AG862" s="145" t="str">
        <f t="shared" si="99"/>
        <v/>
      </c>
      <c r="AH862" s="145" t="str">
        <f t="shared" si="100"/>
        <v/>
      </c>
    </row>
    <row r="863" spans="1:34" ht="17.25" customHeight="1" x14ac:dyDescent="0.3">
      <c r="A863" s="149"/>
      <c r="B863" s="135"/>
      <c r="C863" s="14"/>
      <c r="D863" s="14"/>
      <c r="E863" s="136"/>
      <c r="F863" s="15"/>
      <c r="G863" s="126"/>
      <c r="H863" s="136"/>
      <c r="I863" s="136"/>
      <c r="J863" s="138"/>
      <c r="K863" s="119"/>
      <c r="L863" s="138"/>
      <c r="M863" s="12"/>
      <c r="N863" s="147" t="str">
        <f t="shared" si="101"/>
        <v/>
      </c>
      <c r="O863" s="16"/>
      <c r="P863" s="17"/>
      <c r="Q863" s="17"/>
      <c r="AD863" s="13">
        <f t="shared" si="96"/>
        <v>0</v>
      </c>
      <c r="AE863" s="13" t="str">
        <f t="shared" si="97"/>
        <v/>
      </c>
      <c r="AF863" s="145" t="str">
        <f t="shared" si="98"/>
        <v/>
      </c>
      <c r="AG863" s="145" t="str">
        <f t="shared" si="99"/>
        <v/>
      </c>
      <c r="AH863" s="145" t="str">
        <f t="shared" si="100"/>
        <v/>
      </c>
    </row>
    <row r="864" spans="1:34" ht="17.25" customHeight="1" x14ac:dyDescent="0.3">
      <c r="A864" s="149"/>
      <c r="B864" s="135"/>
      <c r="C864" s="14"/>
      <c r="D864" s="14"/>
      <c r="E864" s="136"/>
      <c r="F864" s="15"/>
      <c r="G864" s="126"/>
      <c r="H864" s="136"/>
      <c r="I864" s="136"/>
      <c r="J864" s="138"/>
      <c r="K864" s="119"/>
      <c r="L864" s="138"/>
      <c r="M864" s="12"/>
      <c r="N864" s="147" t="str">
        <f t="shared" si="101"/>
        <v/>
      </c>
      <c r="O864" s="16"/>
      <c r="P864" s="17"/>
      <c r="Q864" s="17"/>
      <c r="AD864" s="13">
        <f t="shared" si="96"/>
        <v>0</v>
      </c>
      <c r="AE864" s="13" t="str">
        <f t="shared" si="97"/>
        <v/>
      </c>
      <c r="AF864" s="145" t="str">
        <f t="shared" si="98"/>
        <v/>
      </c>
      <c r="AG864" s="145" t="str">
        <f t="shared" si="99"/>
        <v/>
      </c>
      <c r="AH864" s="145" t="str">
        <f t="shared" si="100"/>
        <v/>
      </c>
    </row>
    <row r="865" spans="1:34" ht="17.25" customHeight="1" x14ac:dyDescent="0.3">
      <c r="A865" s="149"/>
      <c r="B865" s="135"/>
      <c r="C865" s="14"/>
      <c r="D865" s="14"/>
      <c r="E865" s="136"/>
      <c r="F865" s="15"/>
      <c r="G865" s="126"/>
      <c r="H865" s="136"/>
      <c r="I865" s="136"/>
      <c r="J865" s="138"/>
      <c r="K865" s="119"/>
      <c r="L865" s="138"/>
      <c r="M865" s="12"/>
      <c r="N865" s="147" t="str">
        <f t="shared" si="101"/>
        <v/>
      </c>
      <c r="O865" s="16"/>
      <c r="P865" s="17"/>
      <c r="Q865" s="17"/>
      <c r="AD865" s="13">
        <f t="shared" si="96"/>
        <v>0</v>
      </c>
      <c r="AE865" s="13" t="str">
        <f t="shared" si="97"/>
        <v/>
      </c>
      <c r="AF865" s="145" t="str">
        <f t="shared" si="98"/>
        <v/>
      </c>
      <c r="AG865" s="145" t="str">
        <f t="shared" si="99"/>
        <v/>
      </c>
      <c r="AH865" s="145" t="str">
        <f t="shared" si="100"/>
        <v/>
      </c>
    </row>
    <row r="866" spans="1:34" ht="17.25" customHeight="1" x14ac:dyDescent="0.3">
      <c r="A866" s="149"/>
      <c r="B866" s="135"/>
      <c r="C866" s="14"/>
      <c r="D866" s="14"/>
      <c r="E866" s="136"/>
      <c r="F866" s="15"/>
      <c r="G866" s="126"/>
      <c r="H866" s="136"/>
      <c r="I866" s="136"/>
      <c r="J866" s="138"/>
      <c r="K866" s="119"/>
      <c r="L866" s="138"/>
      <c r="M866" s="12"/>
      <c r="N866" s="147" t="str">
        <f t="shared" si="101"/>
        <v/>
      </c>
      <c r="O866" s="16"/>
      <c r="P866" s="17"/>
      <c r="Q866" s="17"/>
      <c r="AD866" s="13">
        <f t="shared" si="96"/>
        <v>0</v>
      </c>
      <c r="AE866" s="13" t="str">
        <f t="shared" si="97"/>
        <v/>
      </c>
      <c r="AF866" s="145" t="str">
        <f t="shared" si="98"/>
        <v/>
      </c>
      <c r="AG866" s="145" t="str">
        <f t="shared" si="99"/>
        <v/>
      </c>
      <c r="AH866" s="145" t="str">
        <f t="shared" si="100"/>
        <v/>
      </c>
    </row>
    <row r="867" spans="1:34" ht="17.25" customHeight="1" x14ac:dyDescent="0.3">
      <c r="A867" s="149"/>
      <c r="B867" s="135"/>
      <c r="C867" s="14"/>
      <c r="D867" s="14"/>
      <c r="E867" s="136"/>
      <c r="F867" s="15"/>
      <c r="G867" s="126"/>
      <c r="H867" s="136"/>
      <c r="I867" s="136"/>
      <c r="J867" s="138"/>
      <c r="K867" s="119"/>
      <c r="L867" s="138"/>
      <c r="M867" s="12"/>
      <c r="N867" s="147" t="str">
        <f t="shared" si="101"/>
        <v/>
      </c>
      <c r="O867" s="16"/>
      <c r="P867" s="17"/>
      <c r="Q867" s="17"/>
      <c r="AD867" s="13">
        <f t="shared" si="96"/>
        <v>0</v>
      </c>
      <c r="AE867" s="13" t="str">
        <f t="shared" si="97"/>
        <v/>
      </c>
      <c r="AF867" s="145" t="str">
        <f t="shared" si="98"/>
        <v/>
      </c>
      <c r="AG867" s="145" t="str">
        <f t="shared" si="99"/>
        <v/>
      </c>
      <c r="AH867" s="145" t="str">
        <f t="shared" si="100"/>
        <v/>
      </c>
    </row>
    <row r="868" spans="1:34" ht="17.25" customHeight="1" x14ac:dyDescent="0.3">
      <c r="A868" s="149"/>
      <c r="B868" s="135"/>
      <c r="C868" s="14"/>
      <c r="D868" s="14"/>
      <c r="E868" s="136"/>
      <c r="F868" s="15"/>
      <c r="G868" s="126"/>
      <c r="H868" s="136"/>
      <c r="I868" s="136"/>
      <c r="J868" s="138"/>
      <c r="K868" s="119"/>
      <c r="L868" s="138"/>
      <c r="M868" s="12"/>
      <c r="N868" s="147" t="str">
        <f t="shared" si="101"/>
        <v/>
      </c>
      <c r="O868" s="16"/>
      <c r="P868" s="17"/>
      <c r="Q868" s="17"/>
      <c r="AD868" s="13">
        <f t="shared" si="96"/>
        <v>0</v>
      </c>
      <c r="AE868" s="13" t="str">
        <f t="shared" si="97"/>
        <v/>
      </c>
      <c r="AF868" s="145" t="str">
        <f t="shared" si="98"/>
        <v/>
      </c>
      <c r="AG868" s="145" t="str">
        <f t="shared" si="99"/>
        <v/>
      </c>
      <c r="AH868" s="145" t="str">
        <f t="shared" si="100"/>
        <v/>
      </c>
    </row>
    <row r="869" spans="1:34" ht="17.25" customHeight="1" x14ac:dyDescent="0.3">
      <c r="A869" s="149"/>
      <c r="B869" s="135"/>
      <c r="C869" s="14"/>
      <c r="D869" s="14"/>
      <c r="E869" s="136"/>
      <c r="F869" s="15"/>
      <c r="G869" s="126"/>
      <c r="H869" s="136"/>
      <c r="I869" s="136"/>
      <c r="J869" s="138"/>
      <c r="K869" s="119"/>
      <c r="L869" s="138"/>
      <c r="M869" s="12"/>
      <c r="N869" s="147" t="str">
        <f t="shared" si="101"/>
        <v/>
      </c>
      <c r="O869" s="16"/>
      <c r="P869" s="17"/>
      <c r="Q869" s="17"/>
      <c r="AD869" s="13">
        <f t="shared" si="96"/>
        <v>0</v>
      </c>
      <c r="AE869" s="13" t="str">
        <f t="shared" si="97"/>
        <v/>
      </c>
      <c r="AF869" s="145" t="str">
        <f t="shared" si="98"/>
        <v/>
      </c>
      <c r="AG869" s="145" t="str">
        <f t="shared" si="99"/>
        <v/>
      </c>
      <c r="AH869" s="145" t="str">
        <f t="shared" si="100"/>
        <v/>
      </c>
    </row>
    <row r="870" spans="1:34" ht="17.25" customHeight="1" x14ac:dyDescent="0.3">
      <c r="A870" s="149"/>
      <c r="B870" s="135"/>
      <c r="C870" s="14"/>
      <c r="D870" s="14"/>
      <c r="E870" s="136"/>
      <c r="F870" s="15"/>
      <c r="G870" s="126"/>
      <c r="H870" s="136"/>
      <c r="I870" s="136"/>
      <c r="J870" s="138"/>
      <c r="K870" s="119"/>
      <c r="L870" s="138"/>
      <c r="M870" s="12"/>
      <c r="N870" s="147" t="str">
        <f t="shared" si="101"/>
        <v/>
      </c>
      <c r="O870" s="16"/>
      <c r="P870" s="17"/>
      <c r="Q870" s="17"/>
      <c r="AD870" s="13">
        <f t="shared" si="96"/>
        <v>0</v>
      </c>
      <c r="AE870" s="13" t="str">
        <f t="shared" si="97"/>
        <v/>
      </c>
      <c r="AF870" s="145" t="str">
        <f t="shared" si="98"/>
        <v/>
      </c>
      <c r="AG870" s="145" t="str">
        <f t="shared" si="99"/>
        <v/>
      </c>
      <c r="AH870" s="145" t="str">
        <f t="shared" si="100"/>
        <v/>
      </c>
    </row>
    <row r="871" spans="1:34" ht="17.25" customHeight="1" x14ac:dyDescent="0.3">
      <c r="A871" s="149"/>
      <c r="B871" s="135"/>
      <c r="C871" s="14"/>
      <c r="D871" s="14"/>
      <c r="E871" s="136"/>
      <c r="F871" s="15"/>
      <c r="G871" s="126"/>
      <c r="H871" s="136"/>
      <c r="I871" s="136"/>
      <c r="J871" s="138"/>
      <c r="K871" s="119"/>
      <c r="L871" s="138"/>
      <c r="M871" s="12"/>
      <c r="N871" s="147" t="str">
        <f t="shared" si="101"/>
        <v/>
      </c>
      <c r="O871" s="16"/>
      <c r="P871" s="17"/>
      <c r="Q871" s="17"/>
      <c r="AD871" s="13">
        <f t="shared" si="96"/>
        <v>0</v>
      </c>
      <c r="AE871" s="13" t="str">
        <f t="shared" si="97"/>
        <v/>
      </c>
      <c r="AF871" s="145" t="str">
        <f t="shared" si="98"/>
        <v/>
      </c>
      <c r="AG871" s="145" t="str">
        <f t="shared" si="99"/>
        <v/>
      </c>
      <c r="AH871" s="145" t="str">
        <f t="shared" si="100"/>
        <v/>
      </c>
    </row>
    <row r="872" spans="1:34" ht="17.25" customHeight="1" x14ac:dyDescent="0.3">
      <c r="A872" s="149"/>
      <c r="B872" s="135"/>
      <c r="C872" s="14"/>
      <c r="D872" s="14"/>
      <c r="E872" s="136"/>
      <c r="F872" s="15"/>
      <c r="G872" s="126"/>
      <c r="H872" s="136"/>
      <c r="I872" s="136"/>
      <c r="J872" s="138"/>
      <c r="K872" s="119"/>
      <c r="L872" s="138"/>
      <c r="M872" s="12"/>
      <c r="N872" s="147" t="str">
        <f t="shared" si="101"/>
        <v/>
      </c>
      <c r="O872" s="16"/>
      <c r="P872" s="17"/>
      <c r="Q872" s="17"/>
      <c r="AD872" s="13">
        <f t="shared" si="96"/>
        <v>0</v>
      </c>
      <c r="AE872" s="13" t="str">
        <f t="shared" si="97"/>
        <v/>
      </c>
      <c r="AF872" s="145" t="str">
        <f t="shared" si="98"/>
        <v/>
      </c>
      <c r="AG872" s="145" t="str">
        <f t="shared" si="99"/>
        <v/>
      </c>
      <c r="AH872" s="145" t="str">
        <f t="shared" si="100"/>
        <v/>
      </c>
    </row>
    <row r="873" spans="1:34" ht="17.25" customHeight="1" x14ac:dyDescent="0.3">
      <c r="A873" s="149"/>
      <c r="B873" s="135"/>
      <c r="C873" s="14"/>
      <c r="D873" s="14"/>
      <c r="E873" s="136"/>
      <c r="F873" s="15"/>
      <c r="G873" s="126"/>
      <c r="H873" s="136"/>
      <c r="I873" s="136"/>
      <c r="J873" s="138"/>
      <c r="K873" s="119"/>
      <c r="L873" s="138"/>
      <c r="M873" s="12"/>
      <c r="N873" s="147" t="str">
        <f t="shared" si="101"/>
        <v/>
      </c>
      <c r="O873" s="16"/>
      <c r="P873" s="17"/>
      <c r="Q873" s="17"/>
      <c r="AD873" s="13">
        <f t="shared" si="96"/>
        <v>0</v>
      </c>
      <c r="AE873" s="13" t="str">
        <f t="shared" si="97"/>
        <v/>
      </c>
      <c r="AF873" s="145" t="str">
        <f t="shared" si="98"/>
        <v/>
      </c>
      <c r="AG873" s="145" t="str">
        <f t="shared" si="99"/>
        <v/>
      </c>
      <c r="AH873" s="145" t="str">
        <f t="shared" si="100"/>
        <v/>
      </c>
    </row>
    <row r="874" spans="1:34" ht="17.25" customHeight="1" x14ac:dyDescent="0.3">
      <c r="A874" s="149"/>
      <c r="B874" s="135"/>
      <c r="C874" s="14"/>
      <c r="D874" s="14"/>
      <c r="E874" s="136"/>
      <c r="F874" s="15"/>
      <c r="G874" s="126"/>
      <c r="H874" s="136"/>
      <c r="I874" s="136"/>
      <c r="J874" s="138"/>
      <c r="K874" s="119"/>
      <c r="L874" s="138"/>
      <c r="M874" s="12"/>
      <c r="N874" s="147" t="str">
        <f t="shared" si="101"/>
        <v/>
      </c>
      <c r="O874" s="16"/>
      <c r="P874" s="17"/>
      <c r="Q874" s="17"/>
      <c r="AD874" s="13">
        <f t="shared" si="96"/>
        <v>0</v>
      </c>
      <c r="AE874" s="13" t="str">
        <f t="shared" si="97"/>
        <v/>
      </c>
      <c r="AF874" s="145" t="str">
        <f t="shared" si="98"/>
        <v/>
      </c>
      <c r="AG874" s="145" t="str">
        <f t="shared" si="99"/>
        <v/>
      </c>
      <c r="AH874" s="145" t="str">
        <f t="shared" si="100"/>
        <v/>
      </c>
    </row>
    <row r="875" spans="1:34" ht="17.25" customHeight="1" x14ac:dyDescent="0.3">
      <c r="A875" s="149"/>
      <c r="B875" s="135"/>
      <c r="C875" s="14"/>
      <c r="D875" s="14"/>
      <c r="E875" s="136"/>
      <c r="F875" s="15"/>
      <c r="G875" s="126"/>
      <c r="H875" s="136"/>
      <c r="I875" s="136"/>
      <c r="J875" s="138"/>
      <c r="K875" s="119"/>
      <c r="L875" s="138"/>
      <c r="M875" s="12"/>
      <c r="N875" s="147" t="str">
        <f t="shared" si="101"/>
        <v/>
      </c>
      <c r="O875" s="16"/>
      <c r="P875" s="17"/>
      <c r="Q875" s="17"/>
      <c r="AD875" s="13">
        <f t="shared" si="96"/>
        <v>0</v>
      </c>
      <c r="AE875" s="13" t="str">
        <f t="shared" si="97"/>
        <v/>
      </c>
      <c r="AF875" s="145" t="str">
        <f t="shared" si="98"/>
        <v/>
      </c>
      <c r="AG875" s="145" t="str">
        <f t="shared" si="99"/>
        <v/>
      </c>
      <c r="AH875" s="145" t="str">
        <f t="shared" si="100"/>
        <v/>
      </c>
    </row>
    <row r="876" spans="1:34" ht="17.25" customHeight="1" x14ac:dyDescent="0.3">
      <c r="A876" s="149"/>
      <c r="B876" s="135"/>
      <c r="C876" s="14"/>
      <c r="D876" s="14"/>
      <c r="E876" s="136"/>
      <c r="F876" s="15"/>
      <c r="G876" s="126"/>
      <c r="H876" s="136"/>
      <c r="I876" s="136"/>
      <c r="J876" s="138"/>
      <c r="K876" s="119"/>
      <c r="L876" s="138"/>
      <c r="M876" s="12"/>
      <c r="N876" s="147" t="str">
        <f t="shared" si="101"/>
        <v/>
      </c>
      <c r="O876" s="16"/>
      <c r="P876" s="17"/>
      <c r="Q876" s="17"/>
      <c r="AD876" s="13">
        <f t="shared" si="96"/>
        <v>0</v>
      </c>
      <c r="AE876" s="13" t="str">
        <f t="shared" si="97"/>
        <v/>
      </c>
      <c r="AF876" s="145" t="str">
        <f t="shared" si="98"/>
        <v/>
      </c>
      <c r="AG876" s="145" t="str">
        <f t="shared" si="99"/>
        <v/>
      </c>
      <c r="AH876" s="145" t="str">
        <f t="shared" si="100"/>
        <v/>
      </c>
    </row>
    <row r="877" spans="1:34" ht="17.25" customHeight="1" x14ac:dyDescent="0.3">
      <c r="A877" s="149"/>
      <c r="B877" s="135"/>
      <c r="C877" s="14"/>
      <c r="D877" s="14"/>
      <c r="E877" s="136"/>
      <c r="F877" s="15"/>
      <c r="G877" s="126"/>
      <c r="H877" s="136"/>
      <c r="I877" s="136"/>
      <c r="J877" s="138"/>
      <c r="K877" s="119"/>
      <c r="L877" s="138"/>
      <c r="M877" s="12"/>
      <c r="N877" s="147" t="str">
        <f t="shared" si="101"/>
        <v/>
      </c>
      <c r="O877" s="16"/>
      <c r="P877" s="17"/>
      <c r="Q877" s="17"/>
      <c r="AD877" s="13">
        <f t="shared" si="96"/>
        <v>0</v>
      </c>
      <c r="AE877" s="13" t="str">
        <f t="shared" si="97"/>
        <v/>
      </c>
      <c r="AF877" s="145" t="str">
        <f t="shared" si="98"/>
        <v/>
      </c>
      <c r="AG877" s="145" t="str">
        <f t="shared" si="99"/>
        <v/>
      </c>
      <c r="AH877" s="145" t="str">
        <f t="shared" si="100"/>
        <v/>
      </c>
    </row>
    <row r="878" spans="1:34" ht="17.25" customHeight="1" x14ac:dyDescent="0.3">
      <c r="A878" s="149"/>
      <c r="B878" s="135"/>
      <c r="C878" s="14"/>
      <c r="D878" s="14"/>
      <c r="E878" s="136"/>
      <c r="F878" s="15"/>
      <c r="G878" s="126"/>
      <c r="H878" s="136"/>
      <c r="I878" s="136"/>
      <c r="J878" s="138"/>
      <c r="K878" s="119"/>
      <c r="L878" s="138"/>
      <c r="M878" s="12"/>
      <c r="N878" s="147" t="str">
        <f t="shared" si="101"/>
        <v/>
      </c>
      <c r="O878" s="16"/>
      <c r="P878" s="17"/>
      <c r="Q878" s="17"/>
      <c r="AD878" s="13">
        <f t="shared" si="96"/>
        <v>0</v>
      </c>
      <c r="AE878" s="13" t="str">
        <f t="shared" si="97"/>
        <v/>
      </c>
      <c r="AF878" s="145" t="str">
        <f t="shared" si="98"/>
        <v/>
      </c>
      <c r="AG878" s="145" t="str">
        <f t="shared" si="99"/>
        <v/>
      </c>
      <c r="AH878" s="145" t="str">
        <f t="shared" si="100"/>
        <v/>
      </c>
    </row>
    <row r="879" spans="1:34" ht="17.25" customHeight="1" x14ac:dyDescent="0.3">
      <c r="A879" s="149"/>
      <c r="B879" s="135"/>
      <c r="C879" s="14"/>
      <c r="D879" s="14"/>
      <c r="E879" s="136"/>
      <c r="F879" s="15"/>
      <c r="G879" s="126"/>
      <c r="H879" s="136"/>
      <c r="I879" s="136"/>
      <c r="J879" s="138"/>
      <c r="K879" s="119"/>
      <c r="L879" s="138"/>
      <c r="M879" s="12"/>
      <c r="N879" s="147" t="str">
        <f t="shared" si="101"/>
        <v/>
      </c>
      <c r="O879" s="16"/>
      <c r="P879" s="17"/>
      <c r="Q879" s="17"/>
      <c r="AD879" s="13">
        <f t="shared" si="96"/>
        <v>0</v>
      </c>
      <c r="AE879" s="13" t="str">
        <f t="shared" si="97"/>
        <v/>
      </c>
      <c r="AF879" s="145" t="str">
        <f t="shared" si="98"/>
        <v/>
      </c>
      <c r="AG879" s="145" t="str">
        <f t="shared" si="99"/>
        <v/>
      </c>
      <c r="AH879" s="145" t="str">
        <f t="shared" si="100"/>
        <v/>
      </c>
    </row>
    <row r="880" spans="1:34" ht="17.25" customHeight="1" x14ac:dyDescent="0.3">
      <c r="A880" s="149"/>
      <c r="B880" s="135"/>
      <c r="C880" s="14"/>
      <c r="D880" s="14"/>
      <c r="E880" s="136"/>
      <c r="F880" s="15"/>
      <c r="G880" s="126"/>
      <c r="H880" s="136"/>
      <c r="I880" s="136"/>
      <c r="J880" s="138"/>
      <c r="K880" s="119"/>
      <c r="L880" s="138"/>
      <c r="M880" s="12"/>
      <c r="N880" s="147" t="str">
        <f t="shared" si="101"/>
        <v/>
      </c>
      <c r="O880" s="16"/>
      <c r="P880" s="17"/>
      <c r="Q880" s="17"/>
      <c r="AD880" s="13">
        <f t="shared" si="96"/>
        <v>0</v>
      </c>
      <c r="AE880" s="13" t="str">
        <f t="shared" si="97"/>
        <v/>
      </c>
      <c r="AF880" s="145" t="str">
        <f t="shared" si="98"/>
        <v/>
      </c>
      <c r="AG880" s="145" t="str">
        <f t="shared" si="99"/>
        <v/>
      </c>
      <c r="AH880" s="145" t="str">
        <f t="shared" si="100"/>
        <v/>
      </c>
    </row>
    <row r="881" spans="1:34" ht="17.25" customHeight="1" x14ac:dyDescent="0.3">
      <c r="A881" s="149"/>
      <c r="B881" s="135"/>
      <c r="C881" s="14"/>
      <c r="D881" s="14"/>
      <c r="E881" s="136"/>
      <c r="F881" s="15"/>
      <c r="G881" s="126"/>
      <c r="H881" s="136"/>
      <c r="I881" s="136"/>
      <c r="J881" s="138"/>
      <c r="K881" s="119"/>
      <c r="L881" s="138"/>
      <c r="M881" s="12"/>
      <c r="N881" s="147" t="str">
        <f t="shared" si="101"/>
        <v/>
      </c>
      <c r="O881" s="16"/>
      <c r="P881" s="17"/>
      <c r="Q881" s="17"/>
      <c r="AD881" s="13">
        <f t="shared" si="96"/>
        <v>0</v>
      </c>
      <c r="AE881" s="13" t="str">
        <f t="shared" si="97"/>
        <v/>
      </c>
      <c r="AF881" s="145" t="str">
        <f t="shared" si="98"/>
        <v/>
      </c>
      <c r="AG881" s="145" t="str">
        <f t="shared" si="99"/>
        <v/>
      </c>
      <c r="AH881" s="145" t="str">
        <f t="shared" si="100"/>
        <v/>
      </c>
    </row>
    <row r="882" spans="1:34" ht="17.25" customHeight="1" x14ac:dyDescent="0.3">
      <c r="A882" s="149"/>
      <c r="B882" s="135"/>
      <c r="C882" s="14"/>
      <c r="D882" s="14"/>
      <c r="E882" s="136"/>
      <c r="F882" s="15"/>
      <c r="G882" s="126"/>
      <c r="H882" s="136"/>
      <c r="I882" s="136"/>
      <c r="J882" s="138"/>
      <c r="K882" s="119"/>
      <c r="L882" s="138"/>
      <c r="M882" s="12"/>
      <c r="N882" s="147" t="str">
        <f t="shared" si="101"/>
        <v/>
      </c>
      <c r="O882" s="16"/>
      <c r="P882" s="17"/>
      <c r="Q882" s="17"/>
      <c r="AD882" s="13">
        <f t="shared" si="96"/>
        <v>0</v>
      </c>
      <c r="AE882" s="13" t="str">
        <f t="shared" si="97"/>
        <v/>
      </c>
      <c r="AF882" s="145" t="str">
        <f t="shared" si="98"/>
        <v/>
      </c>
      <c r="AG882" s="145" t="str">
        <f t="shared" si="99"/>
        <v/>
      </c>
      <c r="AH882" s="145" t="str">
        <f t="shared" si="100"/>
        <v/>
      </c>
    </row>
    <row r="883" spans="1:34" ht="17.25" customHeight="1" x14ac:dyDescent="0.3">
      <c r="A883" s="149"/>
      <c r="B883" s="135"/>
      <c r="C883" s="14"/>
      <c r="D883" s="14"/>
      <c r="E883" s="136"/>
      <c r="F883" s="15"/>
      <c r="G883" s="126"/>
      <c r="H883" s="136"/>
      <c r="I883" s="136"/>
      <c r="J883" s="138"/>
      <c r="K883" s="119"/>
      <c r="L883" s="138"/>
      <c r="M883" s="12"/>
      <c r="N883" s="147" t="str">
        <f t="shared" si="101"/>
        <v/>
      </c>
      <c r="O883" s="16"/>
      <c r="P883" s="17"/>
      <c r="Q883" s="17"/>
      <c r="AD883" s="13">
        <f t="shared" si="96"/>
        <v>0</v>
      </c>
      <c r="AE883" s="13" t="str">
        <f t="shared" si="97"/>
        <v/>
      </c>
      <c r="AF883" s="145" t="str">
        <f t="shared" si="98"/>
        <v/>
      </c>
      <c r="AG883" s="145" t="str">
        <f t="shared" si="99"/>
        <v/>
      </c>
      <c r="AH883" s="145" t="str">
        <f t="shared" si="100"/>
        <v/>
      </c>
    </row>
    <row r="884" spans="1:34" ht="17.25" customHeight="1" x14ac:dyDescent="0.3">
      <c r="A884" s="149"/>
      <c r="B884" s="135"/>
      <c r="C884" s="14"/>
      <c r="D884" s="14"/>
      <c r="E884" s="136"/>
      <c r="F884" s="15"/>
      <c r="G884" s="126"/>
      <c r="H884" s="136"/>
      <c r="I884" s="136"/>
      <c r="J884" s="138"/>
      <c r="K884" s="119"/>
      <c r="L884" s="138"/>
      <c r="M884" s="12"/>
      <c r="N884" s="147" t="str">
        <f t="shared" si="101"/>
        <v/>
      </c>
      <c r="O884" s="16"/>
      <c r="P884" s="17"/>
      <c r="Q884" s="17"/>
      <c r="AD884" s="13">
        <f t="shared" si="96"/>
        <v>0</v>
      </c>
      <c r="AE884" s="13" t="str">
        <f t="shared" si="97"/>
        <v/>
      </c>
      <c r="AF884" s="145" t="str">
        <f t="shared" si="98"/>
        <v/>
      </c>
      <c r="AG884" s="145" t="str">
        <f t="shared" si="99"/>
        <v/>
      </c>
      <c r="AH884" s="145" t="str">
        <f t="shared" si="100"/>
        <v/>
      </c>
    </row>
    <row r="885" spans="1:34" ht="17.25" customHeight="1" x14ac:dyDescent="0.3">
      <c r="A885" s="149"/>
      <c r="B885" s="135"/>
      <c r="C885" s="14"/>
      <c r="D885" s="14"/>
      <c r="E885" s="136"/>
      <c r="F885" s="15"/>
      <c r="G885" s="126"/>
      <c r="H885" s="136"/>
      <c r="I885" s="136"/>
      <c r="J885" s="138"/>
      <c r="K885" s="119"/>
      <c r="L885" s="138"/>
      <c r="M885" s="12"/>
      <c r="N885" s="147" t="str">
        <f t="shared" si="101"/>
        <v/>
      </c>
      <c r="O885" s="16"/>
      <c r="P885" s="17"/>
      <c r="Q885" s="17"/>
      <c r="AD885" s="13">
        <f t="shared" ref="AD885:AD948" si="102">IF(N885&lt;0, N885/-F885, M885)</f>
        <v>0</v>
      </c>
      <c r="AE885" s="13" t="str">
        <f t="shared" ref="AE885:AE948" si="103">IF(N885="", "", IF(C885="Long", IF(N885&gt;0, N885/F885, ((G885*(I885-E885))/F885)), IF(N885&gt;0, N885/F885, ((G885*(E885-I885))/F885))))</f>
        <v/>
      </c>
      <c r="AF885" s="145" t="str">
        <f t="shared" ref="AF885:AF948" si="104">IF(A885="", "", MONTH(A885))</f>
        <v/>
      </c>
      <c r="AG885" s="145" t="str">
        <f t="shared" ref="AG885:AG948" si="105">IF(A885="", "", YEAR(A885))</f>
        <v/>
      </c>
      <c r="AH885" s="145" t="str">
        <f t="shared" ref="AH885:AH948" si="106">IF(A885="", "", DAY(A885))</f>
        <v/>
      </c>
    </row>
    <row r="886" spans="1:34" ht="17.25" customHeight="1" x14ac:dyDescent="0.3">
      <c r="A886" s="149"/>
      <c r="B886" s="135"/>
      <c r="C886" s="14"/>
      <c r="D886" s="14"/>
      <c r="E886" s="136"/>
      <c r="F886" s="15"/>
      <c r="G886" s="126"/>
      <c r="H886" s="136"/>
      <c r="I886" s="136"/>
      <c r="J886" s="138"/>
      <c r="K886" s="119"/>
      <c r="L886" s="138"/>
      <c r="M886" s="12"/>
      <c r="N886" s="147" t="str">
        <f t="shared" si="101"/>
        <v/>
      </c>
      <c r="O886" s="16"/>
      <c r="P886" s="17"/>
      <c r="Q886" s="17"/>
      <c r="AD886" s="13">
        <f t="shared" si="102"/>
        <v>0</v>
      </c>
      <c r="AE886" s="13" t="str">
        <f t="shared" si="103"/>
        <v/>
      </c>
      <c r="AF886" s="145" t="str">
        <f t="shared" si="104"/>
        <v/>
      </c>
      <c r="AG886" s="145" t="str">
        <f t="shared" si="105"/>
        <v/>
      </c>
      <c r="AH886" s="145" t="str">
        <f t="shared" si="106"/>
        <v/>
      </c>
    </row>
    <row r="887" spans="1:34" ht="17.25" customHeight="1" x14ac:dyDescent="0.3">
      <c r="A887" s="149"/>
      <c r="B887" s="135"/>
      <c r="C887" s="14"/>
      <c r="D887" s="14"/>
      <c r="E887" s="136"/>
      <c r="F887" s="15"/>
      <c r="G887" s="126"/>
      <c r="H887" s="136"/>
      <c r="I887" s="136"/>
      <c r="J887" s="138"/>
      <c r="K887" s="119"/>
      <c r="L887" s="138"/>
      <c r="M887" s="12"/>
      <c r="N887" s="147" t="str">
        <f t="shared" si="101"/>
        <v/>
      </c>
      <c r="O887" s="16"/>
      <c r="P887" s="17"/>
      <c r="Q887" s="17"/>
      <c r="AD887" s="13">
        <f t="shared" si="102"/>
        <v>0</v>
      </c>
      <c r="AE887" s="13" t="str">
        <f t="shared" si="103"/>
        <v/>
      </c>
      <c r="AF887" s="145" t="str">
        <f t="shared" si="104"/>
        <v/>
      </c>
      <c r="AG887" s="145" t="str">
        <f t="shared" si="105"/>
        <v/>
      </c>
      <c r="AH887" s="145" t="str">
        <f t="shared" si="106"/>
        <v/>
      </c>
    </row>
    <row r="888" spans="1:34" ht="17.25" customHeight="1" x14ac:dyDescent="0.3">
      <c r="A888" s="149"/>
      <c r="B888" s="135"/>
      <c r="C888" s="14"/>
      <c r="D888" s="14"/>
      <c r="E888" s="136"/>
      <c r="F888" s="15"/>
      <c r="G888" s="126"/>
      <c r="H888" s="136"/>
      <c r="I888" s="136"/>
      <c r="J888" s="138"/>
      <c r="K888" s="119"/>
      <c r="L888" s="138"/>
      <c r="M888" s="12"/>
      <c r="N888" s="147" t="str">
        <f t="shared" si="101"/>
        <v/>
      </c>
      <c r="O888" s="16"/>
      <c r="P888" s="17"/>
      <c r="Q888" s="17"/>
      <c r="AD888" s="13">
        <f t="shared" si="102"/>
        <v>0</v>
      </c>
      <c r="AE888" s="13" t="str">
        <f t="shared" si="103"/>
        <v/>
      </c>
      <c r="AF888" s="145" t="str">
        <f t="shared" si="104"/>
        <v/>
      </c>
      <c r="AG888" s="145" t="str">
        <f t="shared" si="105"/>
        <v/>
      </c>
      <c r="AH888" s="145" t="str">
        <f t="shared" si="106"/>
        <v/>
      </c>
    </row>
    <row r="889" spans="1:34" ht="17.25" customHeight="1" x14ac:dyDescent="0.3">
      <c r="A889" s="149"/>
      <c r="B889" s="135"/>
      <c r="C889" s="14"/>
      <c r="D889" s="14"/>
      <c r="E889" s="136"/>
      <c r="F889" s="15"/>
      <c r="G889" s="126"/>
      <c r="H889" s="136"/>
      <c r="I889" s="136"/>
      <c r="J889" s="138"/>
      <c r="K889" s="119"/>
      <c r="L889" s="138"/>
      <c r="M889" s="12"/>
      <c r="N889" s="147" t="str">
        <f t="shared" si="101"/>
        <v/>
      </c>
      <c r="O889" s="16"/>
      <c r="P889" s="17"/>
      <c r="Q889" s="17"/>
      <c r="AD889" s="13">
        <f t="shared" si="102"/>
        <v>0</v>
      </c>
      <c r="AE889" s="13" t="str">
        <f t="shared" si="103"/>
        <v/>
      </c>
      <c r="AF889" s="145" t="str">
        <f t="shared" si="104"/>
        <v/>
      </c>
      <c r="AG889" s="145" t="str">
        <f t="shared" si="105"/>
        <v/>
      </c>
      <c r="AH889" s="145" t="str">
        <f t="shared" si="106"/>
        <v/>
      </c>
    </row>
    <row r="890" spans="1:34" ht="17.25" customHeight="1" x14ac:dyDescent="0.3">
      <c r="A890" s="149"/>
      <c r="B890" s="135"/>
      <c r="C890" s="14"/>
      <c r="D890" s="14"/>
      <c r="E890" s="136"/>
      <c r="F890" s="15"/>
      <c r="G890" s="126"/>
      <c r="H890" s="136"/>
      <c r="I890" s="136"/>
      <c r="J890" s="138"/>
      <c r="K890" s="119"/>
      <c r="L890" s="138"/>
      <c r="M890" s="12"/>
      <c r="N890" s="147" t="str">
        <f t="shared" si="101"/>
        <v/>
      </c>
      <c r="O890" s="16"/>
      <c r="P890" s="17"/>
      <c r="Q890" s="17"/>
      <c r="AD890" s="13">
        <f t="shared" si="102"/>
        <v>0</v>
      </c>
      <c r="AE890" s="13" t="str">
        <f t="shared" si="103"/>
        <v/>
      </c>
      <c r="AF890" s="145" t="str">
        <f t="shared" si="104"/>
        <v/>
      </c>
      <c r="AG890" s="145" t="str">
        <f t="shared" si="105"/>
        <v/>
      </c>
      <c r="AH890" s="145" t="str">
        <f t="shared" si="106"/>
        <v/>
      </c>
    </row>
    <row r="891" spans="1:34" ht="17.25" customHeight="1" x14ac:dyDescent="0.3">
      <c r="A891" s="149"/>
      <c r="B891" s="135"/>
      <c r="C891" s="14"/>
      <c r="D891" s="14"/>
      <c r="E891" s="136"/>
      <c r="F891" s="15"/>
      <c r="G891" s="126"/>
      <c r="H891" s="136"/>
      <c r="I891" s="136"/>
      <c r="J891" s="138"/>
      <c r="K891" s="119"/>
      <c r="L891" s="138"/>
      <c r="M891" s="12"/>
      <c r="N891" s="147" t="str">
        <f t="shared" si="101"/>
        <v/>
      </c>
      <c r="O891" s="16"/>
      <c r="P891" s="17"/>
      <c r="Q891" s="17"/>
      <c r="AD891" s="13">
        <f t="shared" si="102"/>
        <v>0</v>
      </c>
      <c r="AE891" s="13" t="str">
        <f t="shared" si="103"/>
        <v/>
      </c>
      <c r="AF891" s="145" t="str">
        <f t="shared" si="104"/>
        <v/>
      </c>
      <c r="AG891" s="145" t="str">
        <f t="shared" si="105"/>
        <v/>
      </c>
      <c r="AH891" s="145" t="str">
        <f t="shared" si="106"/>
        <v/>
      </c>
    </row>
    <row r="892" spans="1:34" ht="17.25" customHeight="1" x14ac:dyDescent="0.3">
      <c r="A892" s="149"/>
      <c r="B892" s="135"/>
      <c r="C892" s="14"/>
      <c r="D892" s="14"/>
      <c r="E892" s="136"/>
      <c r="F892" s="15"/>
      <c r="G892" s="126"/>
      <c r="H892" s="136"/>
      <c r="I892" s="136"/>
      <c r="J892" s="138"/>
      <c r="K892" s="119"/>
      <c r="L892" s="138"/>
      <c r="M892" s="12"/>
      <c r="N892" s="147" t="str">
        <f t="shared" si="101"/>
        <v/>
      </c>
      <c r="O892" s="16"/>
      <c r="P892" s="17"/>
      <c r="Q892" s="17"/>
      <c r="AD892" s="13">
        <f t="shared" si="102"/>
        <v>0</v>
      </c>
      <c r="AE892" s="13" t="str">
        <f t="shared" si="103"/>
        <v/>
      </c>
      <c r="AF892" s="145" t="str">
        <f t="shared" si="104"/>
        <v/>
      </c>
      <c r="AG892" s="145" t="str">
        <f t="shared" si="105"/>
        <v/>
      </c>
      <c r="AH892" s="145" t="str">
        <f t="shared" si="106"/>
        <v/>
      </c>
    </row>
    <row r="893" spans="1:34" ht="17.25" customHeight="1" x14ac:dyDescent="0.3">
      <c r="A893" s="149"/>
      <c r="B893" s="135"/>
      <c r="C893" s="14"/>
      <c r="D893" s="14"/>
      <c r="E893" s="136"/>
      <c r="F893" s="15"/>
      <c r="G893" s="126"/>
      <c r="H893" s="136"/>
      <c r="I893" s="136"/>
      <c r="J893" s="138"/>
      <c r="K893" s="119"/>
      <c r="L893" s="138"/>
      <c r="M893" s="12"/>
      <c r="N893" s="147" t="str">
        <f t="shared" si="101"/>
        <v/>
      </c>
      <c r="O893" s="16"/>
      <c r="P893" s="17"/>
      <c r="Q893" s="17"/>
      <c r="AD893" s="13">
        <f t="shared" si="102"/>
        <v>0</v>
      </c>
      <c r="AE893" s="13" t="str">
        <f t="shared" si="103"/>
        <v/>
      </c>
      <c r="AF893" s="145" t="str">
        <f t="shared" si="104"/>
        <v/>
      </c>
      <c r="AG893" s="145" t="str">
        <f t="shared" si="105"/>
        <v/>
      </c>
      <c r="AH893" s="145" t="str">
        <f t="shared" si="106"/>
        <v/>
      </c>
    </row>
    <row r="894" spans="1:34" ht="17.25" customHeight="1" x14ac:dyDescent="0.3">
      <c r="A894" s="149"/>
      <c r="B894" s="135"/>
      <c r="C894" s="14"/>
      <c r="D894" s="14"/>
      <c r="E894" s="136"/>
      <c r="F894" s="15"/>
      <c r="G894" s="126"/>
      <c r="H894" s="136"/>
      <c r="I894" s="136"/>
      <c r="J894" s="138"/>
      <c r="K894" s="119"/>
      <c r="L894" s="138"/>
      <c r="M894" s="12"/>
      <c r="N894" s="147" t="str">
        <f t="shared" si="101"/>
        <v/>
      </c>
      <c r="O894" s="16"/>
      <c r="P894" s="17"/>
      <c r="Q894" s="17"/>
      <c r="AD894" s="13">
        <f t="shared" si="102"/>
        <v>0</v>
      </c>
      <c r="AE894" s="13" t="str">
        <f t="shared" si="103"/>
        <v/>
      </c>
      <c r="AF894" s="145" t="str">
        <f t="shared" si="104"/>
        <v/>
      </c>
      <c r="AG894" s="145" t="str">
        <f t="shared" si="105"/>
        <v/>
      </c>
      <c r="AH894" s="145" t="str">
        <f t="shared" si="106"/>
        <v/>
      </c>
    </row>
    <row r="895" spans="1:34" ht="17.25" customHeight="1" x14ac:dyDescent="0.3">
      <c r="A895" s="149"/>
      <c r="B895" s="135"/>
      <c r="C895" s="14"/>
      <c r="D895" s="14"/>
      <c r="E895" s="136"/>
      <c r="F895" s="15"/>
      <c r="G895" s="126"/>
      <c r="H895" s="136"/>
      <c r="I895" s="136"/>
      <c r="J895" s="138"/>
      <c r="K895" s="119"/>
      <c r="L895" s="138"/>
      <c r="M895" s="12"/>
      <c r="N895" s="147" t="str">
        <f t="shared" si="101"/>
        <v/>
      </c>
      <c r="O895" s="16"/>
      <c r="P895" s="17"/>
      <c r="Q895" s="17"/>
      <c r="AD895" s="13">
        <f t="shared" si="102"/>
        <v>0</v>
      </c>
      <c r="AE895" s="13" t="str">
        <f t="shared" si="103"/>
        <v/>
      </c>
      <c r="AF895" s="145" t="str">
        <f t="shared" si="104"/>
        <v/>
      </c>
      <c r="AG895" s="145" t="str">
        <f t="shared" si="105"/>
        <v/>
      </c>
      <c r="AH895" s="145" t="str">
        <f t="shared" si="106"/>
        <v/>
      </c>
    </row>
    <row r="896" spans="1:34" ht="17.25" customHeight="1" x14ac:dyDescent="0.3">
      <c r="A896" s="149"/>
      <c r="B896" s="135"/>
      <c r="C896" s="14"/>
      <c r="D896" s="14"/>
      <c r="E896" s="136"/>
      <c r="F896" s="15"/>
      <c r="G896" s="126"/>
      <c r="H896" s="136"/>
      <c r="I896" s="136"/>
      <c r="J896" s="138"/>
      <c r="K896" s="119"/>
      <c r="L896" s="138"/>
      <c r="M896" s="12"/>
      <c r="N896" s="147" t="str">
        <f t="shared" si="101"/>
        <v/>
      </c>
      <c r="O896" s="16"/>
      <c r="P896" s="17"/>
      <c r="Q896" s="17"/>
      <c r="AD896" s="13">
        <f t="shared" si="102"/>
        <v>0</v>
      </c>
      <c r="AE896" s="13" t="str">
        <f t="shared" si="103"/>
        <v/>
      </c>
      <c r="AF896" s="145" t="str">
        <f t="shared" si="104"/>
        <v/>
      </c>
      <c r="AG896" s="145" t="str">
        <f t="shared" si="105"/>
        <v/>
      </c>
      <c r="AH896" s="145" t="str">
        <f t="shared" si="106"/>
        <v/>
      </c>
    </row>
    <row r="897" spans="1:34" ht="17.25" customHeight="1" x14ac:dyDescent="0.3">
      <c r="A897" s="149"/>
      <c r="B897" s="135"/>
      <c r="C897" s="14"/>
      <c r="D897" s="14"/>
      <c r="E897" s="136"/>
      <c r="F897" s="15"/>
      <c r="G897" s="126"/>
      <c r="H897" s="136"/>
      <c r="I897" s="136"/>
      <c r="J897" s="138"/>
      <c r="K897" s="119"/>
      <c r="L897" s="138"/>
      <c r="M897" s="12"/>
      <c r="N897" s="147" t="str">
        <f t="shared" si="101"/>
        <v/>
      </c>
      <c r="O897" s="16"/>
      <c r="P897" s="17"/>
      <c r="Q897" s="17"/>
      <c r="AD897" s="13">
        <f t="shared" si="102"/>
        <v>0</v>
      </c>
      <c r="AE897" s="13" t="str">
        <f t="shared" si="103"/>
        <v/>
      </c>
      <c r="AF897" s="145" t="str">
        <f t="shared" si="104"/>
        <v/>
      </c>
      <c r="AG897" s="145" t="str">
        <f t="shared" si="105"/>
        <v/>
      </c>
      <c r="AH897" s="145" t="str">
        <f t="shared" si="106"/>
        <v/>
      </c>
    </row>
    <row r="898" spans="1:34" ht="17.25" customHeight="1" x14ac:dyDescent="0.3">
      <c r="A898" s="149"/>
      <c r="B898" s="135"/>
      <c r="C898" s="14"/>
      <c r="D898" s="14"/>
      <c r="E898" s="136"/>
      <c r="F898" s="15"/>
      <c r="G898" s="126"/>
      <c r="H898" s="136"/>
      <c r="I898" s="136"/>
      <c r="J898" s="138"/>
      <c r="K898" s="119"/>
      <c r="L898" s="138"/>
      <c r="M898" s="12"/>
      <c r="N898" s="147" t="str">
        <f t="shared" si="101"/>
        <v/>
      </c>
      <c r="O898" s="16"/>
      <c r="P898" s="17"/>
      <c r="Q898" s="17"/>
      <c r="AD898" s="13">
        <f t="shared" si="102"/>
        <v>0</v>
      </c>
      <c r="AE898" s="13" t="str">
        <f t="shared" si="103"/>
        <v/>
      </c>
      <c r="AF898" s="145" t="str">
        <f t="shared" si="104"/>
        <v/>
      </c>
      <c r="AG898" s="145" t="str">
        <f t="shared" si="105"/>
        <v/>
      </c>
      <c r="AH898" s="145" t="str">
        <f t="shared" si="106"/>
        <v/>
      </c>
    </row>
    <row r="899" spans="1:34" ht="17.25" customHeight="1" x14ac:dyDescent="0.3">
      <c r="A899" s="149"/>
      <c r="B899" s="135"/>
      <c r="C899" s="14"/>
      <c r="D899" s="14"/>
      <c r="E899" s="136"/>
      <c r="F899" s="15"/>
      <c r="G899" s="126"/>
      <c r="H899" s="136"/>
      <c r="I899" s="136"/>
      <c r="J899" s="138"/>
      <c r="K899" s="119"/>
      <c r="L899" s="138"/>
      <c r="M899" s="12"/>
      <c r="N899" s="147" t="str">
        <f t="shared" si="101"/>
        <v/>
      </c>
      <c r="O899" s="16"/>
      <c r="P899" s="17"/>
      <c r="Q899" s="17"/>
      <c r="AD899" s="13">
        <f t="shared" si="102"/>
        <v>0</v>
      </c>
      <c r="AE899" s="13" t="str">
        <f t="shared" si="103"/>
        <v/>
      </c>
      <c r="AF899" s="145" t="str">
        <f t="shared" si="104"/>
        <v/>
      </c>
      <c r="AG899" s="145" t="str">
        <f t="shared" si="105"/>
        <v/>
      </c>
      <c r="AH899" s="145" t="str">
        <f t="shared" si="106"/>
        <v/>
      </c>
    </row>
    <row r="900" spans="1:34" ht="17.25" customHeight="1" x14ac:dyDescent="0.3">
      <c r="A900" s="149"/>
      <c r="B900" s="135"/>
      <c r="C900" s="14"/>
      <c r="D900" s="14"/>
      <c r="E900" s="136"/>
      <c r="F900" s="15"/>
      <c r="G900" s="126"/>
      <c r="H900" s="136"/>
      <c r="I900" s="136"/>
      <c r="J900" s="138"/>
      <c r="K900" s="119"/>
      <c r="L900" s="138"/>
      <c r="M900" s="12"/>
      <c r="N900" s="147" t="str">
        <f t="shared" si="101"/>
        <v/>
      </c>
      <c r="O900" s="16"/>
      <c r="P900" s="17"/>
      <c r="Q900" s="17"/>
      <c r="AD900" s="13">
        <f t="shared" si="102"/>
        <v>0</v>
      </c>
      <c r="AE900" s="13" t="str">
        <f t="shared" si="103"/>
        <v/>
      </c>
      <c r="AF900" s="145" t="str">
        <f t="shared" si="104"/>
        <v/>
      </c>
      <c r="AG900" s="145" t="str">
        <f t="shared" si="105"/>
        <v/>
      </c>
      <c r="AH900" s="145" t="str">
        <f t="shared" si="106"/>
        <v/>
      </c>
    </row>
    <row r="901" spans="1:34" ht="17.25" customHeight="1" x14ac:dyDescent="0.3">
      <c r="A901" s="149"/>
      <c r="B901" s="135"/>
      <c r="C901" s="14"/>
      <c r="D901" s="14"/>
      <c r="E901" s="136"/>
      <c r="F901" s="15"/>
      <c r="G901" s="126"/>
      <c r="H901" s="136"/>
      <c r="I901" s="136"/>
      <c r="J901" s="138"/>
      <c r="K901" s="119"/>
      <c r="L901" s="138"/>
      <c r="M901" s="12"/>
      <c r="N901" s="147" t="str">
        <f t="shared" si="101"/>
        <v/>
      </c>
      <c r="O901" s="16"/>
      <c r="P901" s="17"/>
      <c r="Q901" s="17"/>
      <c r="AD901" s="13">
        <f t="shared" si="102"/>
        <v>0</v>
      </c>
      <c r="AE901" s="13" t="str">
        <f t="shared" si="103"/>
        <v/>
      </c>
      <c r="AF901" s="145" t="str">
        <f t="shared" si="104"/>
        <v/>
      </c>
      <c r="AG901" s="145" t="str">
        <f t="shared" si="105"/>
        <v/>
      </c>
      <c r="AH901" s="145" t="str">
        <f t="shared" si="106"/>
        <v/>
      </c>
    </row>
    <row r="902" spans="1:34" ht="17.25" customHeight="1" x14ac:dyDescent="0.3">
      <c r="A902" s="149"/>
      <c r="B902" s="135"/>
      <c r="C902" s="14"/>
      <c r="D902" s="14"/>
      <c r="E902" s="136"/>
      <c r="F902" s="15"/>
      <c r="G902" s="126"/>
      <c r="H902" s="136"/>
      <c r="I902" s="136"/>
      <c r="J902" s="138"/>
      <c r="K902" s="119"/>
      <c r="L902" s="138"/>
      <c r="M902" s="12"/>
      <c r="N902" s="147" t="str">
        <f t="shared" si="101"/>
        <v/>
      </c>
      <c r="O902" s="16"/>
      <c r="P902" s="17"/>
      <c r="Q902" s="17"/>
      <c r="AD902" s="13">
        <f t="shared" si="102"/>
        <v>0</v>
      </c>
      <c r="AE902" s="13" t="str">
        <f t="shared" si="103"/>
        <v/>
      </c>
      <c r="AF902" s="145" t="str">
        <f t="shared" si="104"/>
        <v/>
      </c>
      <c r="AG902" s="145" t="str">
        <f t="shared" si="105"/>
        <v/>
      </c>
      <c r="AH902" s="145" t="str">
        <f t="shared" si="106"/>
        <v/>
      </c>
    </row>
    <row r="903" spans="1:34" ht="17.25" customHeight="1" x14ac:dyDescent="0.3">
      <c r="A903" s="149"/>
      <c r="B903" s="135"/>
      <c r="C903" s="14"/>
      <c r="D903" s="14"/>
      <c r="E903" s="136"/>
      <c r="F903" s="15"/>
      <c r="G903" s="126"/>
      <c r="H903" s="136"/>
      <c r="I903" s="136"/>
      <c r="J903" s="138"/>
      <c r="K903" s="119"/>
      <c r="L903" s="138"/>
      <c r="M903" s="12"/>
      <c r="N903" s="147" t="str">
        <f t="shared" si="101"/>
        <v/>
      </c>
      <c r="O903" s="16"/>
      <c r="P903" s="17"/>
      <c r="Q903" s="17"/>
      <c r="AD903" s="13">
        <f t="shared" si="102"/>
        <v>0</v>
      </c>
      <c r="AE903" s="13" t="str">
        <f t="shared" si="103"/>
        <v/>
      </c>
      <c r="AF903" s="145" t="str">
        <f t="shared" si="104"/>
        <v/>
      </c>
      <c r="AG903" s="145" t="str">
        <f t="shared" si="105"/>
        <v/>
      </c>
      <c r="AH903" s="145" t="str">
        <f t="shared" si="106"/>
        <v/>
      </c>
    </row>
    <row r="904" spans="1:34" ht="17.25" customHeight="1" x14ac:dyDescent="0.3">
      <c r="A904" s="149"/>
      <c r="B904" s="135"/>
      <c r="C904" s="14"/>
      <c r="D904" s="14"/>
      <c r="E904" s="136"/>
      <c r="F904" s="15"/>
      <c r="G904" s="126"/>
      <c r="H904" s="136"/>
      <c r="I904" s="136"/>
      <c r="J904" s="138"/>
      <c r="K904" s="119"/>
      <c r="L904" s="138"/>
      <c r="M904" s="12"/>
      <c r="N904" s="147" t="str">
        <f t="shared" ref="N904:N967" si="107">IF(J904="", "", K904)</f>
        <v/>
      </c>
      <c r="O904" s="16"/>
      <c r="P904" s="17"/>
      <c r="Q904" s="17"/>
      <c r="AD904" s="13">
        <f t="shared" si="102"/>
        <v>0</v>
      </c>
      <c r="AE904" s="13" t="str">
        <f t="shared" si="103"/>
        <v/>
      </c>
      <c r="AF904" s="145" t="str">
        <f t="shared" si="104"/>
        <v/>
      </c>
      <c r="AG904" s="145" t="str">
        <f t="shared" si="105"/>
        <v/>
      </c>
      <c r="AH904" s="145" t="str">
        <f t="shared" si="106"/>
        <v/>
      </c>
    </row>
    <row r="905" spans="1:34" ht="17.25" customHeight="1" x14ac:dyDescent="0.3">
      <c r="A905" s="149"/>
      <c r="B905" s="135"/>
      <c r="C905" s="14"/>
      <c r="D905" s="14"/>
      <c r="E905" s="136"/>
      <c r="F905" s="15"/>
      <c r="G905" s="126"/>
      <c r="H905" s="136"/>
      <c r="I905" s="136"/>
      <c r="J905" s="138"/>
      <c r="K905" s="119"/>
      <c r="L905" s="138"/>
      <c r="M905" s="12"/>
      <c r="N905" s="147" t="str">
        <f t="shared" si="107"/>
        <v/>
      </c>
      <c r="O905" s="16"/>
      <c r="P905" s="17"/>
      <c r="Q905" s="17"/>
      <c r="AD905" s="13">
        <f t="shared" si="102"/>
        <v>0</v>
      </c>
      <c r="AE905" s="13" t="str">
        <f t="shared" si="103"/>
        <v/>
      </c>
      <c r="AF905" s="145" t="str">
        <f t="shared" si="104"/>
        <v/>
      </c>
      <c r="AG905" s="145" t="str">
        <f t="shared" si="105"/>
        <v/>
      </c>
      <c r="AH905" s="145" t="str">
        <f t="shared" si="106"/>
        <v/>
      </c>
    </row>
    <row r="906" spans="1:34" ht="17.25" customHeight="1" x14ac:dyDescent="0.3">
      <c r="A906" s="149"/>
      <c r="B906" s="135"/>
      <c r="C906" s="14"/>
      <c r="D906" s="14"/>
      <c r="E906" s="136"/>
      <c r="F906" s="15"/>
      <c r="G906" s="126"/>
      <c r="H906" s="136"/>
      <c r="I906" s="136"/>
      <c r="J906" s="138"/>
      <c r="K906" s="119"/>
      <c r="L906" s="138"/>
      <c r="M906" s="12"/>
      <c r="N906" s="147" t="str">
        <f t="shared" si="107"/>
        <v/>
      </c>
      <c r="O906" s="16"/>
      <c r="P906" s="17"/>
      <c r="Q906" s="17"/>
      <c r="AD906" s="13">
        <f t="shared" si="102"/>
        <v>0</v>
      </c>
      <c r="AE906" s="13" t="str">
        <f t="shared" si="103"/>
        <v/>
      </c>
      <c r="AF906" s="145" t="str">
        <f t="shared" si="104"/>
        <v/>
      </c>
      <c r="AG906" s="145" t="str">
        <f t="shared" si="105"/>
        <v/>
      </c>
      <c r="AH906" s="145" t="str">
        <f t="shared" si="106"/>
        <v/>
      </c>
    </row>
    <row r="907" spans="1:34" ht="17.25" customHeight="1" x14ac:dyDescent="0.3">
      <c r="A907" s="149"/>
      <c r="B907" s="135"/>
      <c r="C907" s="14"/>
      <c r="D907" s="14"/>
      <c r="E907" s="136"/>
      <c r="F907" s="15"/>
      <c r="G907" s="126"/>
      <c r="H907" s="136"/>
      <c r="I907" s="136"/>
      <c r="J907" s="138"/>
      <c r="K907" s="119"/>
      <c r="L907" s="138"/>
      <c r="M907" s="12"/>
      <c r="N907" s="147" t="str">
        <f t="shared" si="107"/>
        <v/>
      </c>
      <c r="O907" s="16"/>
      <c r="P907" s="17"/>
      <c r="Q907" s="17"/>
      <c r="AD907" s="13">
        <f t="shared" si="102"/>
        <v>0</v>
      </c>
      <c r="AE907" s="13" t="str">
        <f t="shared" si="103"/>
        <v/>
      </c>
      <c r="AF907" s="145" t="str">
        <f t="shared" si="104"/>
        <v/>
      </c>
      <c r="AG907" s="145" t="str">
        <f t="shared" si="105"/>
        <v/>
      </c>
      <c r="AH907" s="145" t="str">
        <f t="shared" si="106"/>
        <v/>
      </c>
    </row>
    <row r="908" spans="1:34" ht="17.25" customHeight="1" x14ac:dyDescent="0.3">
      <c r="A908" s="149"/>
      <c r="B908" s="135"/>
      <c r="C908" s="14"/>
      <c r="D908" s="14"/>
      <c r="E908" s="136"/>
      <c r="F908" s="15"/>
      <c r="G908" s="126"/>
      <c r="H908" s="136"/>
      <c r="I908" s="136"/>
      <c r="J908" s="138"/>
      <c r="K908" s="119"/>
      <c r="L908" s="138"/>
      <c r="M908" s="12"/>
      <c r="N908" s="147" t="str">
        <f t="shared" si="107"/>
        <v/>
      </c>
      <c r="O908" s="16"/>
      <c r="P908" s="17"/>
      <c r="Q908" s="17"/>
      <c r="AD908" s="13">
        <f t="shared" si="102"/>
        <v>0</v>
      </c>
      <c r="AE908" s="13" t="str">
        <f t="shared" si="103"/>
        <v/>
      </c>
      <c r="AF908" s="145" t="str">
        <f t="shared" si="104"/>
        <v/>
      </c>
      <c r="AG908" s="145" t="str">
        <f t="shared" si="105"/>
        <v/>
      </c>
      <c r="AH908" s="145" t="str">
        <f t="shared" si="106"/>
        <v/>
      </c>
    </row>
    <row r="909" spans="1:34" ht="17.25" customHeight="1" x14ac:dyDescent="0.3">
      <c r="A909" s="149"/>
      <c r="B909" s="135"/>
      <c r="C909" s="14"/>
      <c r="D909" s="14"/>
      <c r="E909" s="136"/>
      <c r="F909" s="15"/>
      <c r="G909" s="126"/>
      <c r="H909" s="136"/>
      <c r="I909" s="136"/>
      <c r="J909" s="138"/>
      <c r="K909" s="119"/>
      <c r="L909" s="138"/>
      <c r="M909" s="12"/>
      <c r="N909" s="147" t="str">
        <f t="shared" si="107"/>
        <v/>
      </c>
      <c r="O909" s="16"/>
      <c r="P909" s="17"/>
      <c r="Q909" s="17"/>
      <c r="AD909" s="13">
        <f t="shared" si="102"/>
        <v>0</v>
      </c>
      <c r="AE909" s="13" t="str">
        <f t="shared" si="103"/>
        <v/>
      </c>
      <c r="AF909" s="145" t="str">
        <f t="shared" si="104"/>
        <v/>
      </c>
      <c r="AG909" s="145" t="str">
        <f t="shared" si="105"/>
        <v/>
      </c>
      <c r="AH909" s="145" t="str">
        <f t="shared" si="106"/>
        <v/>
      </c>
    </row>
    <row r="910" spans="1:34" ht="17.25" customHeight="1" x14ac:dyDescent="0.3">
      <c r="A910" s="149"/>
      <c r="B910" s="135"/>
      <c r="C910" s="14"/>
      <c r="D910" s="14"/>
      <c r="E910" s="136"/>
      <c r="F910" s="15"/>
      <c r="G910" s="126"/>
      <c r="H910" s="136"/>
      <c r="I910" s="136"/>
      <c r="J910" s="138"/>
      <c r="K910" s="119"/>
      <c r="L910" s="138"/>
      <c r="M910" s="12"/>
      <c r="N910" s="147" t="str">
        <f t="shared" si="107"/>
        <v/>
      </c>
      <c r="O910" s="16"/>
      <c r="P910" s="17"/>
      <c r="Q910" s="17"/>
      <c r="AD910" s="13">
        <f t="shared" si="102"/>
        <v>0</v>
      </c>
      <c r="AE910" s="13" t="str">
        <f t="shared" si="103"/>
        <v/>
      </c>
      <c r="AF910" s="145" t="str">
        <f t="shared" si="104"/>
        <v/>
      </c>
      <c r="AG910" s="145" t="str">
        <f t="shared" si="105"/>
        <v/>
      </c>
      <c r="AH910" s="145" t="str">
        <f t="shared" si="106"/>
        <v/>
      </c>
    </row>
    <row r="911" spans="1:34" ht="17.25" customHeight="1" x14ac:dyDescent="0.3">
      <c r="A911" s="149"/>
      <c r="B911" s="135"/>
      <c r="C911" s="14"/>
      <c r="D911" s="14"/>
      <c r="E911" s="136"/>
      <c r="F911" s="15"/>
      <c r="G911" s="126"/>
      <c r="H911" s="136"/>
      <c r="I911" s="136"/>
      <c r="J911" s="138"/>
      <c r="K911" s="119"/>
      <c r="L911" s="138"/>
      <c r="M911" s="12"/>
      <c r="N911" s="147" t="str">
        <f t="shared" si="107"/>
        <v/>
      </c>
      <c r="O911" s="16"/>
      <c r="P911" s="17"/>
      <c r="Q911" s="17"/>
      <c r="AD911" s="13">
        <f t="shared" si="102"/>
        <v>0</v>
      </c>
      <c r="AE911" s="13" t="str">
        <f t="shared" si="103"/>
        <v/>
      </c>
      <c r="AF911" s="145" t="str">
        <f t="shared" si="104"/>
        <v/>
      </c>
      <c r="AG911" s="145" t="str">
        <f t="shared" si="105"/>
        <v/>
      </c>
      <c r="AH911" s="145" t="str">
        <f t="shared" si="106"/>
        <v/>
      </c>
    </row>
    <row r="912" spans="1:34" ht="17.25" customHeight="1" x14ac:dyDescent="0.3">
      <c r="A912" s="149"/>
      <c r="B912" s="135"/>
      <c r="C912" s="14"/>
      <c r="D912" s="14"/>
      <c r="E912" s="136"/>
      <c r="F912" s="15"/>
      <c r="G912" s="126"/>
      <c r="H912" s="136"/>
      <c r="I912" s="136"/>
      <c r="J912" s="138"/>
      <c r="K912" s="119"/>
      <c r="L912" s="138"/>
      <c r="M912" s="12"/>
      <c r="N912" s="147" t="str">
        <f t="shared" si="107"/>
        <v/>
      </c>
      <c r="O912" s="16"/>
      <c r="P912" s="17"/>
      <c r="Q912" s="17"/>
      <c r="AD912" s="13">
        <f t="shared" si="102"/>
        <v>0</v>
      </c>
      <c r="AE912" s="13" t="str">
        <f t="shared" si="103"/>
        <v/>
      </c>
      <c r="AF912" s="145" t="str">
        <f t="shared" si="104"/>
        <v/>
      </c>
      <c r="AG912" s="145" t="str">
        <f t="shared" si="105"/>
        <v/>
      </c>
      <c r="AH912" s="145" t="str">
        <f t="shared" si="106"/>
        <v/>
      </c>
    </row>
    <row r="913" spans="1:34" ht="17.25" customHeight="1" x14ac:dyDescent="0.3">
      <c r="A913" s="149"/>
      <c r="B913" s="135"/>
      <c r="C913" s="14"/>
      <c r="D913" s="14"/>
      <c r="E913" s="136"/>
      <c r="F913" s="15"/>
      <c r="G913" s="126"/>
      <c r="H913" s="136"/>
      <c r="I913" s="136"/>
      <c r="J913" s="138"/>
      <c r="K913" s="119"/>
      <c r="L913" s="138"/>
      <c r="M913" s="12"/>
      <c r="N913" s="147" t="str">
        <f t="shared" si="107"/>
        <v/>
      </c>
      <c r="O913" s="16"/>
      <c r="P913" s="17"/>
      <c r="Q913" s="17"/>
      <c r="AD913" s="13">
        <f t="shared" si="102"/>
        <v>0</v>
      </c>
      <c r="AE913" s="13" t="str">
        <f t="shared" si="103"/>
        <v/>
      </c>
      <c r="AF913" s="145" t="str">
        <f t="shared" si="104"/>
        <v/>
      </c>
      <c r="AG913" s="145" t="str">
        <f t="shared" si="105"/>
        <v/>
      </c>
      <c r="AH913" s="145" t="str">
        <f t="shared" si="106"/>
        <v/>
      </c>
    </row>
    <row r="914" spans="1:34" ht="17.25" customHeight="1" x14ac:dyDescent="0.3">
      <c r="A914" s="149"/>
      <c r="B914" s="135"/>
      <c r="C914" s="14"/>
      <c r="D914" s="14"/>
      <c r="E914" s="136"/>
      <c r="F914" s="15"/>
      <c r="G914" s="126"/>
      <c r="H914" s="136"/>
      <c r="I914" s="136"/>
      <c r="J914" s="138"/>
      <c r="K914" s="119"/>
      <c r="L914" s="138"/>
      <c r="M914" s="12"/>
      <c r="N914" s="147" t="str">
        <f t="shared" si="107"/>
        <v/>
      </c>
      <c r="O914" s="16"/>
      <c r="P914" s="17"/>
      <c r="Q914" s="17"/>
      <c r="AD914" s="13">
        <f t="shared" si="102"/>
        <v>0</v>
      </c>
      <c r="AE914" s="13" t="str">
        <f t="shared" si="103"/>
        <v/>
      </c>
      <c r="AF914" s="145" t="str">
        <f t="shared" si="104"/>
        <v/>
      </c>
      <c r="AG914" s="145" t="str">
        <f t="shared" si="105"/>
        <v/>
      </c>
      <c r="AH914" s="145" t="str">
        <f t="shared" si="106"/>
        <v/>
      </c>
    </row>
    <row r="915" spans="1:34" ht="17.25" customHeight="1" x14ac:dyDescent="0.3">
      <c r="A915" s="149"/>
      <c r="B915" s="135"/>
      <c r="C915" s="14"/>
      <c r="D915" s="14"/>
      <c r="E915" s="136"/>
      <c r="F915" s="15"/>
      <c r="G915" s="126"/>
      <c r="H915" s="136"/>
      <c r="I915" s="136"/>
      <c r="J915" s="138"/>
      <c r="K915" s="119"/>
      <c r="L915" s="138"/>
      <c r="M915" s="12"/>
      <c r="N915" s="147" t="str">
        <f t="shared" si="107"/>
        <v/>
      </c>
      <c r="O915" s="16"/>
      <c r="P915" s="17"/>
      <c r="Q915" s="17"/>
      <c r="AD915" s="13">
        <f t="shared" si="102"/>
        <v>0</v>
      </c>
      <c r="AE915" s="13" t="str">
        <f t="shared" si="103"/>
        <v/>
      </c>
      <c r="AF915" s="145" t="str">
        <f t="shared" si="104"/>
        <v/>
      </c>
      <c r="AG915" s="145" t="str">
        <f t="shared" si="105"/>
        <v/>
      </c>
      <c r="AH915" s="145" t="str">
        <f t="shared" si="106"/>
        <v/>
      </c>
    </row>
    <row r="916" spans="1:34" ht="17.25" customHeight="1" x14ac:dyDescent="0.3">
      <c r="A916" s="149"/>
      <c r="B916" s="135"/>
      <c r="C916" s="14"/>
      <c r="D916" s="14"/>
      <c r="E916" s="136"/>
      <c r="F916" s="15"/>
      <c r="G916" s="126"/>
      <c r="H916" s="136"/>
      <c r="I916" s="136"/>
      <c r="J916" s="138"/>
      <c r="K916" s="119"/>
      <c r="L916" s="138"/>
      <c r="M916" s="12"/>
      <c r="N916" s="147" t="str">
        <f t="shared" si="107"/>
        <v/>
      </c>
      <c r="O916" s="16"/>
      <c r="P916" s="17"/>
      <c r="Q916" s="17"/>
      <c r="AD916" s="13">
        <f t="shared" si="102"/>
        <v>0</v>
      </c>
      <c r="AE916" s="13" t="str">
        <f t="shared" si="103"/>
        <v/>
      </c>
      <c r="AF916" s="145" t="str">
        <f t="shared" si="104"/>
        <v/>
      </c>
      <c r="AG916" s="145" t="str">
        <f t="shared" si="105"/>
        <v/>
      </c>
      <c r="AH916" s="145" t="str">
        <f t="shared" si="106"/>
        <v/>
      </c>
    </row>
    <row r="917" spans="1:34" ht="17.25" customHeight="1" x14ac:dyDescent="0.3">
      <c r="A917" s="149"/>
      <c r="B917" s="135"/>
      <c r="C917" s="14"/>
      <c r="D917" s="14"/>
      <c r="E917" s="136"/>
      <c r="F917" s="15"/>
      <c r="G917" s="126"/>
      <c r="H917" s="136"/>
      <c r="I917" s="136"/>
      <c r="J917" s="138"/>
      <c r="K917" s="119"/>
      <c r="L917" s="138"/>
      <c r="M917" s="12"/>
      <c r="N917" s="147" t="str">
        <f t="shared" si="107"/>
        <v/>
      </c>
      <c r="O917" s="16"/>
      <c r="P917" s="17"/>
      <c r="Q917" s="17"/>
      <c r="AD917" s="13">
        <f t="shared" si="102"/>
        <v>0</v>
      </c>
      <c r="AE917" s="13" t="str">
        <f t="shared" si="103"/>
        <v/>
      </c>
      <c r="AF917" s="145" t="str">
        <f t="shared" si="104"/>
        <v/>
      </c>
      <c r="AG917" s="145" t="str">
        <f t="shared" si="105"/>
        <v/>
      </c>
      <c r="AH917" s="145" t="str">
        <f t="shared" si="106"/>
        <v/>
      </c>
    </row>
    <row r="918" spans="1:34" ht="17.25" customHeight="1" x14ac:dyDescent="0.3">
      <c r="A918" s="149"/>
      <c r="B918" s="135"/>
      <c r="C918" s="14"/>
      <c r="D918" s="14"/>
      <c r="E918" s="136"/>
      <c r="F918" s="15"/>
      <c r="G918" s="126"/>
      <c r="H918" s="136"/>
      <c r="I918" s="136"/>
      <c r="J918" s="138"/>
      <c r="K918" s="119"/>
      <c r="L918" s="138"/>
      <c r="M918" s="12"/>
      <c r="N918" s="147" t="str">
        <f t="shared" si="107"/>
        <v/>
      </c>
      <c r="O918" s="16"/>
      <c r="P918" s="17"/>
      <c r="Q918" s="17"/>
      <c r="AD918" s="13">
        <f t="shared" si="102"/>
        <v>0</v>
      </c>
      <c r="AE918" s="13" t="str">
        <f t="shared" si="103"/>
        <v/>
      </c>
      <c r="AF918" s="145" t="str">
        <f t="shared" si="104"/>
        <v/>
      </c>
      <c r="AG918" s="145" t="str">
        <f t="shared" si="105"/>
        <v/>
      </c>
      <c r="AH918" s="145" t="str">
        <f t="shared" si="106"/>
        <v/>
      </c>
    </row>
    <row r="919" spans="1:34" ht="17.25" customHeight="1" x14ac:dyDescent="0.3">
      <c r="A919" s="149"/>
      <c r="B919" s="135"/>
      <c r="C919" s="14"/>
      <c r="D919" s="14"/>
      <c r="E919" s="136"/>
      <c r="F919" s="15"/>
      <c r="G919" s="126"/>
      <c r="H919" s="136"/>
      <c r="I919" s="136"/>
      <c r="J919" s="138"/>
      <c r="K919" s="119"/>
      <c r="L919" s="138"/>
      <c r="M919" s="12"/>
      <c r="N919" s="147" t="str">
        <f t="shared" si="107"/>
        <v/>
      </c>
      <c r="O919" s="16"/>
      <c r="P919" s="17"/>
      <c r="Q919" s="17"/>
      <c r="AD919" s="13">
        <f t="shared" si="102"/>
        <v>0</v>
      </c>
      <c r="AE919" s="13" t="str">
        <f t="shared" si="103"/>
        <v/>
      </c>
      <c r="AF919" s="145" t="str">
        <f t="shared" si="104"/>
        <v/>
      </c>
      <c r="AG919" s="145" t="str">
        <f t="shared" si="105"/>
        <v/>
      </c>
      <c r="AH919" s="145" t="str">
        <f t="shared" si="106"/>
        <v/>
      </c>
    </row>
    <row r="920" spans="1:34" ht="17.25" customHeight="1" x14ac:dyDescent="0.3">
      <c r="A920" s="149"/>
      <c r="B920" s="135"/>
      <c r="C920" s="14"/>
      <c r="D920" s="14"/>
      <c r="E920" s="136"/>
      <c r="F920" s="15"/>
      <c r="G920" s="126"/>
      <c r="H920" s="136"/>
      <c r="I920" s="136"/>
      <c r="J920" s="138"/>
      <c r="K920" s="119"/>
      <c r="L920" s="138"/>
      <c r="M920" s="12"/>
      <c r="N920" s="147" t="str">
        <f t="shared" si="107"/>
        <v/>
      </c>
      <c r="O920" s="16"/>
      <c r="P920" s="17"/>
      <c r="Q920" s="17"/>
      <c r="AD920" s="13">
        <f t="shared" si="102"/>
        <v>0</v>
      </c>
      <c r="AE920" s="13" t="str">
        <f t="shared" si="103"/>
        <v/>
      </c>
      <c r="AF920" s="145" t="str">
        <f t="shared" si="104"/>
        <v/>
      </c>
      <c r="AG920" s="145" t="str">
        <f t="shared" si="105"/>
        <v/>
      </c>
      <c r="AH920" s="145" t="str">
        <f t="shared" si="106"/>
        <v/>
      </c>
    </row>
    <row r="921" spans="1:34" ht="17.25" customHeight="1" x14ac:dyDescent="0.3">
      <c r="A921" s="149"/>
      <c r="B921" s="135"/>
      <c r="C921" s="14"/>
      <c r="D921" s="14"/>
      <c r="E921" s="136"/>
      <c r="F921" s="15"/>
      <c r="G921" s="126"/>
      <c r="H921" s="136"/>
      <c r="I921" s="136"/>
      <c r="J921" s="138"/>
      <c r="K921" s="119"/>
      <c r="L921" s="138"/>
      <c r="M921" s="12"/>
      <c r="N921" s="147" t="str">
        <f t="shared" si="107"/>
        <v/>
      </c>
      <c r="O921" s="16"/>
      <c r="P921" s="17"/>
      <c r="Q921" s="17"/>
      <c r="AD921" s="13">
        <f t="shared" si="102"/>
        <v>0</v>
      </c>
      <c r="AE921" s="13" t="str">
        <f t="shared" si="103"/>
        <v/>
      </c>
      <c r="AF921" s="145" t="str">
        <f t="shared" si="104"/>
        <v/>
      </c>
      <c r="AG921" s="145" t="str">
        <f t="shared" si="105"/>
        <v/>
      </c>
      <c r="AH921" s="145" t="str">
        <f t="shared" si="106"/>
        <v/>
      </c>
    </row>
    <row r="922" spans="1:34" ht="17.25" customHeight="1" x14ac:dyDescent="0.3">
      <c r="A922" s="149"/>
      <c r="B922" s="135"/>
      <c r="C922" s="14"/>
      <c r="D922" s="14"/>
      <c r="E922" s="136"/>
      <c r="F922" s="15"/>
      <c r="G922" s="126"/>
      <c r="H922" s="136"/>
      <c r="I922" s="136"/>
      <c r="J922" s="138"/>
      <c r="K922" s="119"/>
      <c r="L922" s="138"/>
      <c r="M922" s="12"/>
      <c r="N922" s="147" t="str">
        <f t="shared" si="107"/>
        <v/>
      </c>
      <c r="O922" s="16"/>
      <c r="P922" s="17"/>
      <c r="Q922" s="17"/>
      <c r="AD922" s="13">
        <f t="shared" si="102"/>
        <v>0</v>
      </c>
      <c r="AE922" s="13" t="str">
        <f t="shared" si="103"/>
        <v/>
      </c>
      <c r="AF922" s="145" t="str">
        <f t="shared" si="104"/>
        <v/>
      </c>
      <c r="AG922" s="145" t="str">
        <f t="shared" si="105"/>
        <v/>
      </c>
      <c r="AH922" s="145" t="str">
        <f t="shared" si="106"/>
        <v/>
      </c>
    </row>
    <row r="923" spans="1:34" ht="17.25" customHeight="1" x14ac:dyDescent="0.3">
      <c r="A923" s="149"/>
      <c r="B923" s="135"/>
      <c r="C923" s="14"/>
      <c r="D923" s="14"/>
      <c r="E923" s="136"/>
      <c r="F923" s="15"/>
      <c r="G923" s="126"/>
      <c r="H923" s="136"/>
      <c r="I923" s="136"/>
      <c r="J923" s="138"/>
      <c r="K923" s="119"/>
      <c r="L923" s="138"/>
      <c r="M923" s="12"/>
      <c r="N923" s="147" t="str">
        <f t="shared" si="107"/>
        <v/>
      </c>
      <c r="O923" s="16"/>
      <c r="P923" s="17"/>
      <c r="Q923" s="17"/>
      <c r="AD923" s="13">
        <f t="shared" si="102"/>
        <v>0</v>
      </c>
      <c r="AE923" s="13" t="str">
        <f t="shared" si="103"/>
        <v/>
      </c>
      <c r="AF923" s="145" t="str">
        <f t="shared" si="104"/>
        <v/>
      </c>
      <c r="AG923" s="145" t="str">
        <f t="shared" si="105"/>
        <v/>
      </c>
      <c r="AH923" s="145" t="str">
        <f t="shared" si="106"/>
        <v/>
      </c>
    </row>
    <row r="924" spans="1:34" ht="17.25" customHeight="1" x14ac:dyDescent="0.3">
      <c r="A924" s="149"/>
      <c r="B924" s="135"/>
      <c r="C924" s="14"/>
      <c r="D924" s="14"/>
      <c r="E924" s="136"/>
      <c r="F924" s="15"/>
      <c r="G924" s="126"/>
      <c r="H924" s="136"/>
      <c r="I924" s="136"/>
      <c r="J924" s="138"/>
      <c r="K924" s="119"/>
      <c r="L924" s="138"/>
      <c r="M924" s="12"/>
      <c r="N924" s="147" t="str">
        <f t="shared" si="107"/>
        <v/>
      </c>
      <c r="O924" s="16"/>
      <c r="P924" s="17"/>
      <c r="Q924" s="17"/>
      <c r="AD924" s="13">
        <f t="shared" si="102"/>
        <v>0</v>
      </c>
      <c r="AE924" s="13" t="str">
        <f t="shared" si="103"/>
        <v/>
      </c>
      <c r="AF924" s="145" t="str">
        <f t="shared" si="104"/>
        <v/>
      </c>
      <c r="AG924" s="145" t="str">
        <f t="shared" si="105"/>
        <v/>
      </c>
      <c r="AH924" s="145" t="str">
        <f t="shared" si="106"/>
        <v/>
      </c>
    </row>
    <row r="925" spans="1:34" ht="17.25" customHeight="1" x14ac:dyDescent="0.3">
      <c r="A925" s="149"/>
      <c r="B925" s="135"/>
      <c r="C925" s="14"/>
      <c r="D925" s="14"/>
      <c r="E925" s="136"/>
      <c r="F925" s="15"/>
      <c r="G925" s="126"/>
      <c r="H925" s="136"/>
      <c r="I925" s="136"/>
      <c r="J925" s="138"/>
      <c r="K925" s="119"/>
      <c r="L925" s="138"/>
      <c r="M925" s="12"/>
      <c r="N925" s="147" t="str">
        <f t="shared" si="107"/>
        <v/>
      </c>
      <c r="O925" s="16"/>
      <c r="P925" s="17"/>
      <c r="Q925" s="17"/>
      <c r="AD925" s="13">
        <f t="shared" si="102"/>
        <v>0</v>
      </c>
      <c r="AE925" s="13" t="str">
        <f t="shared" si="103"/>
        <v/>
      </c>
      <c r="AF925" s="145" t="str">
        <f t="shared" si="104"/>
        <v/>
      </c>
      <c r="AG925" s="145" t="str">
        <f t="shared" si="105"/>
        <v/>
      </c>
      <c r="AH925" s="145" t="str">
        <f t="shared" si="106"/>
        <v/>
      </c>
    </row>
    <row r="926" spans="1:34" ht="17.25" customHeight="1" x14ac:dyDescent="0.3">
      <c r="A926" s="149"/>
      <c r="B926" s="135"/>
      <c r="C926" s="14"/>
      <c r="D926" s="14"/>
      <c r="E926" s="136"/>
      <c r="F926" s="15"/>
      <c r="G926" s="126"/>
      <c r="H926" s="136"/>
      <c r="I926" s="136"/>
      <c r="J926" s="138"/>
      <c r="K926" s="119"/>
      <c r="L926" s="138"/>
      <c r="M926" s="12"/>
      <c r="N926" s="147" t="str">
        <f t="shared" si="107"/>
        <v/>
      </c>
      <c r="O926" s="16"/>
      <c r="P926" s="17"/>
      <c r="Q926" s="17"/>
      <c r="AD926" s="13">
        <f t="shared" si="102"/>
        <v>0</v>
      </c>
      <c r="AE926" s="13" t="str">
        <f t="shared" si="103"/>
        <v/>
      </c>
      <c r="AF926" s="145" t="str">
        <f t="shared" si="104"/>
        <v/>
      </c>
      <c r="AG926" s="145" t="str">
        <f t="shared" si="105"/>
        <v/>
      </c>
      <c r="AH926" s="145" t="str">
        <f t="shared" si="106"/>
        <v/>
      </c>
    </row>
    <row r="927" spans="1:34" ht="17.25" customHeight="1" x14ac:dyDescent="0.3">
      <c r="A927" s="149"/>
      <c r="B927" s="135"/>
      <c r="C927" s="14"/>
      <c r="D927" s="14"/>
      <c r="E927" s="136"/>
      <c r="F927" s="15"/>
      <c r="G927" s="126"/>
      <c r="H927" s="136"/>
      <c r="I927" s="136"/>
      <c r="J927" s="138"/>
      <c r="K927" s="119"/>
      <c r="L927" s="138"/>
      <c r="M927" s="12"/>
      <c r="N927" s="147" t="str">
        <f t="shared" si="107"/>
        <v/>
      </c>
      <c r="O927" s="16"/>
      <c r="P927" s="17"/>
      <c r="Q927" s="17"/>
      <c r="AD927" s="13">
        <f t="shared" si="102"/>
        <v>0</v>
      </c>
      <c r="AE927" s="13" t="str">
        <f t="shared" si="103"/>
        <v/>
      </c>
      <c r="AF927" s="145" t="str">
        <f t="shared" si="104"/>
        <v/>
      </c>
      <c r="AG927" s="145" t="str">
        <f t="shared" si="105"/>
        <v/>
      </c>
      <c r="AH927" s="145" t="str">
        <f t="shared" si="106"/>
        <v/>
      </c>
    </row>
    <row r="928" spans="1:34" ht="17.25" customHeight="1" x14ac:dyDescent="0.3">
      <c r="A928" s="149"/>
      <c r="B928" s="135"/>
      <c r="C928" s="14"/>
      <c r="D928" s="14"/>
      <c r="E928" s="136"/>
      <c r="F928" s="15"/>
      <c r="G928" s="126"/>
      <c r="H928" s="136"/>
      <c r="I928" s="136"/>
      <c r="J928" s="138"/>
      <c r="K928" s="119"/>
      <c r="L928" s="138"/>
      <c r="M928" s="12"/>
      <c r="N928" s="147" t="str">
        <f t="shared" si="107"/>
        <v/>
      </c>
      <c r="O928" s="16"/>
      <c r="P928" s="17"/>
      <c r="Q928" s="17"/>
      <c r="AD928" s="13">
        <f t="shared" si="102"/>
        <v>0</v>
      </c>
      <c r="AE928" s="13" t="str">
        <f t="shared" si="103"/>
        <v/>
      </c>
      <c r="AF928" s="145" t="str">
        <f t="shared" si="104"/>
        <v/>
      </c>
      <c r="AG928" s="145" t="str">
        <f t="shared" si="105"/>
        <v/>
      </c>
      <c r="AH928" s="145" t="str">
        <f t="shared" si="106"/>
        <v/>
      </c>
    </row>
    <row r="929" spans="1:34" ht="17.25" customHeight="1" x14ac:dyDescent="0.3">
      <c r="A929" s="149"/>
      <c r="B929" s="135"/>
      <c r="C929" s="14"/>
      <c r="D929" s="14"/>
      <c r="E929" s="136"/>
      <c r="F929" s="15"/>
      <c r="G929" s="126"/>
      <c r="H929" s="136"/>
      <c r="I929" s="136"/>
      <c r="J929" s="138"/>
      <c r="K929" s="119"/>
      <c r="L929" s="138"/>
      <c r="M929" s="12"/>
      <c r="N929" s="147" t="str">
        <f t="shared" si="107"/>
        <v/>
      </c>
      <c r="O929" s="16"/>
      <c r="P929" s="17"/>
      <c r="Q929" s="17"/>
      <c r="AD929" s="13">
        <f t="shared" si="102"/>
        <v>0</v>
      </c>
      <c r="AE929" s="13" t="str">
        <f t="shared" si="103"/>
        <v/>
      </c>
      <c r="AF929" s="145" t="str">
        <f t="shared" si="104"/>
        <v/>
      </c>
      <c r="AG929" s="145" t="str">
        <f t="shared" si="105"/>
        <v/>
      </c>
      <c r="AH929" s="145" t="str">
        <f t="shared" si="106"/>
        <v/>
      </c>
    </row>
    <row r="930" spans="1:34" ht="17.25" customHeight="1" x14ac:dyDescent="0.3">
      <c r="A930" s="149"/>
      <c r="B930" s="135"/>
      <c r="C930" s="14"/>
      <c r="D930" s="14"/>
      <c r="E930" s="136"/>
      <c r="F930" s="15"/>
      <c r="G930" s="126"/>
      <c r="H930" s="136"/>
      <c r="I930" s="136"/>
      <c r="J930" s="138"/>
      <c r="K930" s="119"/>
      <c r="L930" s="138"/>
      <c r="M930" s="12"/>
      <c r="N930" s="147" t="str">
        <f t="shared" si="107"/>
        <v/>
      </c>
      <c r="O930" s="16"/>
      <c r="P930" s="17"/>
      <c r="Q930" s="17"/>
      <c r="AD930" s="13">
        <f t="shared" si="102"/>
        <v>0</v>
      </c>
      <c r="AE930" s="13" t="str">
        <f t="shared" si="103"/>
        <v/>
      </c>
      <c r="AF930" s="145" t="str">
        <f t="shared" si="104"/>
        <v/>
      </c>
      <c r="AG930" s="145" t="str">
        <f t="shared" si="105"/>
        <v/>
      </c>
      <c r="AH930" s="145" t="str">
        <f t="shared" si="106"/>
        <v/>
      </c>
    </row>
    <row r="931" spans="1:34" ht="17.25" customHeight="1" x14ac:dyDescent="0.3">
      <c r="A931" s="149"/>
      <c r="B931" s="135"/>
      <c r="C931" s="14"/>
      <c r="D931" s="14"/>
      <c r="E931" s="136"/>
      <c r="F931" s="15"/>
      <c r="G931" s="126"/>
      <c r="H931" s="136"/>
      <c r="I931" s="136"/>
      <c r="J931" s="138"/>
      <c r="K931" s="119"/>
      <c r="L931" s="138"/>
      <c r="M931" s="12"/>
      <c r="N931" s="147" t="str">
        <f t="shared" si="107"/>
        <v/>
      </c>
      <c r="O931" s="16"/>
      <c r="P931" s="17"/>
      <c r="Q931" s="17"/>
      <c r="AD931" s="13">
        <f t="shared" si="102"/>
        <v>0</v>
      </c>
      <c r="AE931" s="13" t="str">
        <f t="shared" si="103"/>
        <v/>
      </c>
      <c r="AF931" s="145" t="str">
        <f t="shared" si="104"/>
        <v/>
      </c>
      <c r="AG931" s="145" t="str">
        <f t="shared" si="105"/>
        <v/>
      </c>
      <c r="AH931" s="145" t="str">
        <f t="shared" si="106"/>
        <v/>
      </c>
    </row>
    <row r="932" spans="1:34" ht="17.25" customHeight="1" x14ac:dyDescent="0.3">
      <c r="A932" s="149"/>
      <c r="B932" s="135"/>
      <c r="C932" s="14"/>
      <c r="D932" s="14"/>
      <c r="E932" s="136"/>
      <c r="F932" s="15"/>
      <c r="G932" s="126"/>
      <c r="H932" s="136"/>
      <c r="I932" s="136"/>
      <c r="J932" s="138"/>
      <c r="K932" s="119"/>
      <c r="L932" s="138"/>
      <c r="M932" s="12"/>
      <c r="N932" s="147" t="str">
        <f t="shared" si="107"/>
        <v/>
      </c>
      <c r="O932" s="16"/>
      <c r="P932" s="17"/>
      <c r="Q932" s="17"/>
      <c r="AD932" s="13">
        <f t="shared" si="102"/>
        <v>0</v>
      </c>
      <c r="AE932" s="13" t="str">
        <f t="shared" si="103"/>
        <v/>
      </c>
      <c r="AF932" s="145" t="str">
        <f t="shared" si="104"/>
        <v/>
      </c>
      <c r="AG932" s="145" t="str">
        <f t="shared" si="105"/>
        <v/>
      </c>
      <c r="AH932" s="145" t="str">
        <f t="shared" si="106"/>
        <v/>
      </c>
    </row>
    <row r="933" spans="1:34" ht="17.25" customHeight="1" x14ac:dyDescent="0.3">
      <c r="A933" s="149"/>
      <c r="B933" s="135"/>
      <c r="C933" s="14"/>
      <c r="D933" s="14"/>
      <c r="E933" s="136"/>
      <c r="F933" s="15"/>
      <c r="G933" s="126"/>
      <c r="H933" s="136"/>
      <c r="I933" s="136"/>
      <c r="J933" s="138"/>
      <c r="K933" s="119"/>
      <c r="L933" s="138"/>
      <c r="M933" s="12"/>
      <c r="N933" s="147" t="str">
        <f t="shared" si="107"/>
        <v/>
      </c>
      <c r="O933" s="16"/>
      <c r="P933" s="17"/>
      <c r="Q933" s="17"/>
      <c r="AD933" s="13">
        <f t="shared" si="102"/>
        <v>0</v>
      </c>
      <c r="AE933" s="13" t="str">
        <f t="shared" si="103"/>
        <v/>
      </c>
      <c r="AF933" s="145" t="str">
        <f t="shared" si="104"/>
        <v/>
      </c>
      <c r="AG933" s="145" t="str">
        <f t="shared" si="105"/>
        <v/>
      </c>
      <c r="AH933" s="145" t="str">
        <f t="shared" si="106"/>
        <v/>
      </c>
    </row>
    <row r="934" spans="1:34" ht="17.25" customHeight="1" x14ac:dyDescent="0.3">
      <c r="A934" s="149"/>
      <c r="B934" s="135"/>
      <c r="C934" s="14"/>
      <c r="D934" s="14"/>
      <c r="E934" s="136"/>
      <c r="F934" s="15"/>
      <c r="G934" s="126"/>
      <c r="H934" s="136"/>
      <c r="I934" s="136"/>
      <c r="J934" s="138"/>
      <c r="K934" s="119"/>
      <c r="L934" s="138"/>
      <c r="M934" s="12"/>
      <c r="N934" s="147" t="str">
        <f t="shared" si="107"/>
        <v/>
      </c>
      <c r="O934" s="16"/>
      <c r="P934" s="17"/>
      <c r="Q934" s="17"/>
      <c r="AD934" s="13">
        <f t="shared" si="102"/>
        <v>0</v>
      </c>
      <c r="AE934" s="13" t="str">
        <f t="shared" si="103"/>
        <v/>
      </c>
      <c r="AF934" s="145" t="str">
        <f t="shared" si="104"/>
        <v/>
      </c>
      <c r="AG934" s="145" t="str">
        <f t="shared" si="105"/>
        <v/>
      </c>
      <c r="AH934" s="145" t="str">
        <f t="shared" si="106"/>
        <v/>
      </c>
    </row>
    <row r="935" spans="1:34" ht="17.25" customHeight="1" x14ac:dyDescent="0.3">
      <c r="A935" s="149"/>
      <c r="B935" s="135"/>
      <c r="C935" s="14"/>
      <c r="D935" s="14"/>
      <c r="E935" s="136"/>
      <c r="F935" s="15"/>
      <c r="G935" s="126"/>
      <c r="H935" s="136"/>
      <c r="I935" s="136"/>
      <c r="J935" s="138"/>
      <c r="K935" s="119"/>
      <c r="L935" s="138"/>
      <c r="M935" s="12"/>
      <c r="N935" s="147" t="str">
        <f t="shared" si="107"/>
        <v/>
      </c>
      <c r="O935" s="16"/>
      <c r="P935" s="17"/>
      <c r="Q935" s="17"/>
      <c r="AD935" s="13">
        <f t="shared" si="102"/>
        <v>0</v>
      </c>
      <c r="AE935" s="13" t="str">
        <f t="shared" si="103"/>
        <v/>
      </c>
      <c r="AF935" s="145" t="str">
        <f t="shared" si="104"/>
        <v/>
      </c>
      <c r="AG935" s="145" t="str">
        <f t="shared" si="105"/>
        <v/>
      </c>
      <c r="AH935" s="145" t="str">
        <f t="shared" si="106"/>
        <v/>
      </c>
    </row>
    <row r="936" spans="1:34" ht="17.25" customHeight="1" x14ac:dyDescent="0.3">
      <c r="A936" s="149"/>
      <c r="B936" s="135"/>
      <c r="C936" s="14"/>
      <c r="D936" s="14"/>
      <c r="E936" s="136"/>
      <c r="F936" s="15"/>
      <c r="G936" s="126"/>
      <c r="H936" s="136"/>
      <c r="I936" s="136"/>
      <c r="J936" s="138"/>
      <c r="K936" s="119"/>
      <c r="L936" s="138"/>
      <c r="M936" s="12"/>
      <c r="N936" s="147" t="str">
        <f t="shared" si="107"/>
        <v/>
      </c>
      <c r="O936" s="16"/>
      <c r="P936" s="17"/>
      <c r="Q936" s="17"/>
      <c r="AD936" s="13">
        <f t="shared" si="102"/>
        <v>0</v>
      </c>
      <c r="AE936" s="13" t="str">
        <f t="shared" si="103"/>
        <v/>
      </c>
      <c r="AF936" s="145" t="str">
        <f t="shared" si="104"/>
        <v/>
      </c>
      <c r="AG936" s="145" t="str">
        <f t="shared" si="105"/>
        <v/>
      </c>
      <c r="AH936" s="145" t="str">
        <f t="shared" si="106"/>
        <v/>
      </c>
    </row>
    <row r="937" spans="1:34" ht="17.25" customHeight="1" x14ac:dyDescent="0.3">
      <c r="A937" s="149"/>
      <c r="B937" s="135"/>
      <c r="C937" s="14"/>
      <c r="D937" s="14"/>
      <c r="E937" s="136"/>
      <c r="F937" s="15"/>
      <c r="G937" s="126"/>
      <c r="H937" s="136"/>
      <c r="I937" s="136"/>
      <c r="J937" s="138"/>
      <c r="K937" s="119"/>
      <c r="L937" s="138"/>
      <c r="M937" s="12"/>
      <c r="N937" s="147" t="str">
        <f t="shared" si="107"/>
        <v/>
      </c>
      <c r="O937" s="16"/>
      <c r="P937" s="17"/>
      <c r="Q937" s="17"/>
      <c r="AD937" s="13">
        <f t="shared" si="102"/>
        <v>0</v>
      </c>
      <c r="AE937" s="13" t="str">
        <f t="shared" si="103"/>
        <v/>
      </c>
      <c r="AF937" s="145" t="str">
        <f t="shared" si="104"/>
        <v/>
      </c>
      <c r="AG937" s="145" t="str">
        <f t="shared" si="105"/>
        <v/>
      </c>
      <c r="AH937" s="145" t="str">
        <f t="shared" si="106"/>
        <v/>
      </c>
    </row>
    <row r="938" spans="1:34" ht="17.25" customHeight="1" x14ac:dyDescent="0.3">
      <c r="A938" s="149"/>
      <c r="B938" s="135"/>
      <c r="C938" s="14"/>
      <c r="D938" s="14"/>
      <c r="E938" s="136"/>
      <c r="F938" s="15"/>
      <c r="G938" s="126"/>
      <c r="H938" s="136"/>
      <c r="I938" s="136"/>
      <c r="J938" s="138"/>
      <c r="K938" s="119"/>
      <c r="L938" s="138"/>
      <c r="M938" s="12"/>
      <c r="N938" s="147" t="str">
        <f t="shared" si="107"/>
        <v/>
      </c>
      <c r="O938" s="16"/>
      <c r="P938" s="17"/>
      <c r="Q938" s="17"/>
      <c r="AD938" s="13">
        <f t="shared" si="102"/>
        <v>0</v>
      </c>
      <c r="AE938" s="13" t="str">
        <f t="shared" si="103"/>
        <v/>
      </c>
      <c r="AF938" s="145" t="str">
        <f t="shared" si="104"/>
        <v/>
      </c>
      <c r="AG938" s="145" t="str">
        <f t="shared" si="105"/>
        <v/>
      </c>
      <c r="AH938" s="145" t="str">
        <f t="shared" si="106"/>
        <v/>
      </c>
    </row>
    <row r="939" spans="1:34" ht="17.25" customHeight="1" x14ac:dyDescent="0.3">
      <c r="A939" s="149"/>
      <c r="B939" s="135"/>
      <c r="C939" s="14"/>
      <c r="D939" s="14"/>
      <c r="E939" s="136"/>
      <c r="F939" s="15"/>
      <c r="G939" s="126"/>
      <c r="H939" s="136"/>
      <c r="I939" s="136"/>
      <c r="J939" s="138"/>
      <c r="K939" s="119"/>
      <c r="L939" s="138"/>
      <c r="M939" s="12"/>
      <c r="N939" s="147" t="str">
        <f t="shared" si="107"/>
        <v/>
      </c>
      <c r="O939" s="16"/>
      <c r="P939" s="17"/>
      <c r="Q939" s="17"/>
      <c r="AD939" s="13">
        <f t="shared" si="102"/>
        <v>0</v>
      </c>
      <c r="AE939" s="13" t="str">
        <f t="shared" si="103"/>
        <v/>
      </c>
      <c r="AF939" s="145" t="str">
        <f t="shared" si="104"/>
        <v/>
      </c>
      <c r="AG939" s="145" t="str">
        <f t="shared" si="105"/>
        <v/>
      </c>
      <c r="AH939" s="145" t="str">
        <f t="shared" si="106"/>
        <v/>
      </c>
    </row>
    <row r="940" spans="1:34" ht="17.25" customHeight="1" x14ac:dyDescent="0.3">
      <c r="A940" s="149"/>
      <c r="B940" s="135"/>
      <c r="C940" s="14"/>
      <c r="D940" s="14"/>
      <c r="E940" s="136"/>
      <c r="F940" s="15"/>
      <c r="G940" s="126"/>
      <c r="H940" s="136"/>
      <c r="I940" s="136"/>
      <c r="J940" s="138"/>
      <c r="K940" s="119"/>
      <c r="L940" s="138"/>
      <c r="M940" s="12"/>
      <c r="N940" s="147" t="str">
        <f t="shared" si="107"/>
        <v/>
      </c>
      <c r="O940" s="16"/>
      <c r="P940" s="17"/>
      <c r="Q940" s="17"/>
      <c r="AD940" s="13">
        <f t="shared" si="102"/>
        <v>0</v>
      </c>
      <c r="AE940" s="13" t="str">
        <f t="shared" si="103"/>
        <v/>
      </c>
      <c r="AF940" s="145" t="str">
        <f t="shared" si="104"/>
        <v/>
      </c>
      <c r="AG940" s="145" t="str">
        <f t="shared" si="105"/>
        <v/>
      </c>
      <c r="AH940" s="145" t="str">
        <f t="shared" si="106"/>
        <v/>
      </c>
    </row>
    <row r="941" spans="1:34" ht="17.25" customHeight="1" x14ac:dyDescent="0.3">
      <c r="A941" s="149"/>
      <c r="B941" s="135"/>
      <c r="C941" s="14"/>
      <c r="D941" s="14"/>
      <c r="E941" s="136"/>
      <c r="F941" s="15"/>
      <c r="G941" s="126"/>
      <c r="H941" s="136"/>
      <c r="I941" s="136"/>
      <c r="J941" s="138"/>
      <c r="K941" s="119"/>
      <c r="L941" s="138"/>
      <c r="M941" s="12"/>
      <c r="N941" s="147" t="str">
        <f t="shared" si="107"/>
        <v/>
      </c>
      <c r="O941" s="16"/>
      <c r="P941" s="17"/>
      <c r="Q941" s="17"/>
      <c r="AD941" s="13">
        <f t="shared" si="102"/>
        <v>0</v>
      </c>
      <c r="AE941" s="13" t="str">
        <f t="shared" si="103"/>
        <v/>
      </c>
      <c r="AF941" s="145" t="str">
        <f t="shared" si="104"/>
        <v/>
      </c>
      <c r="AG941" s="145" t="str">
        <f t="shared" si="105"/>
        <v/>
      </c>
      <c r="AH941" s="145" t="str">
        <f t="shared" si="106"/>
        <v/>
      </c>
    </row>
    <row r="942" spans="1:34" ht="17.25" customHeight="1" x14ac:dyDescent="0.3">
      <c r="A942" s="149"/>
      <c r="B942" s="135"/>
      <c r="C942" s="14"/>
      <c r="D942" s="14"/>
      <c r="E942" s="136"/>
      <c r="F942" s="15"/>
      <c r="G942" s="126"/>
      <c r="H942" s="136"/>
      <c r="I942" s="136"/>
      <c r="J942" s="138"/>
      <c r="K942" s="119"/>
      <c r="L942" s="138"/>
      <c r="M942" s="12"/>
      <c r="N942" s="147" t="str">
        <f t="shared" si="107"/>
        <v/>
      </c>
      <c r="O942" s="16"/>
      <c r="P942" s="17"/>
      <c r="Q942" s="17"/>
      <c r="AD942" s="13">
        <f t="shared" si="102"/>
        <v>0</v>
      </c>
      <c r="AE942" s="13" t="str">
        <f t="shared" si="103"/>
        <v/>
      </c>
      <c r="AF942" s="145" t="str">
        <f t="shared" si="104"/>
        <v/>
      </c>
      <c r="AG942" s="145" t="str">
        <f t="shared" si="105"/>
        <v/>
      </c>
      <c r="AH942" s="145" t="str">
        <f t="shared" si="106"/>
        <v/>
      </c>
    </row>
    <row r="943" spans="1:34" ht="17.25" customHeight="1" x14ac:dyDescent="0.3">
      <c r="A943" s="149"/>
      <c r="B943" s="135"/>
      <c r="C943" s="14"/>
      <c r="D943" s="14"/>
      <c r="E943" s="136"/>
      <c r="F943" s="15"/>
      <c r="G943" s="126"/>
      <c r="H943" s="136"/>
      <c r="I943" s="136"/>
      <c r="J943" s="138"/>
      <c r="K943" s="119"/>
      <c r="L943" s="138"/>
      <c r="M943" s="12"/>
      <c r="N943" s="147" t="str">
        <f t="shared" si="107"/>
        <v/>
      </c>
      <c r="O943" s="16"/>
      <c r="P943" s="17"/>
      <c r="Q943" s="17"/>
      <c r="AD943" s="13">
        <f t="shared" si="102"/>
        <v>0</v>
      </c>
      <c r="AE943" s="13" t="str">
        <f t="shared" si="103"/>
        <v/>
      </c>
      <c r="AF943" s="145" t="str">
        <f t="shared" si="104"/>
        <v/>
      </c>
      <c r="AG943" s="145" t="str">
        <f t="shared" si="105"/>
        <v/>
      </c>
      <c r="AH943" s="145" t="str">
        <f t="shared" si="106"/>
        <v/>
      </c>
    </row>
    <row r="944" spans="1:34" ht="17.25" customHeight="1" x14ac:dyDescent="0.3">
      <c r="A944" s="149"/>
      <c r="B944" s="135"/>
      <c r="C944" s="14"/>
      <c r="D944" s="14"/>
      <c r="E944" s="136"/>
      <c r="F944" s="15"/>
      <c r="G944" s="126"/>
      <c r="H944" s="136"/>
      <c r="I944" s="136"/>
      <c r="J944" s="138"/>
      <c r="K944" s="119"/>
      <c r="L944" s="138"/>
      <c r="M944" s="12"/>
      <c r="N944" s="147" t="str">
        <f t="shared" si="107"/>
        <v/>
      </c>
      <c r="O944" s="16"/>
      <c r="P944" s="17"/>
      <c r="Q944" s="17"/>
      <c r="AD944" s="13">
        <f t="shared" si="102"/>
        <v>0</v>
      </c>
      <c r="AE944" s="13" t="str">
        <f t="shared" si="103"/>
        <v/>
      </c>
      <c r="AF944" s="145" t="str">
        <f t="shared" si="104"/>
        <v/>
      </c>
      <c r="AG944" s="145" t="str">
        <f t="shared" si="105"/>
        <v/>
      </c>
      <c r="AH944" s="145" t="str">
        <f t="shared" si="106"/>
        <v/>
      </c>
    </row>
    <row r="945" spans="1:34" ht="17.25" customHeight="1" x14ac:dyDescent="0.3">
      <c r="A945" s="149"/>
      <c r="B945" s="135"/>
      <c r="C945" s="14"/>
      <c r="D945" s="14"/>
      <c r="E945" s="136"/>
      <c r="F945" s="15"/>
      <c r="G945" s="126"/>
      <c r="H945" s="136"/>
      <c r="I945" s="136"/>
      <c r="J945" s="138"/>
      <c r="K945" s="119"/>
      <c r="L945" s="138"/>
      <c r="M945" s="12"/>
      <c r="N945" s="147" t="str">
        <f t="shared" si="107"/>
        <v/>
      </c>
      <c r="O945" s="16"/>
      <c r="P945" s="17"/>
      <c r="Q945" s="17"/>
      <c r="AD945" s="13">
        <f t="shared" si="102"/>
        <v>0</v>
      </c>
      <c r="AE945" s="13" t="str">
        <f t="shared" si="103"/>
        <v/>
      </c>
      <c r="AF945" s="145" t="str">
        <f t="shared" si="104"/>
        <v/>
      </c>
      <c r="AG945" s="145" t="str">
        <f t="shared" si="105"/>
        <v/>
      </c>
      <c r="AH945" s="145" t="str">
        <f t="shared" si="106"/>
        <v/>
      </c>
    </row>
    <row r="946" spans="1:34" ht="17.25" customHeight="1" x14ac:dyDescent="0.3">
      <c r="A946" s="149"/>
      <c r="B946" s="135"/>
      <c r="C946" s="14"/>
      <c r="D946" s="14"/>
      <c r="E946" s="136"/>
      <c r="F946" s="15"/>
      <c r="G946" s="126"/>
      <c r="H946" s="136"/>
      <c r="I946" s="136"/>
      <c r="J946" s="138"/>
      <c r="K946" s="119"/>
      <c r="L946" s="138"/>
      <c r="M946" s="12"/>
      <c r="N946" s="147" t="str">
        <f t="shared" si="107"/>
        <v/>
      </c>
      <c r="O946" s="16"/>
      <c r="P946" s="17"/>
      <c r="Q946" s="17"/>
      <c r="AD946" s="13">
        <f t="shared" si="102"/>
        <v>0</v>
      </c>
      <c r="AE946" s="13" t="str">
        <f t="shared" si="103"/>
        <v/>
      </c>
      <c r="AF946" s="145" t="str">
        <f t="shared" si="104"/>
        <v/>
      </c>
      <c r="AG946" s="145" t="str">
        <f t="shared" si="105"/>
        <v/>
      </c>
      <c r="AH946" s="145" t="str">
        <f t="shared" si="106"/>
        <v/>
      </c>
    </row>
    <row r="947" spans="1:34" ht="17.25" customHeight="1" x14ac:dyDescent="0.3">
      <c r="A947" s="149"/>
      <c r="B947" s="135"/>
      <c r="C947" s="14"/>
      <c r="D947" s="14"/>
      <c r="E947" s="136"/>
      <c r="F947" s="15"/>
      <c r="G947" s="126"/>
      <c r="H947" s="136"/>
      <c r="I947" s="136"/>
      <c r="J947" s="138"/>
      <c r="K947" s="119"/>
      <c r="L947" s="138"/>
      <c r="M947" s="12"/>
      <c r="N947" s="147" t="str">
        <f t="shared" si="107"/>
        <v/>
      </c>
      <c r="O947" s="16"/>
      <c r="P947" s="17"/>
      <c r="Q947" s="17"/>
      <c r="AD947" s="13">
        <f t="shared" si="102"/>
        <v>0</v>
      </c>
      <c r="AE947" s="13" t="str">
        <f t="shared" si="103"/>
        <v/>
      </c>
      <c r="AF947" s="145" t="str">
        <f t="shared" si="104"/>
        <v/>
      </c>
      <c r="AG947" s="145" t="str">
        <f t="shared" si="105"/>
        <v/>
      </c>
      <c r="AH947" s="145" t="str">
        <f t="shared" si="106"/>
        <v/>
      </c>
    </row>
    <row r="948" spans="1:34" ht="17.25" customHeight="1" x14ac:dyDescent="0.3">
      <c r="A948" s="149"/>
      <c r="B948" s="135"/>
      <c r="C948" s="14"/>
      <c r="D948" s="14"/>
      <c r="E948" s="136"/>
      <c r="F948" s="15"/>
      <c r="G948" s="126"/>
      <c r="H948" s="136"/>
      <c r="I948" s="136"/>
      <c r="J948" s="138"/>
      <c r="K948" s="119"/>
      <c r="L948" s="138"/>
      <c r="M948" s="12"/>
      <c r="N948" s="147" t="str">
        <f t="shared" si="107"/>
        <v/>
      </c>
      <c r="O948" s="16"/>
      <c r="P948" s="17"/>
      <c r="Q948" s="17"/>
      <c r="AD948" s="13">
        <f t="shared" si="102"/>
        <v>0</v>
      </c>
      <c r="AE948" s="13" t="str">
        <f t="shared" si="103"/>
        <v/>
      </c>
      <c r="AF948" s="145" t="str">
        <f t="shared" si="104"/>
        <v/>
      </c>
      <c r="AG948" s="145" t="str">
        <f t="shared" si="105"/>
        <v/>
      </c>
      <c r="AH948" s="145" t="str">
        <f t="shared" si="106"/>
        <v/>
      </c>
    </row>
    <row r="949" spans="1:34" ht="17.25" customHeight="1" x14ac:dyDescent="0.3">
      <c r="A949" s="149"/>
      <c r="B949" s="135"/>
      <c r="C949" s="14"/>
      <c r="D949" s="14"/>
      <c r="E949" s="136"/>
      <c r="F949" s="15"/>
      <c r="G949" s="126"/>
      <c r="H949" s="136"/>
      <c r="I949" s="136"/>
      <c r="J949" s="138"/>
      <c r="K949" s="119"/>
      <c r="L949" s="138"/>
      <c r="M949" s="12"/>
      <c r="N949" s="147" t="str">
        <f t="shared" si="107"/>
        <v/>
      </c>
      <c r="O949" s="16"/>
      <c r="P949" s="17"/>
      <c r="Q949" s="17"/>
      <c r="AD949" s="13">
        <f t="shared" ref="AD949:AD1012" si="108">IF(N949&lt;0, N949/-F949, M949)</f>
        <v>0</v>
      </c>
      <c r="AE949" s="13" t="str">
        <f t="shared" ref="AE949:AE1012" si="109">IF(N949="", "", IF(C949="Long", IF(N949&gt;0, N949/F949, ((G949*(I949-E949))/F949)), IF(N949&gt;0, N949/F949, ((G949*(E949-I949))/F949))))</f>
        <v/>
      </c>
      <c r="AF949" s="145" t="str">
        <f t="shared" ref="AF949:AF1012" si="110">IF(A949="", "", MONTH(A949))</f>
        <v/>
      </c>
      <c r="AG949" s="145" t="str">
        <f t="shared" ref="AG949:AG1012" si="111">IF(A949="", "", YEAR(A949))</f>
        <v/>
      </c>
      <c r="AH949" s="145" t="str">
        <f t="shared" ref="AH949:AH1012" si="112">IF(A949="", "", DAY(A949))</f>
        <v/>
      </c>
    </row>
    <row r="950" spans="1:34" ht="17.25" customHeight="1" x14ac:dyDescent="0.3">
      <c r="A950" s="149"/>
      <c r="B950" s="135"/>
      <c r="C950" s="14"/>
      <c r="D950" s="14"/>
      <c r="E950" s="136"/>
      <c r="F950" s="15"/>
      <c r="G950" s="126"/>
      <c r="H950" s="136"/>
      <c r="I950" s="136"/>
      <c r="J950" s="138"/>
      <c r="K950" s="119"/>
      <c r="L950" s="138"/>
      <c r="M950" s="12"/>
      <c r="N950" s="147" t="str">
        <f t="shared" si="107"/>
        <v/>
      </c>
      <c r="O950" s="16"/>
      <c r="P950" s="17"/>
      <c r="Q950" s="17"/>
      <c r="AD950" s="13">
        <f t="shared" si="108"/>
        <v>0</v>
      </c>
      <c r="AE950" s="13" t="str">
        <f t="shared" si="109"/>
        <v/>
      </c>
      <c r="AF950" s="145" t="str">
        <f t="shared" si="110"/>
        <v/>
      </c>
      <c r="AG950" s="145" t="str">
        <f t="shared" si="111"/>
        <v/>
      </c>
      <c r="AH950" s="145" t="str">
        <f t="shared" si="112"/>
        <v/>
      </c>
    </row>
    <row r="951" spans="1:34" ht="17.25" customHeight="1" x14ac:dyDescent="0.3">
      <c r="A951" s="149"/>
      <c r="B951" s="135"/>
      <c r="C951" s="14"/>
      <c r="D951" s="14"/>
      <c r="E951" s="136"/>
      <c r="F951" s="15"/>
      <c r="G951" s="126"/>
      <c r="H951" s="136"/>
      <c r="I951" s="136"/>
      <c r="J951" s="138"/>
      <c r="K951" s="119"/>
      <c r="L951" s="138"/>
      <c r="M951" s="12"/>
      <c r="N951" s="147" t="str">
        <f t="shared" si="107"/>
        <v/>
      </c>
      <c r="O951" s="16"/>
      <c r="P951" s="17"/>
      <c r="Q951" s="17"/>
      <c r="AD951" s="13">
        <f t="shared" si="108"/>
        <v>0</v>
      </c>
      <c r="AE951" s="13" t="str">
        <f t="shared" si="109"/>
        <v/>
      </c>
      <c r="AF951" s="145" t="str">
        <f t="shared" si="110"/>
        <v/>
      </c>
      <c r="AG951" s="145" t="str">
        <f t="shared" si="111"/>
        <v/>
      </c>
      <c r="AH951" s="145" t="str">
        <f t="shared" si="112"/>
        <v/>
      </c>
    </row>
    <row r="952" spans="1:34" ht="17.25" customHeight="1" x14ac:dyDescent="0.3">
      <c r="A952" s="149"/>
      <c r="B952" s="135"/>
      <c r="C952" s="14"/>
      <c r="D952" s="14"/>
      <c r="E952" s="136"/>
      <c r="F952" s="15"/>
      <c r="G952" s="126"/>
      <c r="H952" s="136"/>
      <c r="I952" s="136"/>
      <c r="J952" s="138"/>
      <c r="K952" s="119"/>
      <c r="L952" s="138"/>
      <c r="M952" s="12"/>
      <c r="N952" s="147" t="str">
        <f t="shared" si="107"/>
        <v/>
      </c>
      <c r="O952" s="16"/>
      <c r="P952" s="17"/>
      <c r="Q952" s="17"/>
      <c r="AD952" s="13">
        <f t="shared" si="108"/>
        <v>0</v>
      </c>
      <c r="AE952" s="13" t="str">
        <f t="shared" si="109"/>
        <v/>
      </c>
      <c r="AF952" s="145" t="str">
        <f t="shared" si="110"/>
        <v/>
      </c>
      <c r="AG952" s="145" t="str">
        <f t="shared" si="111"/>
        <v/>
      </c>
      <c r="AH952" s="145" t="str">
        <f t="shared" si="112"/>
        <v/>
      </c>
    </row>
    <row r="953" spans="1:34" ht="17.25" customHeight="1" x14ac:dyDescent="0.3">
      <c r="A953" s="149"/>
      <c r="B953" s="135"/>
      <c r="C953" s="14"/>
      <c r="D953" s="14"/>
      <c r="E953" s="136"/>
      <c r="F953" s="15"/>
      <c r="G953" s="126"/>
      <c r="H953" s="136"/>
      <c r="I953" s="136"/>
      <c r="J953" s="138"/>
      <c r="K953" s="119"/>
      <c r="L953" s="138"/>
      <c r="M953" s="12"/>
      <c r="N953" s="147" t="str">
        <f t="shared" si="107"/>
        <v/>
      </c>
      <c r="O953" s="16"/>
      <c r="P953" s="17"/>
      <c r="Q953" s="17"/>
      <c r="AD953" s="13">
        <f t="shared" si="108"/>
        <v>0</v>
      </c>
      <c r="AE953" s="13" t="str">
        <f t="shared" si="109"/>
        <v/>
      </c>
      <c r="AF953" s="145" t="str">
        <f t="shared" si="110"/>
        <v/>
      </c>
      <c r="AG953" s="145" t="str">
        <f t="shared" si="111"/>
        <v/>
      </c>
      <c r="AH953" s="145" t="str">
        <f t="shared" si="112"/>
        <v/>
      </c>
    </row>
    <row r="954" spans="1:34" ht="17.25" customHeight="1" x14ac:dyDescent="0.3">
      <c r="A954" s="149"/>
      <c r="B954" s="135"/>
      <c r="C954" s="14"/>
      <c r="D954" s="14"/>
      <c r="E954" s="136"/>
      <c r="F954" s="15"/>
      <c r="G954" s="126"/>
      <c r="H954" s="136"/>
      <c r="I954" s="136"/>
      <c r="J954" s="138"/>
      <c r="K954" s="119"/>
      <c r="L954" s="138"/>
      <c r="M954" s="12"/>
      <c r="N954" s="147" t="str">
        <f t="shared" si="107"/>
        <v/>
      </c>
      <c r="O954" s="16"/>
      <c r="P954" s="17"/>
      <c r="Q954" s="17"/>
      <c r="AD954" s="13">
        <f t="shared" si="108"/>
        <v>0</v>
      </c>
      <c r="AE954" s="13" t="str">
        <f t="shared" si="109"/>
        <v/>
      </c>
      <c r="AF954" s="145" t="str">
        <f t="shared" si="110"/>
        <v/>
      </c>
      <c r="AG954" s="145" t="str">
        <f t="shared" si="111"/>
        <v/>
      </c>
      <c r="AH954" s="145" t="str">
        <f t="shared" si="112"/>
        <v/>
      </c>
    </row>
    <row r="955" spans="1:34" ht="17.25" customHeight="1" x14ac:dyDescent="0.3">
      <c r="A955" s="149"/>
      <c r="B955" s="135"/>
      <c r="C955" s="14"/>
      <c r="D955" s="14"/>
      <c r="E955" s="136"/>
      <c r="F955" s="15"/>
      <c r="G955" s="126"/>
      <c r="H955" s="136"/>
      <c r="I955" s="136"/>
      <c r="J955" s="138"/>
      <c r="K955" s="119"/>
      <c r="L955" s="138"/>
      <c r="M955" s="12"/>
      <c r="N955" s="147" t="str">
        <f t="shared" si="107"/>
        <v/>
      </c>
      <c r="O955" s="16"/>
      <c r="P955" s="17"/>
      <c r="Q955" s="17"/>
      <c r="AD955" s="13">
        <f t="shared" si="108"/>
        <v>0</v>
      </c>
      <c r="AE955" s="13" t="str">
        <f t="shared" si="109"/>
        <v/>
      </c>
      <c r="AF955" s="145" t="str">
        <f t="shared" si="110"/>
        <v/>
      </c>
      <c r="AG955" s="145" t="str">
        <f t="shared" si="111"/>
        <v/>
      </c>
      <c r="AH955" s="145" t="str">
        <f t="shared" si="112"/>
        <v/>
      </c>
    </row>
    <row r="956" spans="1:34" ht="17.25" customHeight="1" x14ac:dyDescent="0.3">
      <c r="A956" s="149"/>
      <c r="B956" s="135"/>
      <c r="C956" s="14"/>
      <c r="D956" s="14"/>
      <c r="E956" s="136"/>
      <c r="F956" s="15"/>
      <c r="G956" s="126"/>
      <c r="H956" s="136"/>
      <c r="I956" s="136"/>
      <c r="J956" s="138"/>
      <c r="K956" s="119"/>
      <c r="L956" s="138"/>
      <c r="M956" s="12"/>
      <c r="N956" s="147" t="str">
        <f t="shared" si="107"/>
        <v/>
      </c>
      <c r="O956" s="16"/>
      <c r="P956" s="17"/>
      <c r="Q956" s="17"/>
      <c r="AD956" s="13">
        <f t="shared" si="108"/>
        <v>0</v>
      </c>
      <c r="AE956" s="13" t="str">
        <f t="shared" si="109"/>
        <v/>
      </c>
      <c r="AF956" s="145" t="str">
        <f t="shared" si="110"/>
        <v/>
      </c>
      <c r="AG956" s="145" t="str">
        <f t="shared" si="111"/>
        <v/>
      </c>
      <c r="AH956" s="145" t="str">
        <f t="shared" si="112"/>
        <v/>
      </c>
    </row>
    <row r="957" spans="1:34" ht="17.25" customHeight="1" x14ac:dyDescent="0.3">
      <c r="A957" s="149"/>
      <c r="B957" s="135"/>
      <c r="C957" s="14"/>
      <c r="D957" s="14"/>
      <c r="E957" s="136"/>
      <c r="F957" s="15"/>
      <c r="G957" s="126"/>
      <c r="H957" s="136"/>
      <c r="I957" s="136"/>
      <c r="J957" s="138"/>
      <c r="K957" s="119"/>
      <c r="L957" s="138"/>
      <c r="M957" s="12"/>
      <c r="N957" s="147" t="str">
        <f t="shared" si="107"/>
        <v/>
      </c>
      <c r="O957" s="16"/>
      <c r="P957" s="17"/>
      <c r="Q957" s="17"/>
      <c r="AD957" s="13">
        <f t="shared" si="108"/>
        <v>0</v>
      </c>
      <c r="AE957" s="13" t="str">
        <f t="shared" si="109"/>
        <v/>
      </c>
      <c r="AF957" s="145" t="str">
        <f t="shared" si="110"/>
        <v/>
      </c>
      <c r="AG957" s="145" t="str">
        <f t="shared" si="111"/>
        <v/>
      </c>
      <c r="AH957" s="145" t="str">
        <f t="shared" si="112"/>
        <v/>
      </c>
    </row>
    <row r="958" spans="1:34" ht="17.25" customHeight="1" x14ac:dyDescent="0.3">
      <c r="A958" s="149"/>
      <c r="B958" s="135"/>
      <c r="C958" s="14"/>
      <c r="D958" s="14"/>
      <c r="E958" s="136"/>
      <c r="F958" s="15"/>
      <c r="G958" s="126"/>
      <c r="H958" s="136"/>
      <c r="I958" s="136"/>
      <c r="J958" s="138"/>
      <c r="K958" s="119"/>
      <c r="L958" s="138"/>
      <c r="M958" s="12"/>
      <c r="N958" s="147" t="str">
        <f t="shared" si="107"/>
        <v/>
      </c>
      <c r="O958" s="16"/>
      <c r="P958" s="17"/>
      <c r="Q958" s="17"/>
      <c r="AD958" s="13">
        <f t="shared" si="108"/>
        <v>0</v>
      </c>
      <c r="AE958" s="13" t="str">
        <f t="shared" si="109"/>
        <v/>
      </c>
      <c r="AF958" s="145" t="str">
        <f t="shared" si="110"/>
        <v/>
      </c>
      <c r="AG958" s="145" t="str">
        <f t="shared" si="111"/>
        <v/>
      </c>
      <c r="AH958" s="145" t="str">
        <f t="shared" si="112"/>
        <v/>
      </c>
    </row>
    <row r="959" spans="1:34" ht="17.25" customHeight="1" x14ac:dyDescent="0.3">
      <c r="A959" s="149"/>
      <c r="B959" s="135"/>
      <c r="C959" s="14"/>
      <c r="D959" s="14"/>
      <c r="E959" s="136"/>
      <c r="F959" s="15"/>
      <c r="G959" s="126"/>
      <c r="H959" s="136"/>
      <c r="I959" s="136"/>
      <c r="J959" s="138"/>
      <c r="K959" s="119"/>
      <c r="L959" s="138"/>
      <c r="M959" s="12"/>
      <c r="N959" s="147" t="str">
        <f t="shared" si="107"/>
        <v/>
      </c>
      <c r="O959" s="16"/>
      <c r="P959" s="17"/>
      <c r="Q959" s="17"/>
      <c r="AD959" s="13">
        <f t="shared" si="108"/>
        <v>0</v>
      </c>
      <c r="AE959" s="13" t="str">
        <f t="shared" si="109"/>
        <v/>
      </c>
      <c r="AF959" s="145" t="str">
        <f t="shared" si="110"/>
        <v/>
      </c>
      <c r="AG959" s="145" t="str">
        <f t="shared" si="111"/>
        <v/>
      </c>
      <c r="AH959" s="145" t="str">
        <f t="shared" si="112"/>
        <v/>
      </c>
    </row>
    <row r="960" spans="1:34" ht="17.25" customHeight="1" x14ac:dyDescent="0.3">
      <c r="A960" s="149"/>
      <c r="B960" s="135"/>
      <c r="C960" s="14"/>
      <c r="D960" s="14"/>
      <c r="E960" s="136"/>
      <c r="F960" s="15"/>
      <c r="G960" s="126"/>
      <c r="H960" s="136"/>
      <c r="I960" s="136"/>
      <c r="J960" s="138"/>
      <c r="K960" s="119"/>
      <c r="L960" s="138"/>
      <c r="M960" s="12"/>
      <c r="N960" s="147" t="str">
        <f t="shared" si="107"/>
        <v/>
      </c>
      <c r="O960" s="16"/>
      <c r="P960" s="17"/>
      <c r="Q960" s="17"/>
      <c r="AD960" s="13">
        <f t="shared" si="108"/>
        <v>0</v>
      </c>
      <c r="AE960" s="13" t="str">
        <f t="shared" si="109"/>
        <v/>
      </c>
      <c r="AF960" s="145" t="str">
        <f t="shared" si="110"/>
        <v/>
      </c>
      <c r="AG960" s="145" t="str">
        <f t="shared" si="111"/>
        <v/>
      </c>
      <c r="AH960" s="145" t="str">
        <f t="shared" si="112"/>
        <v/>
      </c>
    </row>
    <row r="961" spans="1:34" ht="17.25" customHeight="1" x14ac:dyDescent="0.3">
      <c r="A961" s="149"/>
      <c r="B961" s="135"/>
      <c r="C961" s="14"/>
      <c r="D961" s="14"/>
      <c r="E961" s="136"/>
      <c r="F961" s="15"/>
      <c r="G961" s="126"/>
      <c r="H961" s="136"/>
      <c r="I961" s="136"/>
      <c r="J961" s="138"/>
      <c r="K961" s="119"/>
      <c r="L961" s="138"/>
      <c r="M961" s="12"/>
      <c r="N961" s="147" t="str">
        <f t="shared" si="107"/>
        <v/>
      </c>
      <c r="O961" s="16"/>
      <c r="P961" s="17"/>
      <c r="Q961" s="17"/>
      <c r="AD961" s="13">
        <f t="shared" si="108"/>
        <v>0</v>
      </c>
      <c r="AE961" s="13" t="str">
        <f t="shared" si="109"/>
        <v/>
      </c>
      <c r="AF961" s="145" t="str">
        <f t="shared" si="110"/>
        <v/>
      </c>
      <c r="AG961" s="145" t="str">
        <f t="shared" si="111"/>
        <v/>
      </c>
      <c r="AH961" s="145" t="str">
        <f t="shared" si="112"/>
        <v/>
      </c>
    </row>
    <row r="962" spans="1:34" ht="17.25" customHeight="1" x14ac:dyDescent="0.3">
      <c r="A962" s="149"/>
      <c r="B962" s="135"/>
      <c r="C962" s="14"/>
      <c r="D962" s="14"/>
      <c r="E962" s="136"/>
      <c r="F962" s="15"/>
      <c r="G962" s="126"/>
      <c r="H962" s="136"/>
      <c r="I962" s="136"/>
      <c r="J962" s="138"/>
      <c r="K962" s="119"/>
      <c r="L962" s="138"/>
      <c r="M962" s="12"/>
      <c r="N962" s="147" t="str">
        <f t="shared" si="107"/>
        <v/>
      </c>
      <c r="O962" s="16"/>
      <c r="P962" s="17"/>
      <c r="Q962" s="17"/>
      <c r="AD962" s="13">
        <f t="shared" si="108"/>
        <v>0</v>
      </c>
      <c r="AE962" s="13" t="str">
        <f t="shared" si="109"/>
        <v/>
      </c>
      <c r="AF962" s="145" t="str">
        <f t="shared" si="110"/>
        <v/>
      </c>
      <c r="AG962" s="145" t="str">
        <f t="shared" si="111"/>
        <v/>
      </c>
      <c r="AH962" s="145" t="str">
        <f t="shared" si="112"/>
        <v/>
      </c>
    </row>
    <row r="963" spans="1:34" ht="17.25" customHeight="1" x14ac:dyDescent="0.3">
      <c r="A963" s="149"/>
      <c r="B963" s="135"/>
      <c r="C963" s="14"/>
      <c r="D963" s="14"/>
      <c r="E963" s="136"/>
      <c r="F963" s="15"/>
      <c r="G963" s="126"/>
      <c r="H963" s="136"/>
      <c r="I963" s="136"/>
      <c r="J963" s="138"/>
      <c r="K963" s="119"/>
      <c r="L963" s="138"/>
      <c r="M963" s="12"/>
      <c r="N963" s="147" t="str">
        <f t="shared" si="107"/>
        <v/>
      </c>
      <c r="O963" s="16"/>
      <c r="P963" s="17"/>
      <c r="Q963" s="17"/>
      <c r="AD963" s="13">
        <f t="shared" si="108"/>
        <v>0</v>
      </c>
      <c r="AE963" s="13" t="str">
        <f t="shared" si="109"/>
        <v/>
      </c>
      <c r="AF963" s="145" t="str">
        <f t="shared" si="110"/>
        <v/>
      </c>
      <c r="AG963" s="145" t="str">
        <f t="shared" si="111"/>
        <v/>
      </c>
      <c r="AH963" s="145" t="str">
        <f t="shared" si="112"/>
        <v/>
      </c>
    </row>
    <row r="964" spans="1:34" ht="17.25" customHeight="1" x14ac:dyDescent="0.3">
      <c r="A964" s="149"/>
      <c r="B964" s="135"/>
      <c r="C964" s="14"/>
      <c r="D964" s="14"/>
      <c r="E964" s="136"/>
      <c r="F964" s="15"/>
      <c r="G964" s="126"/>
      <c r="H964" s="136"/>
      <c r="I964" s="136"/>
      <c r="J964" s="138"/>
      <c r="K964" s="119"/>
      <c r="L964" s="138"/>
      <c r="M964" s="12"/>
      <c r="N964" s="147" t="str">
        <f t="shared" si="107"/>
        <v/>
      </c>
      <c r="O964" s="16"/>
      <c r="P964" s="17"/>
      <c r="Q964" s="17"/>
      <c r="AD964" s="13">
        <f t="shared" si="108"/>
        <v>0</v>
      </c>
      <c r="AE964" s="13" t="str">
        <f t="shared" si="109"/>
        <v/>
      </c>
      <c r="AF964" s="145" t="str">
        <f t="shared" si="110"/>
        <v/>
      </c>
      <c r="AG964" s="145" t="str">
        <f t="shared" si="111"/>
        <v/>
      </c>
      <c r="AH964" s="145" t="str">
        <f t="shared" si="112"/>
        <v/>
      </c>
    </row>
    <row r="965" spans="1:34" ht="17.25" customHeight="1" x14ac:dyDescent="0.3">
      <c r="A965" s="149"/>
      <c r="B965" s="135"/>
      <c r="C965" s="14"/>
      <c r="D965" s="14"/>
      <c r="E965" s="136"/>
      <c r="F965" s="15"/>
      <c r="G965" s="126"/>
      <c r="H965" s="136"/>
      <c r="I965" s="136"/>
      <c r="J965" s="138"/>
      <c r="K965" s="119"/>
      <c r="L965" s="138"/>
      <c r="M965" s="12"/>
      <c r="N965" s="147" t="str">
        <f t="shared" si="107"/>
        <v/>
      </c>
      <c r="O965" s="16"/>
      <c r="P965" s="17"/>
      <c r="Q965" s="17"/>
      <c r="AD965" s="13">
        <f t="shared" si="108"/>
        <v>0</v>
      </c>
      <c r="AE965" s="13" t="str">
        <f t="shared" si="109"/>
        <v/>
      </c>
      <c r="AF965" s="145" t="str">
        <f t="shared" si="110"/>
        <v/>
      </c>
      <c r="AG965" s="145" t="str">
        <f t="shared" si="111"/>
        <v/>
      </c>
      <c r="AH965" s="145" t="str">
        <f t="shared" si="112"/>
        <v/>
      </c>
    </row>
    <row r="966" spans="1:34" ht="17.25" customHeight="1" x14ac:dyDescent="0.3">
      <c r="A966" s="149"/>
      <c r="B966" s="135"/>
      <c r="C966" s="14"/>
      <c r="D966" s="14"/>
      <c r="E966" s="136"/>
      <c r="F966" s="15"/>
      <c r="G966" s="126"/>
      <c r="H966" s="136"/>
      <c r="I966" s="136"/>
      <c r="J966" s="138"/>
      <c r="K966" s="119"/>
      <c r="L966" s="138"/>
      <c r="M966" s="12"/>
      <c r="N966" s="147" t="str">
        <f t="shared" si="107"/>
        <v/>
      </c>
      <c r="O966" s="16"/>
      <c r="P966" s="17"/>
      <c r="Q966" s="17"/>
      <c r="AD966" s="13">
        <f t="shared" si="108"/>
        <v>0</v>
      </c>
      <c r="AE966" s="13" t="str">
        <f t="shared" si="109"/>
        <v/>
      </c>
      <c r="AF966" s="145" t="str">
        <f t="shared" si="110"/>
        <v/>
      </c>
      <c r="AG966" s="145" t="str">
        <f t="shared" si="111"/>
        <v/>
      </c>
      <c r="AH966" s="145" t="str">
        <f t="shared" si="112"/>
        <v/>
      </c>
    </row>
    <row r="967" spans="1:34" ht="17.25" customHeight="1" x14ac:dyDescent="0.3">
      <c r="A967" s="149"/>
      <c r="B967" s="135"/>
      <c r="C967" s="14"/>
      <c r="D967" s="14"/>
      <c r="E967" s="136"/>
      <c r="F967" s="15"/>
      <c r="G967" s="126"/>
      <c r="H967" s="136"/>
      <c r="I967" s="136"/>
      <c r="J967" s="138"/>
      <c r="K967" s="119"/>
      <c r="L967" s="138"/>
      <c r="M967" s="12"/>
      <c r="N967" s="147" t="str">
        <f t="shared" si="107"/>
        <v/>
      </c>
      <c r="O967" s="16"/>
      <c r="P967" s="17"/>
      <c r="Q967" s="17"/>
      <c r="AD967" s="13">
        <f t="shared" si="108"/>
        <v>0</v>
      </c>
      <c r="AE967" s="13" t="str">
        <f t="shared" si="109"/>
        <v/>
      </c>
      <c r="AF967" s="145" t="str">
        <f t="shared" si="110"/>
        <v/>
      </c>
      <c r="AG967" s="145" t="str">
        <f t="shared" si="111"/>
        <v/>
      </c>
      <c r="AH967" s="145" t="str">
        <f t="shared" si="112"/>
        <v/>
      </c>
    </row>
    <row r="968" spans="1:34" ht="17.25" customHeight="1" x14ac:dyDescent="0.3">
      <c r="A968" s="149"/>
      <c r="B968" s="135"/>
      <c r="C968" s="14"/>
      <c r="D968" s="14"/>
      <c r="E968" s="136"/>
      <c r="F968" s="15"/>
      <c r="G968" s="126"/>
      <c r="H968" s="136"/>
      <c r="I968" s="136"/>
      <c r="J968" s="138"/>
      <c r="K968" s="119"/>
      <c r="L968" s="138"/>
      <c r="M968" s="12"/>
      <c r="N968" s="147" t="str">
        <f t="shared" ref="N968:N1031" si="113">IF(J968="", "", K968)</f>
        <v/>
      </c>
      <c r="O968" s="16"/>
      <c r="P968" s="17"/>
      <c r="Q968" s="17"/>
      <c r="AD968" s="13">
        <f t="shared" si="108"/>
        <v>0</v>
      </c>
      <c r="AE968" s="13" t="str">
        <f t="shared" si="109"/>
        <v/>
      </c>
      <c r="AF968" s="145" t="str">
        <f t="shared" si="110"/>
        <v/>
      </c>
      <c r="AG968" s="145" t="str">
        <f t="shared" si="111"/>
        <v/>
      </c>
      <c r="AH968" s="145" t="str">
        <f t="shared" si="112"/>
        <v/>
      </c>
    </row>
    <row r="969" spans="1:34" ht="17.25" customHeight="1" x14ac:dyDescent="0.3">
      <c r="A969" s="149"/>
      <c r="B969" s="135"/>
      <c r="C969" s="14"/>
      <c r="D969" s="14"/>
      <c r="E969" s="136"/>
      <c r="F969" s="15"/>
      <c r="G969" s="126"/>
      <c r="H969" s="136"/>
      <c r="I969" s="136"/>
      <c r="J969" s="138"/>
      <c r="K969" s="119"/>
      <c r="L969" s="138"/>
      <c r="M969" s="12"/>
      <c r="N969" s="147" t="str">
        <f t="shared" si="113"/>
        <v/>
      </c>
      <c r="O969" s="16"/>
      <c r="P969" s="17"/>
      <c r="Q969" s="17"/>
      <c r="AD969" s="13">
        <f t="shared" si="108"/>
        <v>0</v>
      </c>
      <c r="AE969" s="13" t="str">
        <f t="shared" si="109"/>
        <v/>
      </c>
      <c r="AF969" s="145" t="str">
        <f t="shared" si="110"/>
        <v/>
      </c>
      <c r="AG969" s="145" t="str">
        <f t="shared" si="111"/>
        <v/>
      </c>
      <c r="AH969" s="145" t="str">
        <f t="shared" si="112"/>
        <v/>
      </c>
    </row>
    <row r="970" spans="1:34" ht="17.25" customHeight="1" x14ac:dyDescent="0.3">
      <c r="A970" s="149"/>
      <c r="B970" s="135"/>
      <c r="C970" s="14"/>
      <c r="D970" s="14"/>
      <c r="E970" s="136"/>
      <c r="F970" s="15"/>
      <c r="G970" s="126"/>
      <c r="H970" s="136"/>
      <c r="I970" s="136"/>
      <c r="J970" s="138"/>
      <c r="K970" s="119"/>
      <c r="L970" s="138"/>
      <c r="M970" s="12"/>
      <c r="N970" s="147" t="str">
        <f t="shared" si="113"/>
        <v/>
      </c>
      <c r="O970" s="16"/>
      <c r="P970" s="17"/>
      <c r="Q970" s="17"/>
      <c r="AD970" s="13">
        <f t="shared" si="108"/>
        <v>0</v>
      </c>
      <c r="AE970" s="13" t="str">
        <f t="shared" si="109"/>
        <v/>
      </c>
      <c r="AF970" s="145" t="str">
        <f t="shared" si="110"/>
        <v/>
      </c>
      <c r="AG970" s="145" t="str">
        <f t="shared" si="111"/>
        <v/>
      </c>
      <c r="AH970" s="145" t="str">
        <f t="shared" si="112"/>
        <v/>
      </c>
    </row>
    <row r="971" spans="1:34" ht="17.25" customHeight="1" x14ac:dyDescent="0.3">
      <c r="A971" s="149"/>
      <c r="B971" s="135"/>
      <c r="C971" s="14"/>
      <c r="D971" s="14"/>
      <c r="E971" s="136"/>
      <c r="F971" s="15"/>
      <c r="G971" s="126"/>
      <c r="H971" s="136"/>
      <c r="I971" s="136"/>
      <c r="J971" s="138"/>
      <c r="K971" s="119"/>
      <c r="L971" s="138"/>
      <c r="M971" s="12"/>
      <c r="N971" s="147" t="str">
        <f t="shared" si="113"/>
        <v/>
      </c>
      <c r="O971" s="16"/>
      <c r="P971" s="17"/>
      <c r="Q971" s="17"/>
      <c r="AD971" s="13">
        <f t="shared" si="108"/>
        <v>0</v>
      </c>
      <c r="AE971" s="13" t="str">
        <f t="shared" si="109"/>
        <v/>
      </c>
      <c r="AF971" s="145" t="str">
        <f t="shared" si="110"/>
        <v/>
      </c>
      <c r="AG971" s="145" t="str">
        <f t="shared" si="111"/>
        <v/>
      </c>
      <c r="AH971" s="145" t="str">
        <f t="shared" si="112"/>
        <v/>
      </c>
    </row>
    <row r="972" spans="1:34" ht="17.25" customHeight="1" x14ac:dyDescent="0.3">
      <c r="A972" s="149"/>
      <c r="B972" s="135"/>
      <c r="C972" s="14"/>
      <c r="D972" s="14"/>
      <c r="E972" s="136"/>
      <c r="F972" s="15"/>
      <c r="G972" s="126"/>
      <c r="H972" s="136"/>
      <c r="I972" s="136"/>
      <c r="J972" s="138"/>
      <c r="K972" s="119"/>
      <c r="L972" s="138"/>
      <c r="M972" s="12"/>
      <c r="N972" s="147" t="str">
        <f t="shared" si="113"/>
        <v/>
      </c>
      <c r="O972" s="16"/>
      <c r="P972" s="17"/>
      <c r="Q972" s="17"/>
      <c r="AD972" s="13">
        <f t="shared" si="108"/>
        <v>0</v>
      </c>
      <c r="AE972" s="13" t="str">
        <f t="shared" si="109"/>
        <v/>
      </c>
      <c r="AF972" s="145" t="str">
        <f t="shared" si="110"/>
        <v/>
      </c>
      <c r="AG972" s="145" t="str">
        <f t="shared" si="111"/>
        <v/>
      </c>
      <c r="AH972" s="145" t="str">
        <f t="shared" si="112"/>
        <v/>
      </c>
    </row>
    <row r="973" spans="1:34" ht="17.25" customHeight="1" x14ac:dyDescent="0.3">
      <c r="A973" s="149"/>
      <c r="B973" s="135"/>
      <c r="C973" s="14"/>
      <c r="D973" s="14"/>
      <c r="E973" s="136"/>
      <c r="F973" s="15"/>
      <c r="G973" s="126"/>
      <c r="H973" s="136"/>
      <c r="I973" s="136"/>
      <c r="J973" s="138"/>
      <c r="K973" s="119"/>
      <c r="L973" s="138"/>
      <c r="M973" s="12"/>
      <c r="N973" s="147" t="str">
        <f t="shared" si="113"/>
        <v/>
      </c>
      <c r="O973" s="16"/>
      <c r="P973" s="17"/>
      <c r="Q973" s="17"/>
      <c r="AD973" s="13">
        <f t="shared" si="108"/>
        <v>0</v>
      </c>
      <c r="AE973" s="13" t="str">
        <f t="shared" si="109"/>
        <v/>
      </c>
      <c r="AF973" s="145" t="str">
        <f t="shared" si="110"/>
        <v/>
      </c>
      <c r="AG973" s="145" t="str">
        <f t="shared" si="111"/>
        <v/>
      </c>
      <c r="AH973" s="145" t="str">
        <f t="shared" si="112"/>
        <v/>
      </c>
    </row>
    <row r="974" spans="1:34" ht="17.25" customHeight="1" x14ac:dyDescent="0.3">
      <c r="A974" s="149"/>
      <c r="B974" s="135"/>
      <c r="C974" s="14"/>
      <c r="D974" s="14"/>
      <c r="E974" s="136"/>
      <c r="F974" s="15"/>
      <c r="G974" s="126"/>
      <c r="H974" s="136"/>
      <c r="I974" s="136"/>
      <c r="J974" s="138"/>
      <c r="K974" s="119"/>
      <c r="L974" s="138"/>
      <c r="M974" s="12"/>
      <c r="N974" s="147" t="str">
        <f t="shared" si="113"/>
        <v/>
      </c>
      <c r="O974" s="16"/>
      <c r="P974" s="17"/>
      <c r="Q974" s="17"/>
      <c r="AD974" s="13">
        <f t="shared" si="108"/>
        <v>0</v>
      </c>
      <c r="AE974" s="13" t="str">
        <f t="shared" si="109"/>
        <v/>
      </c>
      <c r="AF974" s="145" t="str">
        <f t="shared" si="110"/>
        <v/>
      </c>
      <c r="AG974" s="145" t="str">
        <f t="shared" si="111"/>
        <v/>
      </c>
      <c r="AH974" s="145" t="str">
        <f t="shared" si="112"/>
        <v/>
      </c>
    </row>
    <row r="975" spans="1:34" ht="17.25" customHeight="1" x14ac:dyDescent="0.3">
      <c r="A975" s="149"/>
      <c r="B975" s="135"/>
      <c r="C975" s="14"/>
      <c r="D975" s="14"/>
      <c r="E975" s="136"/>
      <c r="F975" s="15"/>
      <c r="G975" s="126"/>
      <c r="H975" s="136"/>
      <c r="I975" s="136"/>
      <c r="J975" s="138"/>
      <c r="K975" s="119"/>
      <c r="L975" s="138"/>
      <c r="M975" s="12"/>
      <c r="N975" s="147" t="str">
        <f t="shared" si="113"/>
        <v/>
      </c>
      <c r="O975" s="16"/>
      <c r="P975" s="17"/>
      <c r="Q975" s="17"/>
      <c r="AD975" s="13">
        <f t="shared" si="108"/>
        <v>0</v>
      </c>
      <c r="AE975" s="13" t="str">
        <f t="shared" si="109"/>
        <v/>
      </c>
      <c r="AF975" s="145" t="str">
        <f t="shared" si="110"/>
        <v/>
      </c>
      <c r="AG975" s="145" t="str">
        <f t="shared" si="111"/>
        <v/>
      </c>
      <c r="AH975" s="145" t="str">
        <f t="shared" si="112"/>
        <v/>
      </c>
    </row>
    <row r="976" spans="1:34" ht="17.25" customHeight="1" x14ac:dyDescent="0.3">
      <c r="A976" s="149"/>
      <c r="B976" s="135"/>
      <c r="C976" s="14"/>
      <c r="D976" s="14"/>
      <c r="E976" s="136"/>
      <c r="F976" s="15"/>
      <c r="G976" s="126"/>
      <c r="H976" s="136"/>
      <c r="I976" s="136"/>
      <c r="J976" s="138"/>
      <c r="K976" s="119"/>
      <c r="L976" s="138"/>
      <c r="M976" s="12"/>
      <c r="N976" s="147" t="str">
        <f t="shared" si="113"/>
        <v/>
      </c>
      <c r="O976" s="16"/>
      <c r="P976" s="17"/>
      <c r="Q976" s="17"/>
      <c r="AD976" s="13">
        <f t="shared" si="108"/>
        <v>0</v>
      </c>
      <c r="AE976" s="13" t="str">
        <f t="shared" si="109"/>
        <v/>
      </c>
      <c r="AF976" s="145" t="str">
        <f t="shared" si="110"/>
        <v/>
      </c>
      <c r="AG976" s="145" t="str">
        <f t="shared" si="111"/>
        <v/>
      </c>
      <c r="AH976" s="145" t="str">
        <f t="shared" si="112"/>
        <v/>
      </c>
    </row>
    <row r="977" spans="1:34" ht="17.25" customHeight="1" x14ac:dyDescent="0.3">
      <c r="A977" s="149"/>
      <c r="B977" s="135"/>
      <c r="C977" s="14"/>
      <c r="D977" s="14"/>
      <c r="E977" s="136"/>
      <c r="F977" s="15"/>
      <c r="G977" s="126"/>
      <c r="H977" s="136"/>
      <c r="I977" s="136"/>
      <c r="J977" s="138"/>
      <c r="K977" s="119"/>
      <c r="L977" s="138"/>
      <c r="M977" s="12"/>
      <c r="N977" s="147" t="str">
        <f t="shared" si="113"/>
        <v/>
      </c>
      <c r="O977" s="16"/>
      <c r="P977" s="17"/>
      <c r="Q977" s="17"/>
      <c r="AD977" s="13">
        <f t="shared" si="108"/>
        <v>0</v>
      </c>
      <c r="AE977" s="13" t="str">
        <f t="shared" si="109"/>
        <v/>
      </c>
      <c r="AF977" s="145" t="str">
        <f t="shared" si="110"/>
        <v/>
      </c>
      <c r="AG977" s="145" t="str">
        <f t="shared" si="111"/>
        <v/>
      </c>
      <c r="AH977" s="145" t="str">
        <f t="shared" si="112"/>
        <v/>
      </c>
    </row>
    <row r="978" spans="1:34" ht="17.25" customHeight="1" x14ac:dyDescent="0.3">
      <c r="A978" s="149"/>
      <c r="B978" s="135"/>
      <c r="C978" s="14"/>
      <c r="D978" s="14"/>
      <c r="E978" s="136"/>
      <c r="F978" s="15"/>
      <c r="G978" s="126"/>
      <c r="H978" s="136"/>
      <c r="I978" s="136"/>
      <c r="J978" s="138"/>
      <c r="K978" s="119"/>
      <c r="L978" s="138"/>
      <c r="M978" s="12"/>
      <c r="N978" s="147" t="str">
        <f t="shared" si="113"/>
        <v/>
      </c>
      <c r="O978" s="16"/>
      <c r="P978" s="17"/>
      <c r="Q978" s="17"/>
      <c r="AD978" s="13">
        <f t="shared" si="108"/>
        <v>0</v>
      </c>
      <c r="AE978" s="13" t="str">
        <f t="shared" si="109"/>
        <v/>
      </c>
      <c r="AF978" s="145" t="str">
        <f t="shared" si="110"/>
        <v/>
      </c>
      <c r="AG978" s="145" t="str">
        <f t="shared" si="111"/>
        <v/>
      </c>
      <c r="AH978" s="145" t="str">
        <f t="shared" si="112"/>
        <v/>
      </c>
    </row>
    <row r="979" spans="1:34" ht="17.25" customHeight="1" x14ac:dyDescent="0.3">
      <c r="A979" s="149"/>
      <c r="B979" s="135"/>
      <c r="C979" s="14"/>
      <c r="D979" s="14"/>
      <c r="E979" s="136"/>
      <c r="F979" s="15"/>
      <c r="G979" s="126"/>
      <c r="H979" s="136"/>
      <c r="I979" s="136"/>
      <c r="J979" s="138"/>
      <c r="K979" s="119"/>
      <c r="L979" s="138"/>
      <c r="M979" s="12"/>
      <c r="N979" s="147" t="str">
        <f t="shared" si="113"/>
        <v/>
      </c>
      <c r="O979" s="16"/>
      <c r="P979" s="17"/>
      <c r="Q979" s="17"/>
      <c r="AD979" s="13">
        <f t="shared" si="108"/>
        <v>0</v>
      </c>
      <c r="AE979" s="13" t="str">
        <f t="shared" si="109"/>
        <v/>
      </c>
      <c r="AF979" s="145" t="str">
        <f t="shared" si="110"/>
        <v/>
      </c>
      <c r="AG979" s="145" t="str">
        <f t="shared" si="111"/>
        <v/>
      </c>
      <c r="AH979" s="145" t="str">
        <f t="shared" si="112"/>
        <v/>
      </c>
    </row>
    <row r="980" spans="1:34" ht="17.25" customHeight="1" x14ac:dyDescent="0.3">
      <c r="A980" s="149"/>
      <c r="B980" s="135"/>
      <c r="C980" s="14"/>
      <c r="D980" s="14"/>
      <c r="E980" s="136"/>
      <c r="F980" s="15"/>
      <c r="G980" s="126"/>
      <c r="H980" s="136"/>
      <c r="I980" s="136"/>
      <c r="J980" s="138"/>
      <c r="K980" s="119"/>
      <c r="L980" s="138"/>
      <c r="M980" s="12"/>
      <c r="N980" s="147" t="str">
        <f t="shared" si="113"/>
        <v/>
      </c>
      <c r="O980" s="16"/>
      <c r="P980" s="17"/>
      <c r="Q980" s="17"/>
      <c r="AD980" s="13">
        <f t="shared" si="108"/>
        <v>0</v>
      </c>
      <c r="AE980" s="13" t="str">
        <f t="shared" si="109"/>
        <v/>
      </c>
      <c r="AF980" s="145" t="str">
        <f t="shared" si="110"/>
        <v/>
      </c>
      <c r="AG980" s="145" t="str">
        <f t="shared" si="111"/>
        <v/>
      </c>
      <c r="AH980" s="145" t="str">
        <f t="shared" si="112"/>
        <v/>
      </c>
    </row>
    <row r="981" spans="1:34" ht="17.25" customHeight="1" x14ac:dyDescent="0.3">
      <c r="A981" s="149"/>
      <c r="B981" s="135"/>
      <c r="C981" s="14"/>
      <c r="D981" s="14"/>
      <c r="E981" s="136"/>
      <c r="F981" s="15"/>
      <c r="G981" s="126"/>
      <c r="H981" s="136"/>
      <c r="I981" s="136"/>
      <c r="J981" s="138"/>
      <c r="K981" s="119"/>
      <c r="L981" s="138"/>
      <c r="M981" s="12"/>
      <c r="N981" s="147" t="str">
        <f t="shared" si="113"/>
        <v/>
      </c>
      <c r="O981" s="16"/>
      <c r="P981" s="17"/>
      <c r="Q981" s="17"/>
      <c r="AD981" s="13">
        <f t="shared" si="108"/>
        <v>0</v>
      </c>
      <c r="AE981" s="13" t="str">
        <f t="shared" si="109"/>
        <v/>
      </c>
      <c r="AF981" s="145" t="str">
        <f t="shared" si="110"/>
        <v/>
      </c>
      <c r="AG981" s="145" t="str">
        <f t="shared" si="111"/>
        <v/>
      </c>
      <c r="AH981" s="145" t="str">
        <f t="shared" si="112"/>
        <v/>
      </c>
    </row>
    <row r="982" spans="1:34" ht="17.25" customHeight="1" x14ac:dyDescent="0.3">
      <c r="A982" s="149"/>
      <c r="B982" s="135"/>
      <c r="C982" s="14"/>
      <c r="D982" s="14"/>
      <c r="E982" s="136"/>
      <c r="F982" s="15"/>
      <c r="G982" s="126"/>
      <c r="H982" s="136"/>
      <c r="I982" s="136"/>
      <c r="J982" s="138"/>
      <c r="K982" s="119"/>
      <c r="L982" s="138"/>
      <c r="M982" s="12"/>
      <c r="N982" s="147" t="str">
        <f t="shared" si="113"/>
        <v/>
      </c>
      <c r="O982" s="16"/>
      <c r="P982" s="17"/>
      <c r="Q982" s="17"/>
      <c r="AD982" s="13">
        <f t="shared" si="108"/>
        <v>0</v>
      </c>
      <c r="AE982" s="13" t="str">
        <f t="shared" si="109"/>
        <v/>
      </c>
      <c r="AF982" s="145" t="str">
        <f t="shared" si="110"/>
        <v/>
      </c>
      <c r="AG982" s="145" t="str">
        <f t="shared" si="111"/>
        <v/>
      </c>
      <c r="AH982" s="145" t="str">
        <f t="shared" si="112"/>
        <v/>
      </c>
    </row>
    <row r="983" spans="1:34" ht="17.25" customHeight="1" x14ac:dyDescent="0.3">
      <c r="A983" s="149"/>
      <c r="B983" s="135"/>
      <c r="C983" s="14"/>
      <c r="D983" s="14"/>
      <c r="E983" s="136"/>
      <c r="F983" s="15"/>
      <c r="G983" s="126"/>
      <c r="H983" s="136"/>
      <c r="I983" s="136"/>
      <c r="J983" s="138"/>
      <c r="K983" s="119"/>
      <c r="L983" s="138"/>
      <c r="M983" s="12"/>
      <c r="N983" s="147" t="str">
        <f t="shared" si="113"/>
        <v/>
      </c>
      <c r="O983" s="16"/>
      <c r="P983" s="17"/>
      <c r="Q983" s="17"/>
      <c r="AD983" s="13">
        <f t="shared" si="108"/>
        <v>0</v>
      </c>
      <c r="AE983" s="13" t="str">
        <f t="shared" si="109"/>
        <v/>
      </c>
      <c r="AF983" s="145" t="str">
        <f t="shared" si="110"/>
        <v/>
      </c>
      <c r="AG983" s="145" t="str">
        <f t="shared" si="111"/>
        <v/>
      </c>
      <c r="AH983" s="145" t="str">
        <f t="shared" si="112"/>
        <v/>
      </c>
    </row>
    <row r="984" spans="1:34" ht="17.25" customHeight="1" x14ac:dyDescent="0.3">
      <c r="A984" s="149"/>
      <c r="B984" s="135"/>
      <c r="C984" s="14"/>
      <c r="D984" s="14"/>
      <c r="E984" s="136"/>
      <c r="F984" s="15"/>
      <c r="G984" s="126"/>
      <c r="H984" s="136"/>
      <c r="I984" s="136"/>
      <c r="J984" s="138"/>
      <c r="K984" s="119"/>
      <c r="L984" s="138"/>
      <c r="M984" s="12"/>
      <c r="N984" s="147" t="str">
        <f t="shared" si="113"/>
        <v/>
      </c>
      <c r="O984" s="16"/>
      <c r="P984" s="17"/>
      <c r="Q984" s="17"/>
      <c r="AD984" s="13">
        <f t="shared" si="108"/>
        <v>0</v>
      </c>
      <c r="AE984" s="13" t="str">
        <f t="shared" si="109"/>
        <v/>
      </c>
      <c r="AF984" s="145" t="str">
        <f t="shared" si="110"/>
        <v/>
      </c>
      <c r="AG984" s="145" t="str">
        <f t="shared" si="111"/>
        <v/>
      </c>
      <c r="AH984" s="145" t="str">
        <f t="shared" si="112"/>
        <v/>
      </c>
    </row>
    <row r="985" spans="1:34" ht="17.25" customHeight="1" x14ac:dyDescent="0.3">
      <c r="A985" s="149"/>
      <c r="B985" s="135"/>
      <c r="C985" s="14"/>
      <c r="D985" s="14"/>
      <c r="E985" s="136"/>
      <c r="F985" s="15"/>
      <c r="G985" s="126"/>
      <c r="H985" s="136"/>
      <c r="I985" s="136"/>
      <c r="J985" s="138"/>
      <c r="K985" s="119"/>
      <c r="L985" s="138"/>
      <c r="M985" s="12"/>
      <c r="N985" s="147" t="str">
        <f t="shared" si="113"/>
        <v/>
      </c>
      <c r="O985" s="16"/>
      <c r="P985" s="17"/>
      <c r="Q985" s="17"/>
      <c r="AD985" s="13">
        <f t="shared" si="108"/>
        <v>0</v>
      </c>
      <c r="AE985" s="13" t="str">
        <f t="shared" si="109"/>
        <v/>
      </c>
      <c r="AF985" s="145" t="str">
        <f t="shared" si="110"/>
        <v/>
      </c>
      <c r="AG985" s="145" t="str">
        <f t="shared" si="111"/>
        <v/>
      </c>
      <c r="AH985" s="145" t="str">
        <f t="shared" si="112"/>
        <v/>
      </c>
    </row>
    <row r="986" spans="1:34" ht="17.25" customHeight="1" x14ac:dyDescent="0.3">
      <c r="A986" s="149"/>
      <c r="B986" s="135"/>
      <c r="C986" s="14"/>
      <c r="D986" s="14"/>
      <c r="E986" s="136"/>
      <c r="F986" s="15"/>
      <c r="G986" s="126"/>
      <c r="H986" s="136"/>
      <c r="I986" s="136"/>
      <c r="J986" s="138"/>
      <c r="K986" s="119"/>
      <c r="L986" s="138"/>
      <c r="M986" s="12"/>
      <c r="N986" s="147" t="str">
        <f t="shared" si="113"/>
        <v/>
      </c>
      <c r="O986" s="16"/>
      <c r="P986" s="17"/>
      <c r="Q986" s="17"/>
      <c r="AD986" s="13">
        <f t="shared" si="108"/>
        <v>0</v>
      </c>
      <c r="AE986" s="13" t="str">
        <f t="shared" si="109"/>
        <v/>
      </c>
      <c r="AF986" s="145" t="str">
        <f t="shared" si="110"/>
        <v/>
      </c>
      <c r="AG986" s="145" t="str">
        <f t="shared" si="111"/>
        <v/>
      </c>
      <c r="AH986" s="145" t="str">
        <f t="shared" si="112"/>
        <v/>
      </c>
    </row>
    <row r="987" spans="1:34" ht="17.25" customHeight="1" x14ac:dyDescent="0.3">
      <c r="A987" s="149"/>
      <c r="B987" s="135"/>
      <c r="C987" s="14"/>
      <c r="D987" s="14"/>
      <c r="E987" s="136"/>
      <c r="F987" s="15"/>
      <c r="G987" s="126"/>
      <c r="H987" s="136"/>
      <c r="I987" s="136"/>
      <c r="J987" s="138"/>
      <c r="K987" s="119"/>
      <c r="L987" s="138"/>
      <c r="M987" s="12"/>
      <c r="N987" s="147" t="str">
        <f t="shared" si="113"/>
        <v/>
      </c>
      <c r="O987" s="16"/>
      <c r="P987" s="17"/>
      <c r="Q987" s="17"/>
      <c r="AD987" s="13">
        <f t="shared" si="108"/>
        <v>0</v>
      </c>
      <c r="AE987" s="13" t="str">
        <f t="shared" si="109"/>
        <v/>
      </c>
      <c r="AF987" s="145" t="str">
        <f t="shared" si="110"/>
        <v/>
      </c>
      <c r="AG987" s="145" t="str">
        <f t="shared" si="111"/>
        <v/>
      </c>
      <c r="AH987" s="145" t="str">
        <f t="shared" si="112"/>
        <v/>
      </c>
    </row>
    <row r="988" spans="1:34" ht="17.25" customHeight="1" x14ac:dyDescent="0.3">
      <c r="A988" s="149"/>
      <c r="B988" s="135"/>
      <c r="C988" s="14"/>
      <c r="D988" s="14"/>
      <c r="E988" s="136"/>
      <c r="F988" s="15"/>
      <c r="G988" s="126"/>
      <c r="H988" s="136"/>
      <c r="I988" s="136"/>
      <c r="J988" s="138"/>
      <c r="K988" s="119"/>
      <c r="L988" s="138"/>
      <c r="M988" s="12"/>
      <c r="N988" s="147" t="str">
        <f t="shared" si="113"/>
        <v/>
      </c>
      <c r="O988" s="16"/>
      <c r="P988" s="17"/>
      <c r="Q988" s="17"/>
      <c r="AD988" s="13">
        <f t="shared" si="108"/>
        <v>0</v>
      </c>
      <c r="AE988" s="13" t="str">
        <f t="shared" si="109"/>
        <v/>
      </c>
      <c r="AF988" s="145" t="str">
        <f t="shared" si="110"/>
        <v/>
      </c>
      <c r="AG988" s="145" t="str">
        <f t="shared" si="111"/>
        <v/>
      </c>
      <c r="AH988" s="145" t="str">
        <f t="shared" si="112"/>
        <v/>
      </c>
    </row>
    <row r="989" spans="1:34" ht="17.25" customHeight="1" x14ac:dyDescent="0.3">
      <c r="A989" s="149"/>
      <c r="B989" s="135"/>
      <c r="C989" s="14"/>
      <c r="D989" s="14"/>
      <c r="E989" s="136"/>
      <c r="F989" s="15"/>
      <c r="G989" s="126"/>
      <c r="H989" s="136"/>
      <c r="I989" s="136"/>
      <c r="J989" s="138"/>
      <c r="K989" s="119"/>
      <c r="L989" s="138"/>
      <c r="M989" s="12"/>
      <c r="N989" s="147" t="str">
        <f t="shared" si="113"/>
        <v/>
      </c>
      <c r="O989" s="16"/>
      <c r="P989" s="17"/>
      <c r="Q989" s="17"/>
      <c r="AD989" s="13">
        <f t="shared" si="108"/>
        <v>0</v>
      </c>
      <c r="AE989" s="13" t="str">
        <f t="shared" si="109"/>
        <v/>
      </c>
      <c r="AF989" s="145" t="str">
        <f t="shared" si="110"/>
        <v/>
      </c>
      <c r="AG989" s="145" t="str">
        <f t="shared" si="111"/>
        <v/>
      </c>
      <c r="AH989" s="145" t="str">
        <f t="shared" si="112"/>
        <v/>
      </c>
    </row>
    <row r="990" spans="1:34" ht="17.25" customHeight="1" x14ac:dyDescent="0.3">
      <c r="A990" s="149"/>
      <c r="B990" s="135"/>
      <c r="C990" s="14"/>
      <c r="D990" s="14"/>
      <c r="E990" s="136"/>
      <c r="F990" s="15"/>
      <c r="G990" s="126"/>
      <c r="H990" s="136"/>
      <c r="I990" s="136"/>
      <c r="J990" s="138"/>
      <c r="K990" s="119"/>
      <c r="L990" s="138"/>
      <c r="M990" s="12"/>
      <c r="N990" s="147" t="str">
        <f t="shared" si="113"/>
        <v/>
      </c>
      <c r="O990" s="16"/>
      <c r="P990" s="17"/>
      <c r="Q990" s="17"/>
      <c r="AD990" s="13">
        <f t="shared" si="108"/>
        <v>0</v>
      </c>
      <c r="AE990" s="13" t="str">
        <f t="shared" si="109"/>
        <v/>
      </c>
      <c r="AF990" s="145" t="str">
        <f t="shared" si="110"/>
        <v/>
      </c>
      <c r="AG990" s="145" t="str">
        <f t="shared" si="111"/>
        <v/>
      </c>
      <c r="AH990" s="145" t="str">
        <f t="shared" si="112"/>
        <v/>
      </c>
    </row>
    <row r="991" spans="1:34" ht="17.25" customHeight="1" x14ac:dyDescent="0.3">
      <c r="A991" s="149"/>
      <c r="B991" s="135"/>
      <c r="C991" s="14"/>
      <c r="D991" s="14"/>
      <c r="E991" s="136"/>
      <c r="F991" s="15"/>
      <c r="G991" s="126"/>
      <c r="H991" s="136"/>
      <c r="I991" s="136"/>
      <c r="J991" s="138"/>
      <c r="K991" s="119"/>
      <c r="L991" s="138"/>
      <c r="M991" s="12"/>
      <c r="N991" s="147" t="str">
        <f t="shared" si="113"/>
        <v/>
      </c>
      <c r="O991" s="16"/>
      <c r="P991" s="17"/>
      <c r="Q991" s="17"/>
      <c r="AD991" s="13">
        <f t="shared" si="108"/>
        <v>0</v>
      </c>
      <c r="AE991" s="13" t="str">
        <f t="shared" si="109"/>
        <v/>
      </c>
      <c r="AF991" s="145" t="str">
        <f t="shared" si="110"/>
        <v/>
      </c>
      <c r="AG991" s="145" t="str">
        <f t="shared" si="111"/>
        <v/>
      </c>
      <c r="AH991" s="145" t="str">
        <f t="shared" si="112"/>
        <v/>
      </c>
    </row>
    <row r="992" spans="1:34" ht="17.25" customHeight="1" x14ac:dyDescent="0.3">
      <c r="A992" s="149"/>
      <c r="B992" s="135"/>
      <c r="C992" s="14"/>
      <c r="D992" s="14"/>
      <c r="E992" s="136"/>
      <c r="F992" s="15"/>
      <c r="G992" s="126"/>
      <c r="H992" s="136"/>
      <c r="I992" s="136"/>
      <c r="J992" s="138"/>
      <c r="K992" s="119"/>
      <c r="L992" s="138"/>
      <c r="M992" s="12"/>
      <c r="N992" s="147" t="str">
        <f t="shared" si="113"/>
        <v/>
      </c>
      <c r="O992" s="16"/>
      <c r="P992" s="17"/>
      <c r="Q992" s="17"/>
      <c r="AD992" s="13">
        <f t="shared" si="108"/>
        <v>0</v>
      </c>
      <c r="AE992" s="13" t="str">
        <f t="shared" si="109"/>
        <v/>
      </c>
      <c r="AF992" s="145" t="str">
        <f t="shared" si="110"/>
        <v/>
      </c>
      <c r="AG992" s="145" t="str">
        <f t="shared" si="111"/>
        <v/>
      </c>
      <c r="AH992" s="145" t="str">
        <f t="shared" si="112"/>
        <v/>
      </c>
    </row>
    <row r="993" spans="1:34" ht="17.25" customHeight="1" x14ac:dyDescent="0.3">
      <c r="A993" s="149"/>
      <c r="B993" s="135"/>
      <c r="C993" s="14"/>
      <c r="D993" s="14"/>
      <c r="E993" s="136"/>
      <c r="F993" s="15"/>
      <c r="G993" s="126"/>
      <c r="H993" s="136"/>
      <c r="I993" s="136"/>
      <c r="J993" s="138"/>
      <c r="K993" s="119"/>
      <c r="L993" s="138"/>
      <c r="M993" s="12"/>
      <c r="N993" s="147" t="str">
        <f t="shared" si="113"/>
        <v/>
      </c>
      <c r="O993" s="16"/>
      <c r="P993" s="17"/>
      <c r="Q993" s="17"/>
      <c r="AD993" s="13">
        <f t="shared" si="108"/>
        <v>0</v>
      </c>
      <c r="AE993" s="13" t="str">
        <f t="shared" si="109"/>
        <v/>
      </c>
      <c r="AF993" s="145" t="str">
        <f t="shared" si="110"/>
        <v/>
      </c>
      <c r="AG993" s="145" t="str">
        <f t="shared" si="111"/>
        <v/>
      </c>
      <c r="AH993" s="145" t="str">
        <f t="shared" si="112"/>
        <v/>
      </c>
    </row>
    <row r="994" spans="1:34" ht="17.25" customHeight="1" x14ac:dyDescent="0.3">
      <c r="A994" s="149"/>
      <c r="B994" s="135"/>
      <c r="C994" s="14"/>
      <c r="D994" s="14"/>
      <c r="E994" s="136"/>
      <c r="F994" s="15"/>
      <c r="G994" s="126"/>
      <c r="H994" s="136"/>
      <c r="I994" s="136"/>
      <c r="J994" s="138"/>
      <c r="K994" s="119"/>
      <c r="L994" s="138"/>
      <c r="M994" s="12"/>
      <c r="N994" s="147" t="str">
        <f t="shared" si="113"/>
        <v/>
      </c>
      <c r="O994" s="16"/>
      <c r="P994" s="17"/>
      <c r="Q994" s="17"/>
      <c r="AD994" s="13">
        <f t="shared" si="108"/>
        <v>0</v>
      </c>
      <c r="AE994" s="13" t="str">
        <f t="shared" si="109"/>
        <v/>
      </c>
      <c r="AF994" s="145" t="str">
        <f t="shared" si="110"/>
        <v/>
      </c>
      <c r="AG994" s="145" t="str">
        <f t="shared" si="111"/>
        <v/>
      </c>
      <c r="AH994" s="145" t="str">
        <f t="shared" si="112"/>
        <v/>
      </c>
    </row>
    <row r="995" spans="1:34" ht="17.25" customHeight="1" x14ac:dyDescent="0.3">
      <c r="A995" s="149"/>
      <c r="B995" s="135"/>
      <c r="C995" s="14"/>
      <c r="D995" s="14"/>
      <c r="E995" s="136"/>
      <c r="F995" s="15"/>
      <c r="G995" s="126"/>
      <c r="H995" s="136"/>
      <c r="I995" s="136"/>
      <c r="J995" s="138"/>
      <c r="K995" s="119"/>
      <c r="L995" s="138"/>
      <c r="M995" s="12"/>
      <c r="N995" s="147" t="str">
        <f t="shared" si="113"/>
        <v/>
      </c>
      <c r="O995" s="16"/>
      <c r="P995" s="17"/>
      <c r="Q995" s="17"/>
      <c r="AD995" s="13">
        <f t="shared" si="108"/>
        <v>0</v>
      </c>
      <c r="AE995" s="13" t="str">
        <f t="shared" si="109"/>
        <v/>
      </c>
      <c r="AF995" s="145" t="str">
        <f t="shared" si="110"/>
        <v/>
      </c>
      <c r="AG995" s="145" t="str">
        <f t="shared" si="111"/>
        <v/>
      </c>
      <c r="AH995" s="145" t="str">
        <f t="shared" si="112"/>
        <v/>
      </c>
    </row>
    <row r="996" spans="1:34" ht="17.25" customHeight="1" x14ac:dyDescent="0.3">
      <c r="A996" s="149"/>
      <c r="B996" s="135"/>
      <c r="C996" s="14"/>
      <c r="D996" s="14"/>
      <c r="E996" s="136"/>
      <c r="F996" s="15"/>
      <c r="G996" s="126"/>
      <c r="H996" s="136"/>
      <c r="I996" s="136"/>
      <c r="J996" s="138"/>
      <c r="K996" s="119"/>
      <c r="L996" s="138"/>
      <c r="M996" s="12"/>
      <c r="N996" s="147" t="str">
        <f t="shared" si="113"/>
        <v/>
      </c>
      <c r="O996" s="16"/>
      <c r="P996" s="17"/>
      <c r="Q996" s="17"/>
      <c r="AD996" s="13">
        <f t="shared" si="108"/>
        <v>0</v>
      </c>
      <c r="AE996" s="13" t="str">
        <f t="shared" si="109"/>
        <v/>
      </c>
      <c r="AF996" s="145" t="str">
        <f t="shared" si="110"/>
        <v/>
      </c>
      <c r="AG996" s="145" t="str">
        <f t="shared" si="111"/>
        <v/>
      </c>
      <c r="AH996" s="145" t="str">
        <f t="shared" si="112"/>
        <v/>
      </c>
    </row>
    <row r="997" spans="1:34" ht="17.25" customHeight="1" x14ac:dyDescent="0.3">
      <c r="A997" s="149"/>
      <c r="B997" s="135"/>
      <c r="C997" s="14"/>
      <c r="D997" s="14"/>
      <c r="E997" s="136"/>
      <c r="F997" s="15"/>
      <c r="G997" s="126"/>
      <c r="H997" s="136"/>
      <c r="I997" s="136"/>
      <c r="J997" s="138"/>
      <c r="K997" s="119"/>
      <c r="L997" s="138"/>
      <c r="M997" s="12"/>
      <c r="N997" s="147" t="str">
        <f t="shared" si="113"/>
        <v/>
      </c>
      <c r="O997" s="16"/>
      <c r="P997" s="17"/>
      <c r="Q997" s="17"/>
      <c r="AD997" s="13">
        <f t="shared" si="108"/>
        <v>0</v>
      </c>
      <c r="AE997" s="13" t="str">
        <f t="shared" si="109"/>
        <v/>
      </c>
      <c r="AF997" s="145" t="str">
        <f t="shared" si="110"/>
        <v/>
      </c>
      <c r="AG997" s="145" t="str">
        <f t="shared" si="111"/>
        <v/>
      </c>
      <c r="AH997" s="145" t="str">
        <f t="shared" si="112"/>
        <v/>
      </c>
    </row>
    <row r="998" spans="1:34" ht="17.25" customHeight="1" x14ac:dyDescent="0.3">
      <c r="A998" s="149"/>
      <c r="B998" s="135"/>
      <c r="C998" s="14"/>
      <c r="D998" s="14"/>
      <c r="E998" s="136"/>
      <c r="F998" s="15"/>
      <c r="G998" s="126"/>
      <c r="H998" s="136"/>
      <c r="I998" s="136"/>
      <c r="J998" s="138"/>
      <c r="K998" s="119"/>
      <c r="L998" s="138"/>
      <c r="M998" s="12"/>
      <c r="N998" s="147" t="str">
        <f t="shared" si="113"/>
        <v/>
      </c>
      <c r="O998" s="16"/>
      <c r="P998" s="17"/>
      <c r="Q998" s="17"/>
      <c r="AD998" s="13">
        <f t="shared" si="108"/>
        <v>0</v>
      </c>
      <c r="AE998" s="13" t="str">
        <f t="shared" si="109"/>
        <v/>
      </c>
      <c r="AF998" s="145" t="str">
        <f t="shared" si="110"/>
        <v/>
      </c>
      <c r="AG998" s="145" t="str">
        <f t="shared" si="111"/>
        <v/>
      </c>
      <c r="AH998" s="145" t="str">
        <f t="shared" si="112"/>
        <v/>
      </c>
    </row>
    <row r="999" spans="1:34" ht="17.25" customHeight="1" x14ac:dyDescent="0.3">
      <c r="A999" s="149"/>
      <c r="B999" s="135"/>
      <c r="C999" s="14"/>
      <c r="D999" s="14"/>
      <c r="E999" s="136"/>
      <c r="F999" s="15"/>
      <c r="G999" s="126"/>
      <c r="H999" s="136"/>
      <c r="I999" s="136"/>
      <c r="J999" s="138"/>
      <c r="K999" s="119"/>
      <c r="L999" s="138"/>
      <c r="M999" s="12"/>
      <c r="N999" s="147" t="str">
        <f t="shared" si="113"/>
        <v/>
      </c>
      <c r="O999" s="16"/>
      <c r="P999" s="17"/>
      <c r="Q999" s="17"/>
      <c r="AD999" s="13">
        <f t="shared" si="108"/>
        <v>0</v>
      </c>
      <c r="AE999" s="13" t="str">
        <f t="shared" si="109"/>
        <v/>
      </c>
      <c r="AF999" s="145" t="str">
        <f t="shared" si="110"/>
        <v/>
      </c>
      <c r="AG999" s="145" t="str">
        <f t="shared" si="111"/>
        <v/>
      </c>
      <c r="AH999" s="145" t="str">
        <f t="shared" si="112"/>
        <v/>
      </c>
    </row>
    <row r="1000" spans="1:34" ht="17.25" customHeight="1" x14ac:dyDescent="0.3">
      <c r="A1000" s="149"/>
      <c r="B1000" s="135"/>
      <c r="C1000" s="14"/>
      <c r="D1000" s="14"/>
      <c r="E1000" s="136"/>
      <c r="F1000" s="15"/>
      <c r="G1000" s="126"/>
      <c r="H1000" s="136"/>
      <c r="I1000" s="136"/>
      <c r="J1000" s="138"/>
      <c r="K1000" s="119"/>
      <c r="L1000" s="138"/>
      <c r="M1000" s="12"/>
      <c r="N1000" s="147" t="str">
        <f t="shared" si="113"/>
        <v/>
      </c>
      <c r="O1000" s="16"/>
      <c r="P1000" s="17"/>
      <c r="Q1000" s="17"/>
      <c r="AD1000" s="13">
        <f t="shared" si="108"/>
        <v>0</v>
      </c>
      <c r="AE1000" s="13" t="str">
        <f t="shared" si="109"/>
        <v/>
      </c>
      <c r="AF1000" s="145" t="str">
        <f t="shared" si="110"/>
        <v/>
      </c>
      <c r="AG1000" s="145" t="str">
        <f t="shared" si="111"/>
        <v/>
      </c>
      <c r="AH1000" s="145" t="str">
        <f t="shared" si="112"/>
        <v/>
      </c>
    </row>
    <row r="1001" spans="1:34" ht="17.25" customHeight="1" x14ac:dyDescent="0.3">
      <c r="A1001" s="149"/>
      <c r="B1001" s="135"/>
      <c r="C1001" s="14"/>
      <c r="D1001" s="14"/>
      <c r="E1001" s="136"/>
      <c r="F1001" s="15"/>
      <c r="G1001" s="126"/>
      <c r="H1001" s="136"/>
      <c r="I1001" s="136"/>
      <c r="J1001" s="138"/>
      <c r="K1001" s="119"/>
      <c r="L1001" s="138"/>
      <c r="M1001" s="12"/>
      <c r="N1001" s="147" t="str">
        <f t="shared" si="113"/>
        <v/>
      </c>
      <c r="O1001" s="16"/>
      <c r="P1001" s="17"/>
      <c r="Q1001" s="17"/>
      <c r="AD1001" s="13">
        <f t="shared" si="108"/>
        <v>0</v>
      </c>
      <c r="AE1001" s="13" t="str">
        <f t="shared" si="109"/>
        <v/>
      </c>
      <c r="AF1001" s="145" t="str">
        <f t="shared" si="110"/>
        <v/>
      </c>
      <c r="AG1001" s="145" t="str">
        <f t="shared" si="111"/>
        <v/>
      </c>
      <c r="AH1001" s="145" t="str">
        <f t="shared" si="112"/>
        <v/>
      </c>
    </row>
    <row r="1002" spans="1:34" ht="17.25" customHeight="1" x14ac:dyDescent="0.3">
      <c r="A1002" s="149"/>
      <c r="B1002" s="135"/>
      <c r="C1002" s="14"/>
      <c r="D1002" s="14"/>
      <c r="E1002" s="136"/>
      <c r="F1002" s="15"/>
      <c r="G1002" s="126"/>
      <c r="H1002" s="136"/>
      <c r="I1002" s="136"/>
      <c r="J1002" s="138"/>
      <c r="K1002" s="119"/>
      <c r="L1002" s="138"/>
      <c r="M1002" s="12"/>
      <c r="N1002" s="147" t="str">
        <f t="shared" si="113"/>
        <v/>
      </c>
      <c r="O1002" s="16"/>
      <c r="P1002" s="17"/>
      <c r="Q1002" s="17"/>
      <c r="AD1002" s="13">
        <f t="shared" si="108"/>
        <v>0</v>
      </c>
      <c r="AE1002" s="13" t="str">
        <f t="shared" si="109"/>
        <v/>
      </c>
      <c r="AF1002" s="145" t="str">
        <f t="shared" si="110"/>
        <v/>
      </c>
      <c r="AG1002" s="145" t="str">
        <f t="shared" si="111"/>
        <v/>
      </c>
      <c r="AH1002" s="145" t="str">
        <f t="shared" si="112"/>
        <v/>
      </c>
    </row>
    <row r="1003" spans="1:34" ht="17.25" customHeight="1" x14ac:dyDescent="0.3">
      <c r="A1003" s="149"/>
      <c r="B1003" s="135"/>
      <c r="C1003" s="14"/>
      <c r="D1003" s="14"/>
      <c r="E1003" s="136"/>
      <c r="F1003" s="15"/>
      <c r="G1003" s="126"/>
      <c r="H1003" s="136"/>
      <c r="I1003" s="136"/>
      <c r="J1003" s="138"/>
      <c r="K1003" s="119"/>
      <c r="L1003" s="138"/>
      <c r="M1003" s="12"/>
      <c r="N1003" s="147" t="str">
        <f t="shared" si="113"/>
        <v/>
      </c>
      <c r="O1003" s="16"/>
      <c r="P1003" s="17"/>
      <c r="Q1003" s="17"/>
      <c r="AD1003" s="13">
        <f t="shared" si="108"/>
        <v>0</v>
      </c>
      <c r="AE1003" s="13" t="str">
        <f t="shared" si="109"/>
        <v/>
      </c>
      <c r="AF1003" s="145" t="str">
        <f t="shared" si="110"/>
        <v/>
      </c>
      <c r="AG1003" s="145" t="str">
        <f t="shared" si="111"/>
        <v/>
      </c>
      <c r="AH1003" s="145" t="str">
        <f t="shared" si="112"/>
        <v/>
      </c>
    </row>
    <row r="1004" spans="1:34" ht="17.25" customHeight="1" x14ac:dyDescent="0.3">
      <c r="A1004" s="149"/>
      <c r="B1004" s="135"/>
      <c r="C1004" s="14"/>
      <c r="D1004" s="14"/>
      <c r="E1004" s="136"/>
      <c r="F1004" s="15"/>
      <c r="G1004" s="126"/>
      <c r="H1004" s="136"/>
      <c r="I1004" s="136"/>
      <c r="J1004" s="138"/>
      <c r="K1004" s="119"/>
      <c r="L1004" s="138"/>
      <c r="M1004" s="12"/>
      <c r="N1004" s="147" t="str">
        <f t="shared" si="113"/>
        <v/>
      </c>
      <c r="O1004" s="16"/>
      <c r="P1004" s="17"/>
      <c r="Q1004" s="17"/>
      <c r="AD1004" s="13">
        <f t="shared" si="108"/>
        <v>0</v>
      </c>
      <c r="AE1004" s="13" t="str">
        <f t="shared" si="109"/>
        <v/>
      </c>
      <c r="AF1004" s="145" t="str">
        <f t="shared" si="110"/>
        <v/>
      </c>
      <c r="AG1004" s="145" t="str">
        <f t="shared" si="111"/>
        <v/>
      </c>
      <c r="AH1004" s="145" t="str">
        <f t="shared" si="112"/>
        <v/>
      </c>
    </row>
    <row r="1005" spans="1:34" ht="17.25" customHeight="1" x14ac:dyDescent="0.3">
      <c r="A1005" s="149"/>
      <c r="B1005" s="135"/>
      <c r="C1005" s="14"/>
      <c r="D1005" s="14"/>
      <c r="E1005" s="136"/>
      <c r="F1005" s="15"/>
      <c r="G1005" s="126"/>
      <c r="H1005" s="136"/>
      <c r="I1005" s="136"/>
      <c r="J1005" s="138"/>
      <c r="K1005" s="119"/>
      <c r="L1005" s="138"/>
      <c r="M1005" s="12"/>
      <c r="N1005" s="147" t="str">
        <f t="shared" si="113"/>
        <v/>
      </c>
      <c r="O1005" s="16"/>
      <c r="P1005" s="17"/>
      <c r="Q1005" s="17"/>
      <c r="AD1005" s="13">
        <f t="shared" si="108"/>
        <v>0</v>
      </c>
      <c r="AE1005" s="13" t="str">
        <f t="shared" si="109"/>
        <v/>
      </c>
      <c r="AF1005" s="145" t="str">
        <f t="shared" si="110"/>
        <v/>
      </c>
      <c r="AG1005" s="145" t="str">
        <f t="shared" si="111"/>
        <v/>
      </c>
      <c r="AH1005" s="145" t="str">
        <f t="shared" si="112"/>
        <v/>
      </c>
    </row>
    <row r="1006" spans="1:34" ht="17.25" customHeight="1" x14ac:dyDescent="0.3">
      <c r="A1006" s="149"/>
      <c r="B1006" s="135"/>
      <c r="C1006" s="14"/>
      <c r="D1006" s="14"/>
      <c r="E1006" s="136"/>
      <c r="F1006" s="15"/>
      <c r="G1006" s="126"/>
      <c r="H1006" s="136"/>
      <c r="I1006" s="136"/>
      <c r="J1006" s="138"/>
      <c r="K1006" s="119"/>
      <c r="L1006" s="138"/>
      <c r="M1006" s="12"/>
      <c r="N1006" s="147" t="str">
        <f t="shared" si="113"/>
        <v/>
      </c>
      <c r="O1006" s="16"/>
      <c r="P1006" s="17"/>
      <c r="Q1006" s="17"/>
      <c r="AD1006" s="13">
        <f t="shared" si="108"/>
        <v>0</v>
      </c>
      <c r="AE1006" s="13" t="str">
        <f t="shared" si="109"/>
        <v/>
      </c>
      <c r="AF1006" s="145" t="str">
        <f t="shared" si="110"/>
        <v/>
      </c>
      <c r="AG1006" s="145" t="str">
        <f t="shared" si="111"/>
        <v/>
      </c>
      <c r="AH1006" s="145" t="str">
        <f t="shared" si="112"/>
        <v/>
      </c>
    </row>
    <row r="1007" spans="1:34" ht="17.25" customHeight="1" x14ac:dyDescent="0.3">
      <c r="A1007" s="149"/>
      <c r="B1007" s="135"/>
      <c r="C1007" s="14"/>
      <c r="D1007" s="14"/>
      <c r="E1007" s="136"/>
      <c r="F1007" s="15"/>
      <c r="G1007" s="126"/>
      <c r="H1007" s="136"/>
      <c r="I1007" s="136"/>
      <c r="J1007" s="138"/>
      <c r="K1007" s="119"/>
      <c r="L1007" s="138"/>
      <c r="M1007" s="12"/>
      <c r="N1007" s="147" t="str">
        <f t="shared" si="113"/>
        <v/>
      </c>
      <c r="O1007" s="16"/>
      <c r="P1007" s="17"/>
      <c r="Q1007" s="17"/>
      <c r="AD1007" s="13">
        <f t="shared" si="108"/>
        <v>0</v>
      </c>
      <c r="AE1007" s="13" t="str">
        <f t="shared" si="109"/>
        <v/>
      </c>
      <c r="AF1007" s="145" t="str">
        <f t="shared" si="110"/>
        <v/>
      </c>
      <c r="AG1007" s="145" t="str">
        <f t="shared" si="111"/>
        <v/>
      </c>
      <c r="AH1007" s="145" t="str">
        <f t="shared" si="112"/>
        <v/>
      </c>
    </row>
    <row r="1008" spans="1:34" ht="17.25" customHeight="1" x14ac:dyDescent="0.3">
      <c r="A1008" s="149"/>
      <c r="B1008" s="135"/>
      <c r="C1008" s="14"/>
      <c r="D1008" s="14"/>
      <c r="E1008" s="136"/>
      <c r="F1008" s="15"/>
      <c r="G1008" s="126"/>
      <c r="H1008" s="136"/>
      <c r="I1008" s="136"/>
      <c r="J1008" s="138"/>
      <c r="K1008" s="119"/>
      <c r="L1008" s="138"/>
      <c r="M1008" s="12"/>
      <c r="N1008" s="147" t="str">
        <f t="shared" si="113"/>
        <v/>
      </c>
      <c r="O1008" s="16"/>
      <c r="P1008" s="17"/>
      <c r="Q1008" s="17"/>
      <c r="AD1008" s="13">
        <f t="shared" si="108"/>
        <v>0</v>
      </c>
      <c r="AE1008" s="13" t="str">
        <f t="shared" si="109"/>
        <v/>
      </c>
      <c r="AF1008" s="145" t="str">
        <f t="shared" si="110"/>
        <v/>
      </c>
      <c r="AG1008" s="145" t="str">
        <f t="shared" si="111"/>
        <v/>
      </c>
      <c r="AH1008" s="145" t="str">
        <f t="shared" si="112"/>
        <v/>
      </c>
    </row>
    <row r="1009" spans="1:34" ht="17.25" customHeight="1" x14ac:dyDescent="0.3">
      <c r="A1009" s="149"/>
      <c r="B1009" s="135"/>
      <c r="C1009" s="14"/>
      <c r="D1009" s="14"/>
      <c r="E1009" s="136"/>
      <c r="F1009" s="15"/>
      <c r="G1009" s="126"/>
      <c r="H1009" s="136"/>
      <c r="I1009" s="136"/>
      <c r="J1009" s="138"/>
      <c r="K1009" s="119"/>
      <c r="L1009" s="138"/>
      <c r="M1009" s="12"/>
      <c r="N1009" s="147" t="str">
        <f t="shared" si="113"/>
        <v/>
      </c>
      <c r="O1009" s="16"/>
      <c r="P1009" s="17"/>
      <c r="Q1009" s="17"/>
      <c r="AD1009" s="13">
        <f t="shared" si="108"/>
        <v>0</v>
      </c>
      <c r="AE1009" s="13" t="str">
        <f t="shared" si="109"/>
        <v/>
      </c>
      <c r="AF1009" s="145" t="str">
        <f t="shared" si="110"/>
        <v/>
      </c>
      <c r="AG1009" s="145" t="str">
        <f t="shared" si="111"/>
        <v/>
      </c>
      <c r="AH1009" s="145" t="str">
        <f t="shared" si="112"/>
        <v/>
      </c>
    </row>
    <row r="1010" spans="1:34" ht="17.25" customHeight="1" x14ac:dyDescent="0.3">
      <c r="A1010" s="149"/>
      <c r="B1010" s="135"/>
      <c r="C1010" s="14"/>
      <c r="D1010" s="14"/>
      <c r="E1010" s="136"/>
      <c r="F1010" s="15"/>
      <c r="G1010" s="126"/>
      <c r="H1010" s="136"/>
      <c r="I1010" s="136"/>
      <c r="J1010" s="138"/>
      <c r="K1010" s="119"/>
      <c r="L1010" s="138"/>
      <c r="M1010" s="12"/>
      <c r="N1010" s="147" t="str">
        <f t="shared" si="113"/>
        <v/>
      </c>
      <c r="O1010" s="16"/>
      <c r="P1010" s="17"/>
      <c r="Q1010" s="17"/>
      <c r="AD1010" s="13">
        <f t="shared" si="108"/>
        <v>0</v>
      </c>
      <c r="AE1010" s="13" t="str">
        <f t="shared" si="109"/>
        <v/>
      </c>
      <c r="AF1010" s="145" t="str">
        <f t="shared" si="110"/>
        <v/>
      </c>
      <c r="AG1010" s="145" t="str">
        <f t="shared" si="111"/>
        <v/>
      </c>
      <c r="AH1010" s="145" t="str">
        <f t="shared" si="112"/>
        <v/>
      </c>
    </row>
    <row r="1011" spans="1:34" ht="17.25" customHeight="1" x14ac:dyDescent="0.3">
      <c r="A1011" s="149"/>
      <c r="B1011" s="135"/>
      <c r="C1011" s="14"/>
      <c r="D1011" s="14"/>
      <c r="E1011" s="136"/>
      <c r="F1011" s="15"/>
      <c r="G1011" s="126"/>
      <c r="H1011" s="136"/>
      <c r="I1011" s="136"/>
      <c r="J1011" s="138"/>
      <c r="K1011" s="119"/>
      <c r="L1011" s="138"/>
      <c r="M1011" s="12"/>
      <c r="N1011" s="147" t="str">
        <f t="shared" si="113"/>
        <v/>
      </c>
      <c r="O1011" s="16"/>
      <c r="P1011" s="17"/>
      <c r="Q1011" s="17"/>
      <c r="AD1011" s="13">
        <f t="shared" si="108"/>
        <v>0</v>
      </c>
      <c r="AE1011" s="13" t="str">
        <f t="shared" si="109"/>
        <v/>
      </c>
      <c r="AF1011" s="145" t="str">
        <f t="shared" si="110"/>
        <v/>
      </c>
      <c r="AG1011" s="145" t="str">
        <f t="shared" si="111"/>
        <v/>
      </c>
      <c r="AH1011" s="145" t="str">
        <f t="shared" si="112"/>
        <v/>
      </c>
    </row>
    <row r="1012" spans="1:34" ht="17.25" customHeight="1" x14ac:dyDescent="0.3">
      <c r="A1012" s="149"/>
      <c r="B1012" s="135"/>
      <c r="C1012" s="14"/>
      <c r="D1012" s="14"/>
      <c r="E1012" s="136"/>
      <c r="F1012" s="15"/>
      <c r="G1012" s="126"/>
      <c r="H1012" s="136"/>
      <c r="I1012" s="136"/>
      <c r="J1012" s="138"/>
      <c r="K1012" s="119"/>
      <c r="L1012" s="138"/>
      <c r="M1012" s="12"/>
      <c r="N1012" s="147" t="str">
        <f t="shared" si="113"/>
        <v/>
      </c>
      <c r="O1012" s="16"/>
      <c r="P1012" s="17"/>
      <c r="Q1012" s="17"/>
      <c r="AD1012" s="13">
        <f t="shared" si="108"/>
        <v>0</v>
      </c>
      <c r="AE1012" s="13" t="str">
        <f t="shared" si="109"/>
        <v/>
      </c>
      <c r="AF1012" s="145" t="str">
        <f t="shared" si="110"/>
        <v/>
      </c>
      <c r="AG1012" s="145" t="str">
        <f t="shared" si="111"/>
        <v/>
      </c>
      <c r="AH1012" s="145" t="str">
        <f t="shared" si="112"/>
        <v/>
      </c>
    </row>
    <row r="1013" spans="1:34" ht="17.25" customHeight="1" x14ac:dyDescent="0.3">
      <c r="A1013" s="149"/>
      <c r="B1013" s="135"/>
      <c r="C1013" s="14"/>
      <c r="D1013" s="14"/>
      <c r="E1013" s="136"/>
      <c r="F1013" s="15"/>
      <c r="G1013" s="126"/>
      <c r="H1013" s="136"/>
      <c r="I1013" s="136"/>
      <c r="J1013" s="138"/>
      <c r="K1013" s="119"/>
      <c r="L1013" s="138"/>
      <c r="M1013" s="12"/>
      <c r="N1013" s="147" t="str">
        <f t="shared" si="113"/>
        <v/>
      </c>
      <c r="O1013" s="16"/>
      <c r="P1013" s="17"/>
      <c r="Q1013" s="17"/>
      <c r="AD1013" s="13">
        <f t="shared" ref="AD1013:AD1076" si="114">IF(N1013&lt;0, N1013/-F1013, M1013)</f>
        <v>0</v>
      </c>
      <c r="AE1013" s="13" t="str">
        <f t="shared" ref="AE1013:AE1076" si="115">IF(N1013="", "", IF(C1013="Long", IF(N1013&gt;0, N1013/F1013, ((G1013*(I1013-E1013))/F1013)), IF(N1013&gt;0, N1013/F1013, ((G1013*(E1013-I1013))/F1013))))</f>
        <v/>
      </c>
      <c r="AF1013" s="145" t="str">
        <f t="shared" ref="AF1013:AF1076" si="116">IF(A1013="", "", MONTH(A1013))</f>
        <v/>
      </c>
      <c r="AG1013" s="145" t="str">
        <f t="shared" ref="AG1013:AG1076" si="117">IF(A1013="", "", YEAR(A1013))</f>
        <v/>
      </c>
      <c r="AH1013" s="145" t="str">
        <f t="shared" ref="AH1013:AH1076" si="118">IF(A1013="", "", DAY(A1013))</f>
        <v/>
      </c>
    </row>
    <row r="1014" spans="1:34" ht="17.25" customHeight="1" x14ac:dyDescent="0.3">
      <c r="A1014" s="149"/>
      <c r="B1014" s="135"/>
      <c r="C1014" s="14"/>
      <c r="D1014" s="14"/>
      <c r="E1014" s="136"/>
      <c r="F1014" s="15"/>
      <c r="G1014" s="126"/>
      <c r="H1014" s="136"/>
      <c r="I1014" s="136"/>
      <c r="J1014" s="138"/>
      <c r="K1014" s="119"/>
      <c r="L1014" s="138"/>
      <c r="M1014" s="12"/>
      <c r="N1014" s="147" t="str">
        <f t="shared" si="113"/>
        <v/>
      </c>
      <c r="O1014" s="16"/>
      <c r="P1014" s="17"/>
      <c r="Q1014" s="17"/>
      <c r="AD1014" s="13">
        <f t="shared" si="114"/>
        <v>0</v>
      </c>
      <c r="AE1014" s="13" t="str">
        <f t="shared" si="115"/>
        <v/>
      </c>
      <c r="AF1014" s="145" t="str">
        <f t="shared" si="116"/>
        <v/>
      </c>
      <c r="AG1014" s="145" t="str">
        <f t="shared" si="117"/>
        <v/>
      </c>
      <c r="AH1014" s="145" t="str">
        <f t="shared" si="118"/>
        <v/>
      </c>
    </row>
    <row r="1015" spans="1:34" ht="17.25" customHeight="1" x14ac:dyDescent="0.3">
      <c r="A1015" s="149"/>
      <c r="B1015" s="135"/>
      <c r="C1015" s="14"/>
      <c r="D1015" s="14"/>
      <c r="E1015" s="136"/>
      <c r="F1015" s="15"/>
      <c r="G1015" s="126"/>
      <c r="H1015" s="136"/>
      <c r="I1015" s="136"/>
      <c r="J1015" s="138"/>
      <c r="K1015" s="119"/>
      <c r="L1015" s="138"/>
      <c r="M1015" s="12"/>
      <c r="N1015" s="147" t="str">
        <f t="shared" si="113"/>
        <v/>
      </c>
      <c r="O1015" s="16"/>
      <c r="P1015" s="17"/>
      <c r="Q1015" s="17"/>
      <c r="AD1015" s="13">
        <f t="shared" si="114"/>
        <v>0</v>
      </c>
      <c r="AE1015" s="13" t="str">
        <f t="shared" si="115"/>
        <v/>
      </c>
      <c r="AF1015" s="145" t="str">
        <f t="shared" si="116"/>
        <v/>
      </c>
      <c r="AG1015" s="145" t="str">
        <f t="shared" si="117"/>
        <v/>
      </c>
      <c r="AH1015" s="145" t="str">
        <f t="shared" si="118"/>
        <v/>
      </c>
    </row>
    <row r="1016" spans="1:34" ht="17.25" customHeight="1" x14ac:dyDescent="0.3">
      <c r="A1016" s="149"/>
      <c r="B1016" s="135"/>
      <c r="C1016" s="14"/>
      <c r="D1016" s="14"/>
      <c r="E1016" s="136"/>
      <c r="F1016" s="15"/>
      <c r="G1016" s="126"/>
      <c r="H1016" s="136"/>
      <c r="I1016" s="136"/>
      <c r="J1016" s="138"/>
      <c r="K1016" s="119"/>
      <c r="L1016" s="138"/>
      <c r="M1016" s="12"/>
      <c r="N1016" s="147" t="str">
        <f t="shared" si="113"/>
        <v/>
      </c>
      <c r="O1016" s="16"/>
      <c r="P1016" s="17"/>
      <c r="Q1016" s="17"/>
      <c r="AD1016" s="13">
        <f t="shared" si="114"/>
        <v>0</v>
      </c>
      <c r="AE1016" s="13" t="str">
        <f t="shared" si="115"/>
        <v/>
      </c>
      <c r="AF1016" s="145" t="str">
        <f t="shared" si="116"/>
        <v/>
      </c>
      <c r="AG1016" s="145" t="str">
        <f t="shared" si="117"/>
        <v/>
      </c>
      <c r="AH1016" s="145" t="str">
        <f t="shared" si="118"/>
        <v/>
      </c>
    </row>
    <row r="1017" spans="1:34" ht="17.25" customHeight="1" x14ac:dyDescent="0.3">
      <c r="A1017" s="149"/>
      <c r="B1017" s="135"/>
      <c r="C1017" s="14"/>
      <c r="D1017" s="14"/>
      <c r="E1017" s="136"/>
      <c r="F1017" s="15"/>
      <c r="G1017" s="126"/>
      <c r="H1017" s="136"/>
      <c r="I1017" s="136"/>
      <c r="J1017" s="138"/>
      <c r="K1017" s="119"/>
      <c r="L1017" s="138"/>
      <c r="M1017" s="12"/>
      <c r="N1017" s="147" t="str">
        <f t="shared" si="113"/>
        <v/>
      </c>
      <c r="O1017" s="16"/>
      <c r="P1017" s="17"/>
      <c r="Q1017" s="17"/>
      <c r="AD1017" s="13">
        <f t="shared" si="114"/>
        <v>0</v>
      </c>
      <c r="AE1017" s="13" t="str">
        <f t="shared" si="115"/>
        <v/>
      </c>
      <c r="AF1017" s="145" t="str">
        <f t="shared" si="116"/>
        <v/>
      </c>
      <c r="AG1017" s="145" t="str">
        <f t="shared" si="117"/>
        <v/>
      </c>
      <c r="AH1017" s="145" t="str">
        <f t="shared" si="118"/>
        <v/>
      </c>
    </row>
    <row r="1018" spans="1:34" ht="17.25" customHeight="1" x14ac:dyDescent="0.3">
      <c r="A1018" s="149"/>
      <c r="B1018" s="135"/>
      <c r="C1018" s="14"/>
      <c r="D1018" s="14"/>
      <c r="E1018" s="136"/>
      <c r="F1018" s="15"/>
      <c r="G1018" s="126"/>
      <c r="H1018" s="136"/>
      <c r="I1018" s="136"/>
      <c r="J1018" s="138"/>
      <c r="K1018" s="119"/>
      <c r="L1018" s="138"/>
      <c r="M1018" s="12"/>
      <c r="N1018" s="147" t="str">
        <f t="shared" si="113"/>
        <v/>
      </c>
      <c r="O1018" s="16"/>
      <c r="P1018" s="17"/>
      <c r="Q1018" s="17"/>
      <c r="AD1018" s="13">
        <f t="shared" si="114"/>
        <v>0</v>
      </c>
      <c r="AE1018" s="13" t="str">
        <f t="shared" si="115"/>
        <v/>
      </c>
      <c r="AF1018" s="145" t="str">
        <f t="shared" si="116"/>
        <v/>
      </c>
      <c r="AG1018" s="145" t="str">
        <f t="shared" si="117"/>
        <v/>
      </c>
      <c r="AH1018" s="145" t="str">
        <f t="shared" si="118"/>
        <v/>
      </c>
    </row>
    <row r="1019" spans="1:34" ht="17.25" customHeight="1" x14ac:dyDescent="0.3">
      <c r="A1019" s="149"/>
      <c r="B1019" s="135"/>
      <c r="C1019" s="14"/>
      <c r="D1019" s="14"/>
      <c r="E1019" s="136"/>
      <c r="F1019" s="15"/>
      <c r="G1019" s="126"/>
      <c r="H1019" s="136"/>
      <c r="I1019" s="136"/>
      <c r="J1019" s="138"/>
      <c r="K1019" s="119"/>
      <c r="L1019" s="138"/>
      <c r="M1019" s="12"/>
      <c r="N1019" s="147" t="str">
        <f t="shared" si="113"/>
        <v/>
      </c>
      <c r="O1019" s="16"/>
      <c r="P1019" s="17"/>
      <c r="Q1019" s="17"/>
      <c r="AD1019" s="13">
        <f t="shared" si="114"/>
        <v>0</v>
      </c>
      <c r="AE1019" s="13" t="str">
        <f t="shared" si="115"/>
        <v/>
      </c>
      <c r="AF1019" s="145" t="str">
        <f t="shared" si="116"/>
        <v/>
      </c>
      <c r="AG1019" s="145" t="str">
        <f t="shared" si="117"/>
        <v/>
      </c>
      <c r="AH1019" s="145" t="str">
        <f t="shared" si="118"/>
        <v/>
      </c>
    </row>
    <row r="1020" spans="1:34" ht="17.25" customHeight="1" x14ac:dyDescent="0.3">
      <c r="A1020" s="149"/>
      <c r="B1020" s="135"/>
      <c r="C1020" s="14"/>
      <c r="D1020" s="14"/>
      <c r="E1020" s="136"/>
      <c r="F1020" s="15"/>
      <c r="G1020" s="126"/>
      <c r="H1020" s="136"/>
      <c r="I1020" s="136"/>
      <c r="J1020" s="138"/>
      <c r="K1020" s="119"/>
      <c r="L1020" s="138"/>
      <c r="M1020" s="12"/>
      <c r="N1020" s="147" t="str">
        <f t="shared" si="113"/>
        <v/>
      </c>
      <c r="O1020" s="16"/>
      <c r="P1020" s="17"/>
      <c r="Q1020" s="17"/>
      <c r="AD1020" s="13">
        <f t="shared" si="114"/>
        <v>0</v>
      </c>
      <c r="AE1020" s="13" t="str">
        <f t="shared" si="115"/>
        <v/>
      </c>
      <c r="AF1020" s="145" t="str">
        <f t="shared" si="116"/>
        <v/>
      </c>
      <c r="AG1020" s="145" t="str">
        <f t="shared" si="117"/>
        <v/>
      </c>
      <c r="AH1020" s="145" t="str">
        <f t="shared" si="118"/>
        <v/>
      </c>
    </row>
    <row r="1021" spans="1:34" ht="17.25" customHeight="1" x14ac:dyDescent="0.3">
      <c r="A1021" s="149"/>
      <c r="B1021" s="135"/>
      <c r="C1021" s="14"/>
      <c r="D1021" s="14"/>
      <c r="E1021" s="136"/>
      <c r="F1021" s="15"/>
      <c r="G1021" s="126"/>
      <c r="H1021" s="136"/>
      <c r="I1021" s="136"/>
      <c r="J1021" s="138"/>
      <c r="K1021" s="119"/>
      <c r="L1021" s="138"/>
      <c r="M1021" s="12"/>
      <c r="N1021" s="147" t="str">
        <f t="shared" si="113"/>
        <v/>
      </c>
      <c r="O1021" s="16"/>
      <c r="P1021" s="17"/>
      <c r="Q1021" s="17"/>
      <c r="AD1021" s="13">
        <f t="shared" si="114"/>
        <v>0</v>
      </c>
      <c r="AE1021" s="13" t="str">
        <f t="shared" si="115"/>
        <v/>
      </c>
      <c r="AF1021" s="145" t="str">
        <f t="shared" si="116"/>
        <v/>
      </c>
      <c r="AG1021" s="145" t="str">
        <f t="shared" si="117"/>
        <v/>
      </c>
      <c r="AH1021" s="145" t="str">
        <f t="shared" si="118"/>
        <v/>
      </c>
    </row>
    <row r="1022" spans="1:34" ht="17.25" customHeight="1" x14ac:dyDescent="0.3">
      <c r="A1022" s="149"/>
      <c r="B1022" s="135"/>
      <c r="C1022" s="14"/>
      <c r="D1022" s="14"/>
      <c r="E1022" s="136"/>
      <c r="F1022" s="15"/>
      <c r="G1022" s="126"/>
      <c r="H1022" s="136"/>
      <c r="I1022" s="136"/>
      <c r="J1022" s="138"/>
      <c r="K1022" s="119"/>
      <c r="L1022" s="138"/>
      <c r="M1022" s="12"/>
      <c r="N1022" s="147" t="str">
        <f t="shared" si="113"/>
        <v/>
      </c>
      <c r="O1022" s="16"/>
      <c r="P1022" s="17"/>
      <c r="Q1022" s="17"/>
      <c r="AD1022" s="13">
        <f t="shared" si="114"/>
        <v>0</v>
      </c>
      <c r="AE1022" s="13" t="str">
        <f t="shared" si="115"/>
        <v/>
      </c>
      <c r="AF1022" s="145" t="str">
        <f t="shared" si="116"/>
        <v/>
      </c>
      <c r="AG1022" s="145" t="str">
        <f t="shared" si="117"/>
        <v/>
      </c>
      <c r="AH1022" s="145" t="str">
        <f t="shared" si="118"/>
        <v/>
      </c>
    </row>
    <row r="1023" spans="1:34" ht="17.25" customHeight="1" x14ac:dyDescent="0.3">
      <c r="A1023" s="149"/>
      <c r="B1023" s="135"/>
      <c r="C1023" s="14"/>
      <c r="D1023" s="14"/>
      <c r="E1023" s="136"/>
      <c r="F1023" s="15"/>
      <c r="G1023" s="126"/>
      <c r="H1023" s="136"/>
      <c r="I1023" s="136"/>
      <c r="J1023" s="138"/>
      <c r="K1023" s="119"/>
      <c r="L1023" s="138"/>
      <c r="M1023" s="12"/>
      <c r="N1023" s="147" t="str">
        <f t="shared" si="113"/>
        <v/>
      </c>
      <c r="O1023" s="16"/>
      <c r="P1023" s="17"/>
      <c r="Q1023" s="17"/>
      <c r="AD1023" s="13">
        <f t="shared" si="114"/>
        <v>0</v>
      </c>
      <c r="AE1023" s="13" t="str">
        <f t="shared" si="115"/>
        <v/>
      </c>
      <c r="AF1023" s="145" t="str">
        <f t="shared" si="116"/>
        <v/>
      </c>
      <c r="AG1023" s="145" t="str">
        <f t="shared" si="117"/>
        <v/>
      </c>
      <c r="AH1023" s="145" t="str">
        <f t="shared" si="118"/>
        <v/>
      </c>
    </row>
    <row r="1024" spans="1:34" ht="17.25" customHeight="1" x14ac:dyDescent="0.3">
      <c r="A1024" s="149"/>
      <c r="B1024" s="135"/>
      <c r="C1024" s="14"/>
      <c r="D1024" s="14"/>
      <c r="E1024" s="136"/>
      <c r="F1024" s="15"/>
      <c r="G1024" s="126"/>
      <c r="H1024" s="136"/>
      <c r="I1024" s="136"/>
      <c r="J1024" s="138"/>
      <c r="K1024" s="119"/>
      <c r="L1024" s="138"/>
      <c r="M1024" s="12"/>
      <c r="N1024" s="147" t="str">
        <f t="shared" si="113"/>
        <v/>
      </c>
      <c r="O1024" s="16"/>
      <c r="P1024" s="17"/>
      <c r="Q1024" s="17"/>
      <c r="AD1024" s="13">
        <f t="shared" si="114"/>
        <v>0</v>
      </c>
      <c r="AE1024" s="13" t="str">
        <f t="shared" si="115"/>
        <v/>
      </c>
      <c r="AF1024" s="145" t="str">
        <f t="shared" si="116"/>
        <v/>
      </c>
      <c r="AG1024" s="145" t="str">
        <f t="shared" si="117"/>
        <v/>
      </c>
      <c r="AH1024" s="145" t="str">
        <f t="shared" si="118"/>
        <v/>
      </c>
    </row>
    <row r="1025" spans="1:34" ht="17.25" customHeight="1" x14ac:dyDescent="0.3">
      <c r="A1025" s="149"/>
      <c r="B1025" s="135"/>
      <c r="C1025" s="14"/>
      <c r="D1025" s="14"/>
      <c r="E1025" s="136"/>
      <c r="F1025" s="15"/>
      <c r="G1025" s="126"/>
      <c r="H1025" s="136"/>
      <c r="I1025" s="136"/>
      <c r="J1025" s="138"/>
      <c r="K1025" s="119"/>
      <c r="L1025" s="138"/>
      <c r="M1025" s="12"/>
      <c r="N1025" s="147" t="str">
        <f t="shared" si="113"/>
        <v/>
      </c>
      <c r="O1025" s="16"/>
      <c r="P1025" s="17"/>
      <c r="Q1025" s="17"/>
      <c r="AD1025" s="13">
        <f t="shared" si="114"/>
        <v>0</v>
      </c>
      <c r="AE1025" s="13" t="str">
        <f t="shared" si="115"/>
        <v/>
      </c>
      <c r="AF1025" s="145" t="str">
        <f t="shared" si="116"/>
        <v/>
      </c>
      <c r="AG1025" s="145" t="str">
        <f t="shared" si="117"/>
        <v/>
      </c>
      <c r="AH1025" s="145" t="str">
        <f t="shared" si="118"/>
        <v/>
      </c>
    </row>
    <row r="1026" spans="1:34" ht="17.25" customHeight="1" x14ac:dyDescent="0.3">
      <c r="A1026" s="149"/>
      <c r="B1026" s="135"/>
      <c r="C1026" s="14"/>
      <c r="D1026" s="14"/>
      <c r="E1026" s="136"/>
      <c r="F1026" s="15"/>
      <c r="G1026" s="126"/>
      <c r="H1026" s="136"/>
      <c r="I1026" s="136"/>
      <c r="J1026" s="138"/>
      <c r="K1026" s="119"/>
      <c r="L1026" s="138"/>
      <c r="M1026" s="12"/>
      <c r="N1026" s="147" t="str">
        <f t="shared" si="113"/>
        <v/>
      </c>
      <c r="O1026" s="16"/>
      <c r="P1026" s="17"/>
      <c r="Q1026" s="17"/>
      <c r="AD1026" s="13">
        <f t="shared" si="114"/>
        <v>0</v>
      </c>
      <c r="AE1026" s="13" t="str">
        <f t="shared" si="115"/>
        <v/>
      </c>
      <c r="AF1026" s="145" t="str">
        <f t="shared" si="116"/>
        <v/>
      </c>
      <c r="AG1026" s="145" t="str">
        <f t="shared" si="117"/>
        <v/>
      </c>
      <c r="AH1026" s="145" t="str">
        <f t="shared" si="118"/>
        <v/>
      </c>
    </row>
    <row r="1027" spans="1:34" ht="17.25" customHeight="1" x14ac:dyDescent="0.3">
      <c r="A1027" s="149"/>
      <c r="B1027" s="135"/>
      <c r="C1027" s="14"/>
      <c r="D1027" s="14"/>
      <c r="E1027" s="136"/>
      <c r="F1027" s="15"/>
      <c r="G1027" s="126"/>
      <c r="H1027" s="136"/>
      <c r="I1027" s="136"/>
      <c r="J1027" s="138"/>
      <c r="K1027" s="119"/>
      <c r="L1027" s="138"/>
      <c r="M1027" s="12"/>
      <c r="N1027" s="147" t="str">
        <f t="shared" si="113"/>
        <v/>
      </c>
      <c r="O1027" s="16"/>
      <c r="P1027" s="17"/>
      <c r="Q1027" s="17"/>
      <c r="AD1027" s="13">
        <f t="shared" si="114"/>
        <v>0</v>
      </c>
      <c r="AE1027" s="13" t="str">
        <f t="shared" si="115"/>
        <v/>
      </c>
      <c r="AF1027" s="145" t="str">
        <f t="shared" si="116"/>
        <v/>
      </c>
      <c r="AG1027" s="145" t="str">
        <f t="shared" si="117"/>
        <v/>
      </c>
      <c r="AH1027" s="145" t="str">
        <f t="shared" si="118"/>
        <v/>
      </c>
    </row>
    <row r="1028" spans="1:34" ht="17.25" customHeight="1" x14ac:dyDescent="0.3">
      <c r="A1028" s="149"/>
      <c r="B1028" s="135"/>
      <c r="C1028" s="14"/>
      <c r="D1028" s="14"/>
      <c r="E1028" s="136"/>
      <c r="F1028" s="15"/>
      <c r="G1028" s="126"/>
      <c r="H1028" s="136"/>
      <c r="I1028" s="136"/>
      <c r="J1028" s="138"/>
      <c r="K1028" s="119"/>
      <c r="L1028" s="138"/>
      <c r="M1028" s="12"/>
      <c r="N1028" s="147" t="str">
        <f t="shared" si="113"/>
        <v/>
      </c>
      <c r="O1028" s="16"/>
      <c r="P1028" s="17"/>
      <c r="Q1028" s="17"/>
      <c r="AD1028" s="13">
        <f t="shared" si="114"/>
        <v>0</v>
      </c>
      <c r="AE1028" s="13" t="str">
        <f t="shared" si="115"/>
        <v/>
      </c>
      <c r="AF1028" s="145" t="str">
        <f t="shared" si="116"/>
        <v/>
      </c>
      <c r="AG1028" s="145" t="str">
        <f t="shared" si="117"/>
        <v/>
      </c>
      <c r="AH1028" s="145" t="str">
        <f t="shared" si="118"/>
        <v/>
      </c>
    </row>
    <row r="1029" spans="1:34" ht="17.25" customHeight="1" x14ac:dyDescent="0.3">
      <c r="A1029" s="149"/>
      <c r="B1029" s="135"/>
      <c r="C1029" s="14"/>
      <c r="D1029" s="14"/>
      <c r="E1029" s="136"/>
      <c r="F1029" s="15"/>
      <c r="G1029" s="126"/>
      <c r="H1029" s="136"/>
      <c r="I1029" s="136"/>
      <c r="J1029" s="138"/>
      <c r="K1029" s="119"/>
      <c r="L1029" s="138"/>
      <c r="M1029" s="12"/>
      <c r="N1029" s="147" t="str">
        <f t="shared" si="113"/>
        <v/>
      </c>
      <c r="O1029" s="16"/>
      <c r="P1029" s="17"/>
      <c r="Q1029" s="17"/>
      <c r="AD1029" s="13">
        <f t="shared" si="114"/>
        <v>0</v>
      </c>
      <c r="AE1029" s="13" t="str">
        <f t="shared" si="115"/>
        <v/>
      </c>
      <c r="AF1029" s="145" t="str">
        <f t="shared" si="116"/>
        <v/>
      </c>
      <c r="AG1029" s="145" t="str">
        <f t="shared" si="117"/>
        <v/>
      </c>
      <c r="AH1029" s="145" t="str">
        <f t="shared" si="118"/>
        <v/>
      </c>
    </row>
    <row r="1030" spans="1:34" ht="17.25" customHeight="1" x14ac:dyDescent="0.3">
      <c r="A1030" s="149"/>
      <c r="B1030" s="135"/>
      <c r="C1030" s="14"/>
      <c r="D1030" s="14"/>
      <c r="E1030" s="136"/>
      <c r="F1030" s="15"/>
      <c r="G1030" s="126"/>
      <c r="H1030" s="136"/>
      <c r="I1030" s="136"/>
      <c r="J1030" s="138"/>
      <c r="K1030" s="119"/>
      <c r="L1030" s="138"/>
      <c r="M1030" s="12"/>
      <c r="N1030" s="147" t="str">
        <f t="shared" si="113"/>
        <v/>
      </c>
      <c r="O1030" s="16"/>
      <c r="P1030" s="17"/>
      <c r="Q1030" s="17"/>
      <c r="AD1030" s="13">
        <f t="shared" si="114"/>
        <v>0</v>
      </c>
      <c r="AE1030" s="13" t="str">
        <f t="shared" si="115"/>
        <v/>
      </c>
      <c r="AF1030" s="145" t="str">
        <f t="shared" si="116"/>
        <v/>
      </c>
      <c r="AG1030" s="145" t="str">
        <f t="shared" si="117"/>
        <v/>
      </c>
      <c r="AH1030" s="145" t="str">
        <f t="shared" si="118"/>
        <v/>
      </c>
    </row>
    <row r="1031" spans="1:34" ht="17.25" customHeight="1" x14ac:dyDescent="0.3">
      <c r="A1031" s="149"/>
      <c r="B1031" s="135"/>
      <c r="C1031" s="14"/>
      <c r="D1031" s="14"/>
      <c r="E1031" s="136"/>
      <c r="F1031" s="15"/>
      <c r="G1031" s="126"/>
      <c r="H1031" s="136"/>
      <c r="I1031" s="136"/>
      <c r="J1031" s="138"/>
      <c r="K1031" s="119"/>
      <c r="L1031" s="138"/>
      <c r="M1031" s="12"/>
      <c r="N1031" s="147" t="str">
        <f t="shared" si="113"/>
        <v/>
      </c>
      <c r="O1031" s="16"/>
      <c r="P1031" s="17"/>
      <c r="Q1031" s="17"/>
      <c r="AD1031" s="13">
        <f t="shared" si="114"/>
        <v>0</v>
      </c>
      <c r="AE1031" s="13" t="str">
        <f t="shared" si="115"/>
        <v/>
      </c>
      <c r="AF1031" s="145" t="str">
        <f t="shared" si="116"/>
        <v/>
      </c>
      <c r="AG1031" s="145" t="str">
        <f t="shared" si="117"/>
        <v/>
      </c>
      <c r="AH1031" s="145" t="str">
        <f t="shared" si="118"/>
        <v/>
      </c>
    </row>
    <row r="1032" spans="1:34" ht="17.25" customHeight="1" x14ac:dyDescent="0.3">
      <c r="A1032" s="149"/>
      <c r="B1032" s="135"/>
      <c r="C1032" s="14"/>
      <c r="D1032" s="14"/>
      <c r="E1032" s="136"/>
      <c r="F1032" s="15"/>
      <c r="G1032" s="126"/>
      <c r="H1032" s="136"/>
      <c r="I1032" s="136"/>
      <c r="J1032" s="138"/>
      <c r="K1032" s="119"/>
      <c r="L1032" s="138"/>
      <c r="M1032" s="12"/>
      <c r="N1032" s="147" t="str">
        <f t="shared" ref="N1032:N1095" si="119">IF(J1032="", "", K1032)</f>
        <v/>
      </c>
      <c r="O1032" s="16"/>
      <c r="P1032" s="17"/>
      <c r="Q1032" s="17"/>
      <c r="AD1032" s="13">
        <f t="shared" si="114"/>
        <v>0</v>
      </c>
      <c r="AE1032" s="13" t="str">
        <f t="shared" si="115"/>
        <v/>
      </c>
      <c r="AF1032" s="145" t="str">
        <f t="shared" si="116"/>
        <v/>
      </c>
      <c r="AG1032" s="145" t="str">
        <f t="shared" si="117"/>
        <v/>
      </c>
      <c r="AH1032" s="145" t="str">
        <f t="shared" si="118"/>
        <v/>
      </c>
    </row>
    <row r="1033" spans="1:34" ht="17.25" customHeight="1" x14ac:dyDescent="0.3">
      <c r="A1033" s="149"/>
      <c r="B1033" s="135"/>
      <c r="C1033" s="14"/>
      <c r="D1033" s="14"/>
      <c r="E1033" s="136"/>
      <c r="F1033" s="15"/>
      <c r="G1033" s="126"/>
      <c r="H1033" s="136"/>
      <c r="I1033" s="136"/>
      <c r="J1033" s="138"/>
      <c r="K1033" s="119"/>
      <c r="L1033" s="138"/>
      <c r="M1033" s="12"/>
      <c r="N1033" s="147" t="str">
        <f t="shared" si="119"/>
        <v/>
      </c>
      <c r="O1033" s="16"/>
      <c r="P1033" s="17"/>
      <c r="Q1033" s="17"/>
      <c r="AD1033" s="13">
        <f t="shared" si="114"/>
        <v>0</v>
      </c>
      <c r="AE1033" s="13" t="str">
        <f t="shared" si="115"/>
        <v/>
      </c>
      <c r="AF1033" s="145" t="str">
        <f t="shared" si="116"/>
        <v/>
      </c>
      <c r="AG1033" s="145" t="str">
        <f t="shared" si="117"/>
        <v/>
      </c>
      <c r="AH1033" s="145" t="str">
        <f t="shared" si="118"/>
        <v/>
      </c>
    </row>
    <row r="1034" spans="1:34" ht="17.25" customHeight="1" x14ac:dyDescent="0.3">
      <c r="A1034" s="149"/>
      <c r="B1034" s="135"/>
      <c r="C1034" s="14"/>
      <c r="D1034" s="14"/>
      <c r="E1034" s="136"/>
      <c r="F1034" s="15"/>
      <c r="G1034" s="126"/>
      <c r="H1034" s="136"/>
      <c r="I1034" s="136"/>
      <c r="J1034" s="138"/>
      <c r="K1034" s="119"/>
      <c r="L1034" s="138"/>
      <c r="M1034" s="12"/>
      <c r="N1034" s="147" t="str">
        <f t="shared" si="119"/>
        <v/>
      </c>
      <c r="O1034" s="16"/>
      <c r="P1034" s="17"/>
      <c r="Q1034" s="17"/>
      <c r="AD1034" s="13">
        <f t="shared" si="114"/>
        <v>0</v>
      </c>
      <c r="AE1034" s="13" t="str">
        <f t="shared" si="115"/>
        <v/>
      </c>
      <c r="AF1034" s="145" t="str">
        <f t="shared" si="116"/>
        <v/>
      </c>
      <c r="AG1034" s="145" t="str">
        <f t="shared" si="117"/>
        <v/>
      </c>
      <c r="AH1034" s="145" t="str">
        <f t="shared" si="118"/>
        <v/>
      </c>
    </row>
    <row r="1035" spans="1:34" ht="17.25" customHeight="1" x14ac:dyDescent="0.3">
      <c r="A1035" s="149"/>
      <c r="B1035" s="135"/>
      <c r="C1035" s="14"/>
      <c r="D1035" s="14"/>
      <c r="E1035" s="136"/>
      <c r="F1035" s="15"/>
      <c r="G1035" s="126"/>
      <c r="H1035" s="136"/>
      <c r="I1035" s="136"/>
      <c r="J1035" s="138"/>
      <c r="K1035" s="119"/>
      <c r="L1035" s="138"/>
      <c r="M1035" s="12"/>
      <c r="N1035" s="147" t="str">
        <f t="shared" si="119"/>
        <v/>
      </c>
      <c r="O1035" s="16"/>
      <c r="P1035" s="17"/>
      <c r="Q1035" s="17"/>
      <c r="AD1035" s="13">
        <f t="shared" si="114"/>
        <v>0</v>
      </c>
      <c r="AE1035" s="13" t="str">
        <f t="shared" si="115"/>
        <v/>
      </c>
      <c r="AF1035" s="145" t="str">
        <f t="shared" si="116"/>
        <v/>
      </c>
      <c r="AG1035" s="145" t="str">
        <f t="shared" si="117"/>
        <v/>
      </c>
      <c r="AH1035" s="145" t="str">
        <f t="shared" si="118"/>
        <v/>
      </c>
    </row>
    <row r="1036" spans="1:34" ht="17.25" customHeight="1" x14ac:dyDescent="0.3">
      <c r="A1036" s="149"/>
      <c r="B1036" s="135"/>
      <c r="C1036" s="14"/>
      <c r="D1036" s="14"/>
      <c r="E1036" s="136"/>
      <c r="F1036" s="15"/>
      <c r="G1036" s="126"/>
      <c r="H1036" s="136"/>
      <c r="I1036" s="136"/>
      <c r="J1036" s="138"/>
      <c r="K1036" s="119"/>
      <c r="L1036" s="138"/>
      <c r="M1036" s="12"/>
      <c r="N1036" s="147" t="str">
        <f t="shared" si="119"/>
        <v/>
      </c>
      <c r="O1036" s="16"/>
      <c r="P1036" s="17"/>
      <c r="Q1036" s="17"/>
      <c r="AD1036" s="13">
        <f t="shared" si="114"/>
        <v>0</v>
      </c>
      <c r="AE1036" s="13" t="str">
        <f t="shared" si="115"/>
        <v/>
      </c>
      <c r="AF1036" s="145" t="str">
        <f t="shared" si="116"/>
        <v/>
      </c>
      <c r="AG1036" s="145" t="str">
        <f t="shared" si="117"/>
        <v/>
      </c>
      <c r="AH1036" s="145" t="str">
        <f t="shared" si="118"/>
        <v/>
      </c>
    </row>
    <row r="1037" spans="1:34" ht="17.25" customHeight="1" x14ac:dyDescent="0.3">
      <c r="A1037" s="149"/>
      <c r="B1037" s="135"/>
      <c r="C1037" s="14"/>
      <c r="D1037" s="14"/>
      <c r="E1037" s="136"/>
      <c r="F1037" s="15"/>
      <c r="G1037" s="126"/>
      <c r="H1037" s="136"/>
      <c r="I1037" s="136"/>
      <c r="J1037" s="138"/>
      <c r="K1037" s="119"/>
      <c r="L1037" s="138"/>
      <c r="M1037" s="12"/>
      <c r="N1037" s="147" t="str">
        <f t="shared" si="119"/>
        <v/>
      </c>
      <c r="O1037" s="16"/>
      <c r="P1037" s="17"/>
      <c r="Q1037" s="17"/>
      <c r="AD1037" s="13">
        <f t="shared" si="114"/>
        <v>0</v>
      </c>
      <c r="AE1037" s="13" t="str">
        <f t="shared" si="115"/>
        <v/>
      </c>
      <c r="AF1037" s="145" t="str">
        <f t="shared" si="116"/>
        <v/>
      </c>
      <c r="AG1037" s="145" t="str">
        <f t="shared" si="117"/>
        <v/>
      </c>
      <c r="AH1037" s="145" t="str">
        <f t="shared" si="118"/>
        <v/>
      </c>
    </row>
    <row r="1038" spans="1:34" ht="17.25" customHeight="1" x14ac:dyDescent="0.3">
      <c r="A1038" s="149"/>
      <c r="B1038" s="135"/>
      <c r="C1038" s="14"/>
      <c r="D1038" s="14"/>
      <c r="E1038" s="136"/>
      <c r="F1038" s="15"/>
      <c r="G1038" s="126"/>
      <c r="H1038" s="136"/>
      <c r="I1038" s="136"/>
      <c r="J1038" s="138"/>
      <c r="K1038" s="119"/>
      <c r="L1038" s="138"/>
      <c r="M1038" s="12"/>
      <c r="N1038" s="147" t="str">
        <f t="shared" si="119"/>
        <v/>
      </c>
      <c r="O1038" s="16"/>
      <c r="P1038" s="17"/>
      <c r="Q1038" s="17"/>
      <c r="AD1038" s="13">
        <f t="shared" si="114"/>
        <v>0</v>
      </c>
      <c r="AE1038" s="13" t="str">
        <f t="shared" si="115"/>
        <v/>
      </c>
      <c r="AF1038" s="145" t="str">
        <f t="shared" si="116"/>
        <v/>
      </c>
      <c r="AG1038" s="145" t="str">
        <f t="shared" si="117"/>
        <v/>
      </c>
      <c r="AH1038" s="145" t="str">
        <f t="shared" si="118"/>
        <v/>
      </c>
    </row>
    <row r="1039" spans="1:34" ht="17.25" customHeight="1" x14ac:dyDescent="0.3">
      <c r="A1039" s="149"/>
      <c r="B1039" s="135"/>
      <c r="C1039" s="14"/>
      <c r="D1039" s="14"/>
      <c r="E1039" s="136"/>
      <c r="F1039" s="15"/>
      <c r="G1039" s="126"/>
      <c r="H1039" s="136"/>
      <c r="I1039" s="136"/>
      <c r="J1039" s="138"/>
      <c r="K1039" s="119"/>
      <c r="L1039" s="138"/>
      <c r="M1039" s="12"/>
      <c r="N1039" s="147" t="str">
        <f t="shared" si="119"/>
        <v/>
      </c>
      <c r="O1039" s="16"/>
      <c r="P1039" s="17"/>
      <c r="Q1039" s="17"/>
      <c r="AD1039" s="13">
        <f t="shared" si="114"/>
        <v>0</v>
      </c>
      <c r="AE1039" s="13" t="str">
        <f t="shared" si="115"/>
        <v/>
      </c>
      <c r="AF1039" s="145" t="str">
        <f t="shared" si="116"/>
        <v/>
      </c>
      <c r="AG1039" s="145" t="str">
        <f t="shared" si="117"/>
        <v/>
      </c>
      <c r="AH1039" s="145" t="str">
        <f t="shared" si="118"/>
        <v/>
      </c>
    </row>
    <row r="1040" spans="1:34" ht="17.25" customHeight="1" x14ac:dyDescent="0.3">
      <c r="A1040" s="149"/>
      <c r="B1040" s="135"/>
      <c r="C1040" s="14"/>
      <c r="D1040" s="14"/>
      <c r="E1040" s="136"/>
      <c r="F1040" s="15"/>
      <c r="G1040" s="126"/>
      <c r="H1040" s="136"/>
      <c r="I1040" s="136"/>
      <c r="J1040" s="138"/>
      <c r="K1040" s="119"/>
      <c r="L1040" s="138"/>
      <c r="M1040" s="12"/>
      <c r="N1040" s="147" t="str">
        <f t="shared" si="119"/>
        <v/>
      </c>
      <c r="O1040" s="16"/>
      <c r="P1040" s="17"/>
      <c r="Q1040" s="17"/>
      <c r="AD1040" s="13">
        <f t="shared" si="114"/>
        <v>0</v>
      </c>
      <c r="AE1040" s="13" t="str">
        <f t="shared" si="115"/>
        <v/>
      </c>
      <c r="AF1040" s="145" t="str">
        <f t="shared" si="116"/>
        <v/>
      </c>
      <c r="AG1040" s="145" t="str">
        <f t="shared" si="117"/>
        <v/>
      </c>
      <c r="AH1040" s="145" t="str">
        <f t="shared" si="118"/>
        <v/>
      </c>
    </row>
    <row r="1041" spans="1:34" ht="17.25" customHeight="1" x14ac:dyDescent="0.3">
      <c r="A1041" s="149"/>
      <c r="B1041" s="135"/>
      <c r="C1041" s="14"/>
      <c r="D1041" s="14"/>
      <c r="E1041" s="136"/>
      <c r="F1041" s="15"/>
      <c r="G1041" s="126"/>
      <c r="H1041" s="136"/>
      <c r="I1041" s="136"/>
      <c r="J1041" s="138"/>
      <c r="K1041" s="119"/>
      <c r="L1041" s="138"/>
      <c r="M1041" s="12"/>
      <c r="N1041" s="147" t="str">
        <f t="shared" si="119"/>
        <v/>
      </c>
      <c r="O1041" s="16"/>
      <c r="P1041" s="17"/>
      <c r="Q1041" s="17"/>
      <c r="AD1041" s="13">
        <f t="shared" si="114"/>
        <v>0</v>
      </c>
      <c r="AE1041" s="13" t="str">
        <f t="shared" si="115"/>
        <v/>
      </c>
      <c r="AF1041" s="145" t="str">
        <f t="shared" si="116"/>
        <v/>
      </c>
      <c r="AG1041" s="145" t="str">
        <f t="shared" si="117"/>
        <v/>
      </c>
      <c r="AH1041" s="145" t="str">
        <f t="shared" si="118"/>
        <v/>
      </c>
    </row>
    <row r="1042" spans="1:34" ht="17.25" customHeight="1" x14ac:dyDescent="0.3">
      <c r="A1042" s="149"/>
      <c r="B1042" s="135"/>
      <c r="C1042" s="14"/>
      <c r="D1042" s="14"/>
      <c r="E1042" s="136"/>
      <c r="F1042" s="15"/>
      <c r="G1042" s="126"/>
      <c r="H1042" s="136"/>
      <c r="I1042" s="136"/>
      <c r="J1042" s="138"/>
      <c r="K1042" s="119"/>
      <c r="L1042" s="138"/>
      <c r="M1042" s="12"/>
      <c r="N1042" s="147" t="str">
        <f t="shared" si="119"/>
        <v/>
      </c>
      <c r="O1042" s="16"/>
      <c r="P1042" s="17"/>
      <c r="Q1042" s="17"/>
      <c r="AD1042" s="13">
        <f t="shared" si="114"/>
        <v>0</v>
      </c>
      <c r="AE1042" s="13" t="str">
        <f t="shared" si="115"/>
        <v/>
      </c>
      <c r="AF1042" s="145" t="str">
        <f t="shared" si="116"/>
        <v/>
      </c>
      <c r="AG1042" s="145" t="str">
        <f t="shared" si="117"/>
        <v/>
      </c>
      <c r="AH1042" s="145" t="str">
        <f t="shared" si="118"/>
        <v/>
      </c>
    </row>
    <row r="1043" spans="1:34" ht="17.25" customHeight="1" x14ac:dyDescent="0.3">
      <c r="A1043" s="149"/>
      <c r="B1043" s="135"/>
      <c r="C1043" s="14"/>
      <c r="D1043" s="14"/>
      <c r="E1043" s="136"/>
      <c r="F1043" s="15"/>
      <c r="G1043" s="126"/>
      <c r="H1043" s="136"/>
      <c r="I1043" s="136"/>
      <c r="J1043" s="138"/>
      <c r="K1043" s="119"/>
      <c r="L1043" s="138"/>
      <c r="M1043" s="12"/>
      <c r="N1043" s="147" t="str">
        <f t="shared" si="119"/>
        <v/>
      </c>
      <c r="O1043" s="16"/>
      <c r="P1043" s="17"/>
      <c r="Q1043" s="17"/>
      <c r="AD1043" s="13">
        <f t="shared" si="114"/>
        <v>0</v>
      </c>
      <c r="AE1043" s="13" t="str">
        <f t="shared" si="115"/>
        <v/>
      </c>
      <c r="AF1043" s="145" t="str">
        <f t="shared" si="116"/>
        <v/>
      </c>
      <c r="AG1043" s="145" t="str">
        <f t="shared" si="117"/>
        <v/>
      </c>
      <c r="AH1043" s="145" t="str">
        <f t="shared" si="118"/>
        <v/>
      </c>
    </row>
    <row r="1044" spans="1:34" ht="17.25" customHeight="1" x14ac:dyDescent="0.3">
      <c r="A1044" s="149"/>
      <c r="B1044" s="135"/>
      <c r="C1044" s="14"/>
      <c r="D1044" s="14"/>
      <c r="E1044" s="136"/>
      <c r="F1044" s="15"/>
      <c r="G1044" s="126"/>
      <c r="H1044" s="136"/>
      <c r="I1044" s="136"/>
      <c r="J1044" s="138"/>
      <c r="K1044" s="119"/>
      <c r="L1044" s="138"/>
      <c r="M1044" s="12"/>
      <c r="N1044" s="147" t="str">
        <f t="shared" si="119"/>
        <v/>
      </c>
      <c r="O1044" s="16"/>
      <c r="P1044" s="17"/>
      <c r="Q1044" s="17"/>
      <c r="AD1044" s="13">
        <f t="shared" si="114"/>
        <v>0</v>
      </c>
      <c r="AE1044" s="13" t="str">
        <f t="shared" si="115"/>
        <v/>
      </c>
      <c r="AF1044" s="145" t="str">
        <f t="shared" si="116"/>
        <v/>
      </c>
      <c r="AG1044" s="145" t="str">
        <f t="shared" si="117"/>
        <v/>
      </c>
      <c r="AH1044" s="145" t="str">
        <f t="shared" si="118"/>
        <v/>
      </c>
    </row>
    <row r="1045" spans="1:34" ht="17.25" customHeight="1" x14ac:dyDescent="0.3">
      <c r="A1045" s="149"/>
      <c r="B1045" s="135"/>
      <c r="C1045" s="14"/>
      <c r="D1045" s="14"/>
      <c r="E1045" s="136"/>
      <c r="F1045" s="15"/>
      <c r="G1045" s="126"/>
      <c r="H1045" s="136"/>
      <c r="I1045" s="136"/>
      <c r="J1045" s="138"/>
      <c r="K1045" s="119"/>
      <c r="L1045" s="138"/>
      <c r="M1045" s="12"/>
      <c r="N1045" s="147" t="str">
        <f t="shared" si="119"/>
        <v/>
      </c>
      <c r="O1045" s="16"/>
      <c r="P1045" s="17"/>
      <c r="Q1045" s="17"/>
      <c r="AD1045" s="13">
        <f t="shared" si="114"/>
        <v>0</v>
      </c>
      <c r="AE1045" s="13" t="str">
        <f t="shared" si="115"/>
        <v/>
      </c>
      <c r="AF1045" s="145" t="str">
        <f t="shared" si="116"/>
        <v/>
      </c>
      <c r="AG1045" s="145" t="str">
        <f t="shared" si="117"/>
        <v/>
      </c>
      <c r="AH1045" s="145" t="str">
        <f t="shared" si="118"/>
        <v/>
      </c>
    </row>
    <row r="1046" spans="1:34" ht="17.25" customHeight="1" x14ac:dyDescent="0.3">
      <c r="A1046" s="149"/>
      <c r="B1046" s="135"/>
      <c r="C1046" s="14"/>
      <c r="D1046" s="14"/>
      <c r="E1046" s="136"/>
      <c r="F1046" s="15"/>
      <c r="G1046" s="126"/>
      <c r="H1046" s="136"/>
      <c r="I1046" s="136"/>
      <c r="J1046" s="138"/>
      <c r="K1046" s="119"/>
      <c r="L1046" s="138"/>
      <c r="M1046" s="12"/>
      <c r="N1046" s="147" t="str">
        <f t="shared" si="119"/>
        <v/>
      </c>
      <c r="O1046" s="16"/>
      <c r="P1046" s="17"/>
      <c r="Q1046" s="17"/>
      <c r="AD1046" s="13">
        <f t="shared" si="114"/>
        <v>0</v>
      </c>
      <c r="AE1046" s="13" t="str">
        <f t="shared" si="115"/>
        <v/>
      </c>
      <c r="AF1046" s="145" t="str">
        <f t="shared" si="116"/>
        <v/>
      </c>
      <c r="AG1046" s="145" t="str">
        <f t="shared" si="117"/>
        <v/>
      </c>
      <c r="AH1046" s="145" t="str">
        <f t="shared" si="118"/>
        <v/>
      </c>
    </row>
    <row r="1047" spans="1:34" ht="17.25" customHeight="1" x14ac:dyDescent="0.3">
      <c r="A1047" s="149"/>
      <c r="B1047" s="135"/>
      <c r="C1047" s="14"/>
      <c r="D1047" s="14"/>
      <c r="E1047" s="136"/>
      <c r="F1047" s="15"/>
      <c r="G1047" s="126"/>
      <c r="H1047" s="136"/>
      <c r="I1047" s="136"/>
      <c r="J1047" s="138"/>
      <c r="K1047" s="119"/>
      <c r="L1047" s="138"/>
      <c r="M1047" s="12"/>
      <c r="N1047" s="147" t="str">
        <f t="shared" si="119"/>
        <v/>
      </c>
      <c r="O1047" s="16"/>
      <c r="P1047" s="17"/>
      <c r="Q1047" s="17"/>
      <c r="AD1047" s="13">
        <f t="shared" si="114"/>
        <v>0</v>
      </c>
      <c r="AE1047" s="13" t="str">
        <f t="shared" si="115"/>
        <v/>
      </c>
      <c r="AF1047" s="145" t="str">
        <f t="shared" si="116"/>
        <v/>
      </c>
      <c r="AG1047" s="145" t="str">
        <f t="shared" si="117"/>
        <v/>
      </c>
      <c r="AH1047" s="145" t="str">
        <f t="shared" si="118"/>
        <v/>
      </c>
    </row>
    <row r="1048" spans="1:34" ht="17.25" customHeight="1" x14ac:dyDescent="0.3">
      <c r="A1048" s="149"/>
      <c r="B1048" s="135"/>
      <c r="C1048" s="14"/>
      <c r="D1048" s="14"/>
      <c r="E1048" s="136"/>
      <c r="F1048" s="15"/>
      <c r="G1048" s="126"/>
      <c r="H1048" s="136"/>
      <c r="I1048" s="136"/>
      <c r="J1048" s="138"/>
      <c r="K1048" s="119"/>
      <c r="L1048" s="138"/>
      <c r="M1048" s="12"/>
      <c r="N1048" s="147" t="str">
        <f t="shared" si="119"/>
        <v/>
      </c>
      <c r="O1048" s="16"/>
      <c r="P1048" s="17"/>
      <c r="Q1048" s="17"/>
      <c r="AD1048" s="13">
        <f t="shared" si="114"/>
        <v>0</v>
      </c>
      <c r="AE1048" s="13" t="str">
        <f t="shared" si="115"/>
        <v/>
      </c>
      <c r="AF1048" s="145" t="str">
        <f t="shared" si="116"/>
        <v/>
      </c>
      <c r="AG1048" s="145" t="str">
        <f t="shared" si="117"/>
        <v/>
      </c>
      <c r="AH1048" s="145" t="str">
        <f t="shared" si="118"/>
        <v/>
      </c>
    </row>
    <row r="1049" spans="1:34" ht="17.25" customHeight="1" x14ac:dyDescent="0.3">
      <c r="A1049" s="149"/>
      <c r="B1049" s="135"/>
      <c r="C1049" s="14"/>
      <c r="D1049" s="14"/>
      <c r="E1049" s="136"/>
      <c r="F1049" s="15"/>
      <c r="G1049" s="126"/>
      <c r="H1049" s="136"/>
      <c r="I1049" s="136"/>
      <c r="J1049" s="138"/>
      <c r="K1049" s="119"/>
      <c r="L1049" s="138"/>
      <c r="M1049" s="12"/>
      <c r="N1049" s="147" t="str">
        <f t="shared" si="119"/>
        <v/>
      </c>
      <c r="O1049" s="16"/>
      <c r="P1049" s="17"/>
      <c r="Q1049" s="17"/>
      <c r="AD1049" s="13">
        <f t="shared" si="114"/>
        <v>0</v>
      </c>
      <c r="AE1049" s="13" t="str">
        <f t="shared" si="115"/>
        <v/>
      </c>
      <c r="AF1049" s="145" t="str">
        <f t="shared" si="116"/>
        <v/>
      </c>
      <c r="AG1049" s="145" t="str">
        <f t="shared" si="117"/>
        <v/>
      </c>
      <c r="AH1049" s="145" t="str">
        <f t="shared" si="118"/>
        <v/>
      </c>
    </row>
    <row r="1050" spans="1:34" ht="17.25" customHeight="1" x14ac:dyDescent="0.3">
      <c r="A1050" s="149"/>
      <c r="B1050" s="135"/>
      <c r="C1050" s="14"/>
      <c r="D1050" s="14"/>
      <c r="E1050" s="136"/>
      <c r="F1050" s="15"/>
      <c r="G1050" s="126"/>
      <c r="H1050" s="136"/>
      <c r="I1050" s="136"/>
      <c r="J1050" s="138"/>
      <c r="K1050" s="119"/>
      <c r="L1050" s="138"/>
      <c r="M1050" s="12"/>
      <c r="N1050" s="147" t="str">
        <f t="shared" si="119"/>
        <v/>
      </c>
      <c r="O1050" s="16"/>
      <c r="P1050" s="17"/>
      <c r="Q1050" s="17"/>
      <c r="AD1050" s="13">
        <f t="shared" si="114"/>
        <v>0</v>
      </c>
      <c r="AE1050" s="13" t="str">
        <f t="shared" si="115"/>
        <v/>
      </c>
      <c r="AF1050" s="145" t="str">
        <f t="shared" si="116"/>
        <v/>
      </c>
      <c r="AG1050" s="145" t="str">
        <f t="shared" si="117"/>
        <v/>
      </c>
      <c r="AH1050" s="145" t="str">
        <f t="shared" si="118"/>
        <v/>
      </c>
    </row>
    <row r="1051" spans="1:34" ht="17.25" customHeight="1" x14ac:dyDescent="0.3">
      <c r="A1051" s="149"/>
      <c r="B1051" s="135"/>
      <c r="C1051" s="14"/>
      <c r="D1051" s="14"/>
      <c r="E1051" s="136"/>
      <c r="F1051" s="15"/>
      <c r="G1051" s="126"/>
      <c r="H1051" s="136"/>
      <c r="I1051" s="136"/>
      <c r="J1051" s="138"/>
      <c r="K1051" s="119"/>
      <c r="L1051" s="138"/>
      <c r="M1051" s="12"/>
      <c r="N1051" s="147" t="str">
        <f t="shared" si="119"/>
        <v/>
      </c>
      <c r="O1051" s="16"/>
      <c r="P1051" s="17"/>
      <c r="Q1051" s="17"/>
      <c r="AD1051" s="13">
        <f t="shared" si="114"/>
        <v>0</v>
      </c>
      <c r="AE1051" s="13" t="str">
        <f t="shared" si="115"/>
        <v/>
      </c>
      <c r="AF1051" s="145" t="str">
        <f t="shared" si="116"/>
        <v/>
      </c>
      <c r="AG1051" s="145" t="str">
        <f t="shared" si="117"/>
        <v/>
      </c>
      <c r="AH1051" s="145" t="str">
        <f t="shared" si="118"/>
        <v/>
      </c>
    </row>
    <row r="1052" spans="1:34" ht="17.25" customHeight="1" x14ac:dyDescent="0.3">
      <c r="A1052" s="149"/>
      <c r="B1052" s="135"/>
      <c r="C1052" s="14"/>
      <c r="D1052" s="14"/>
      <c r="E1052" s="136"/>
      <c r="F1052" s="15"/>
      <c r="G1052" s="126"/>
      <c r="H1052" s="136"/>
      <c r="I1052" s="136"/>
      <c r="J1052" s="138"/>
      <c r="K1052" s="119"/>
      <c r="L1052" s="138"/>
      <c r="M1052" s="12"/>
      <c r="N1052" s="147" t="str">
        <f t="shared" si="119"/>
        <v/>
      </c>
      <c r="O1052" s="16"/>
      <c r="P1052" s="17"/>
      <c r="Q1052" s="17"/>
      <c r="AD1052" s="13">
        <f t="shared" si="114"/>
        <v>0</v>
      </c>
      <c r="AE1052" s="13" t="str">
        <f t="shared" si="115"/>
        <v/>
      </c>
      <c r="AF1052" s="145" t="str">
        <f t="shared" si="116"/>
        <v/>
      </c>
      <c r="AG1052" s="145" t="str">
        <f t="shared" si="117"/>
        <v/>
      </c>
      <c r="AH1052" s="145" t="str">
        <f t="shared" si="118"/>
        <v/>
      </c>
    </row>
    <row r="1053" spans="1:34" ht="17.25" customHeight="1" x14ac:dyDescent="0.3">
      <c r="A1053" s="149"/>
      <c r="B1053" s="135"/>
      <c r="C1053" s="14"/>
      <c r="D1053" s="14"/>
      <c r="E1053" s="136"/>
      <c r="F1053" s="15"/>
      <c r="G1053" s="126"/>
      <c r="H1053" s="136"/>
      <c r="I1053" s="136"/>
      <c r="J1053" s="138"/>
      <c r="K1053" s="119"/>
      <c r="L1053" s="138"/>
      <c r="M1053" s="12"/>
      <c r="N1053" s="147" t="str">
        <f t="shared" si="119"/>
        <v/>
      </c>
      <c r="O1053" s="16"/>
      <c r="P1053" s="17"/>
      <c r="Q1053" s="17"/>
      <c r="AD1053" s="13">
        <f t="shared" si="114"/>
        <v>0</v>
      </c>
      <c r="AE1053" s="13" t="str">
        <f t="shared" si="115"/>
        <v/>
      </c>
      <c r="AF1053" s="145" t="str">
        <f t="shared" si="116"/>
        <v/>
      </c>
      <c r="AG1053" s="145" t="str">
        <f t="shared" si="117"/>
        <v/>
      </c>
      <c r="AH1053" s="145" t="str">
        <f t="shared" si="118"/>
        <v/>
      </c>
    </row>
    <row r="1054" spans="1:34" ht="17.25" customHeight="1" x14ac:dyDescent="0.3">
      <c r="A1054" s="149"/>
      <c r="B1054" s="135"/>
      <c r="C1054" s="14"/>
      <c r="D1054" s="14"/>
      <c r="E1054" s="136"/>
      <c r="F1054" s="15"/>
      <c r="G1054" s="126"/>
      <c r="H1054" s="136"/>
      <c r="I1054" s="136"/>
      <c r="J1054" s="138"/>
      <c r="K1054" s="119"/>
      <c r="L1054" s="138"/>
      <c r="M1054" s="12"/>
      <c r="N1054" s="147" t="str">
        <f t="shared" si="119"/>
        <v/>
      </c>
      <c r="O1054" s="16"/>
      <c r="P1054" s="17"/>
      <c r="Q1054" s="17"/>
      <c r="AD1054" s="13">
        <f t="shared" si="114"/>
        <v>0</v>
      </c>
      <c r="AE1054" s="13" t="str">
        <f t="shared" si="115"/>
        <v/>
      </c>
      <c r="AF1054" s="145" t="str">
        <f t="shared" si="116"/>
        <v/>
      </c>
      <c r="AG1054" s="145" t="str">
        <f t="shared" si="117"/>
        <v/>
      </c>
      <c r="AH1054" s="145" t="str">
        <f t="shared" si="118"/>
        <v/>
      </c>
    </row>
    <row r="1055" spans="1:34" ht="17.25" customHeight="1" x14ac:dyDescent="0.3">
      <c r="A1055" s="149"/>
      <c r="B1055" s="135"/>
      <c r="C1055" s="14"/>
      <c r="D1055" s="14"/>
      <c r="E1055" s="136"/>
      <c r="F1055" s="15"/>
      <c r="G1055" s="126"/>
      <c r="H1055" s="136"/>
      <c r="I1055" s="136"/>
      <c r="J1055" s="138"/>
      <c r="K1055" s="119"/>
      <c r="L1055" s="138"/>
      <c r="M1055" s="12"/>
      <c r="N1055" s="147" t="str">
        <f t="shared" si="119"/>
        <v/>
      </c>
      <c r="O1055" s="16"/>
      <c r="P1055" s="17"/>
      <c r="Q1055" s="17"/>
      <c r="AD1055" s="13">
        <f t="shared" si="114"/>
        <v>0</v>
      </c>
      <c r="AE1055" s="13" t="str">
        <f t="shared" si="115"/>
        <v/>
      </c>
      <c r="AF1055" s="145" t="str">
        <f t="shared" si="116"/>
        <v/>
      </c>
      <c r="AG1055" s="145" t="str">
        <f t="shared" si="117"/>
        <v/>
      </c>
      <c r="AH1055" s="145" t="str">
        <f t="shared" si="118"/>
        <v/>
      </c>
    </row>
    <row r="1056" spans="1:34" ht="17.25" customHeight="1" x14ac:dyDescent="0.3">
      <c r="A1056" s="149"/>
      <c r="B1056" s="135"/>
      <c r="C1056" s="14"/>
      <c r="D1056" s="14"/>
      <c r="E1056" s="136"/>
      <c r="F1056" s="15"/>
      <c r="G1056" s="126"/>
      <c r="H1056" s="136"/>
      <c r="I1056" s="136"/>
      <c r="J1056" s="138"/>
      <c r="K1056" s="119"/>
      <c r="L1056" s="138"/>
      <c r="M1056" s="12"/>
      <c r="N1056" s="147" t="str">
        <f t="shared" si="119"/>
        <v/>
      </c>
      <c r="O1056" s="16"/>
      <c r="P1056" s="17"/>
      <c r="Q1056" s="17"/>
      <c r="AD1056" s="13">
        <f t="shared" si="114"/>
        <v>0</v>
      </c>
      <c r="AE1056" s="13" t="str">
        <f t="shared" si="115"/>
        <v/>
      </c>
      <c r="AF1056" s="145" t="str">
        <f t="shared" si="116"/>
        <v/>
      </c>
      <c r="AG1056" s="145" t="str">
        <f t="shared" si="117"/>
        <v/>
      </c>
      <c r="AH1056" s="145" t="str">
        <f t="shared" si="118"/>
        <v/>
      </c>
    </row>
    <row r="1057" spans="1:34" ht="17.25" customHeight="1" x14ac:dyDescent="0.3">
      <c r="A1057" s="149"/>
      <c r="B1057" s="135"/>
      <c r="C1057" s="14"/>
      <c r="D1057" s="14"/>
      <c r="E1057" s="136"/>
      <c r="F1057" s="15"/>
      <c r="G1057" s="126"/>
      <c r="H1057" s="136"/>
      <c r="I1057" s="136"/>
      <c r="J1057" s="138"/>
      <c r="K1057" s="119"/>
      <c r="L1057" s="138"/>
      <c r="M1057" s="12"/>
      <c r="N1057" s="147" t="str">
        <f t="shared" si="119"/>
        <v/>
      </c>
      <c r="O1057" s="16"/>
      <c r="P1057" s="17"/>
      <c r="Q1057" s="17"/>
      <c r="AD1057" s="13">
        <f t="shared" si="114"/>
        <v>0</v>
      </c>
      <c r="AE1057" s="13" t="str">
        <f t="shared" si="115"/>
        <v/>
      </c>
      <c r="AF1057" s="145" t="str">
        <f t="shared" si="116"/>
        <v/>
      </c>
      <c r="AG1057" s="145" t="str">
        <f t="shared" si="117"/>
        <v/>
      </c>
      <c r="AH1057" s="145" t="str">
        <f t="shared" si="118"/>
        <v/>
      </c>
    </row>
    <row r="1058" spans="1:34" ht="17.25" customHeight="1" x14ac:dyDescent="0.3">
      <c r="A1058" s="149"/>
      <c r="B1058" s="135"/>
      <c r="C1058" s="14"/>
      <c r="D1058" s="14"/>
      <c r="E1058" s="136"/>
      <c r="F1058" s="15"/>
      <c r="G1058" s="126"/>
      <c r="H1058" s="136"/>
      <c r="I1058" s="136"/>
      <c r="J1058" s="138"/>
      <c r="K1058" s="119"/>
      <c r="L1058" s="138"/>
      <c r="M1058" s="12"/>
      <c r="N1058" s="147" t="str">
        <f t="shared" si="119"/>
        <v/>
      </c>
      <c r="O1058" s="16"/>
      <c r="P1058" s="17"/>
      <c r="Q1058" s="17"/>
      <c r="AD1058" s="13">
        <f t="shared" si="114"/>
        <v>0</v>
      </c>
      <c r="AE1058" s="13" t="str">
        <f t="shared" si="115"/>
        <v/>
      </c>
      <c r="AF1058" s="145" t="str">
        <f t="shared" si="116"/>
        <v/>
      </c>
      <c r="AG1058" s="145" t="str">
        <f t="shared" si="117"/>
        <v/>
      </c>
      <c r="AH1058" s="145" t="str">
        <f t="shared" si="118"/>
        <v/>
      </c>
    </row>
    <row r="1059" spans="1:34" ht="17.25" customHeight="1" x14ac:dyDescent="0.3">
      <c r="A1059" s="149"/>
      <c r="B1059" s="135"/>
      <c r="C1059" s="14"/>
      <c r="D1059" s="14"/>
      <c r="E1059" s="136"/>
      <c r="F1059" s="15"/>
      <c r="G1059" s="126"/>
      <c r="H1059" s="136"/>
      <c r="I1059" s="136"/>
      <c r="J1059" s="138"/>
      <c r="K1059" s="119"/>
      <c r="L1059" s="138"/>
      <c r="M1059" s="12"/>
      <c r="N1059" s="147" t="str">
        <f t="shared" si="119"/>
        <v/>
      </c>
      <c r="O1059" s="16"/>
      <c r="P1059" s="17"/>
      <c r="Q1059" s="17"/>
      <c r="AD1059" s="13">
        <f t="shared" si="114"/>
        <v>0</v>
      </c>
      <c r="AE1059" s="13" t="str">
        <f t="shared" si="115"/>
        <v/>
      </c>
      <c r="AF1059" s="145" t="str">
        <f t="shared" si="116"/>
        <v/>
      </c>
      <c r="AG1059" s="145" t="str">
        <f t="shared" si="117"/>
        <v/>
      </c>
      <c r="AH1059" s="145" t="str">
        <f t="shared" si="118"/>
        <v/>
      </c>
    </row>
    <row r="1060" spans="1:34" ht="17.25" customHeight="1" x14ac:dyDescent="0.3">
      <c r="A1060" s="149"/>
      <c r="B1060" s="135"/>
      <c r="C1060" s="14"/>
      <c r="D1060" s="14"/>
      <c r="E1060" s="136"/>
      <c r="F1060" s="15"/>
      <c r="G1060" s="126"/>
      <c r="H1060" s="136"/>
      <c r="I1060" s="136"/>
      <c r="J1060" s="138"/>
      <c r="K1060" s="119"/>
      <c r="L1060" s="138"/>
      <c r="M1060" s="12"/>
      <c r="N1060" s="147" t="str">
        <f t="shared" si="119"/>
        <v/>
      </c>
      <c r="O1060" s="16"/>
      <c r="P1060" s="17"/>
      <c r="Q1060" s="17"/>
      <c r="AD1060" s="13">
        <f t="shared" si="114"/>
        <v>0</v>
      </c>
      <c r="AE1060" s="13" t="str">
        <f t="shared" si="115"/>
        <v/>
      </c>
      <c r="AF1060" s="145" t="str">
        <f t="shared" si="116"/>
        <v/>
      </c>
      <c r="AG1060" s="145" t="str">
        <f t="shared" si="117"/>
        <v/>
      </c>
      <c r="AH1060" s="145" t="str">
        <f t="shared" si="118"/>
        <v/>
      </c>
    </row>
    <row r="1061" spans="1:34" ht="17.25" customHeight="1" x14ac:dyDescent="0.3">
      <c r="A1061" s="149"/>
      <c r="B1061" s="135"/>
      <c r="C1061" s="14"/>
      <c r="D1061" s="14"/>
      <c r="E1061" s="136"/>
      <c r="F1061" s="15"/>
      <c r="G1061" s="126"/>
      <c r="H1061" s="136"/>
      <c r="I1061" s="136"/>
      <c r="J1061" s="138"/>
      <c r="K1061" s="119"/>
      <c r="L1061" s="138"/>
      <c r="M1061" s="12"/>
      <c r="N1061" s="147" t="str">
        <f t="shared" si="119"/>
        <v/>
      </c>
      <c r="O1061" s="16"/>
      <c r="P1061" s="17"/>
      <c r="Q1061" s="17"/>
      <c r="AD1061" s="13">
        <f t="shared" si="114"/>
        <v>0</v>
      </c>
      <c r="AE1061" s="13" t="str">
        <f t="shared" si="115"/>
        <v/>
      </c>
      <c r="AF1061" s="145" t="str">
        <f t="shared" si="116"/>
        <v/>
      </c>
      <c r="AG1061" s="145" t="str">
        <f t="shared" si="117"/>
        <v/>
      </c>
      <c r="AH1061" s="145" t="str">
        <f t="shared" si="118"/>
        <v/>
      </c>
    </row>
    <row r="1062" spans="1:34" ht="17.25" customHeight="1" x14ac:dyDescent="0.3">
      <c r="A1062" s="149"/>
      <c r="B1062" s="135"/>
      <c r="C1062" s="14"/>
      <c r="D1062" s="14"/>
      <c r="E1062" s="136"/>
      <c r="F1062" s="15"/>
      <c r="G1062" s="126"/>
      <c r="H1062" s="136"/>
      <c r="I1062" s="136"/>
      <c r="J1062" s="138"/>
      <c r="K1062" s="119"/>
      <c r="L1062" s="138"/>
      <c r="M1062" s="12"/>
      <c r="N1062" s="147" t="str">
        <f t="shared" si="119"/>
        <v/>
      </c>
      <c r="O1062" s="16"/>
      <c r="P1062" s="17"/>
      <c r="Q1062" s="17"/>
      <c r="AD1062" s="13">
        <f t="shared" si="114"/>
        <v>0</v>
      </c>
      <c r="AE1062" s="13" t="str">
        <f t="shared" si="115"/>
        <v/>
      </c>
      <c r="AF1062" s="145" t="str">
        <f t="shared" si="116"/>
        <v/>
      </c>
      <c r="AG1062" s="145" t="str">
        <f t="shared" si="117"/>
        <v/>
      </c>
      <c r="AH1062" s="145" t="str">
        <f t="shared" si="118"/>
        <v/>
      </c>
    </row>
    <row r="1063" spans="1:34" ht="17.25" customHeight="1" x14ac:dyDescent="0.3">
      <c r="A1063" s="149"/>
      <c r="B1063" s="135"/>
      <c r="C1063" s="14"/>
      <c r="D1063" s="14"/>
      <c r="E1063" s="136"/>
      <c r="F1063" s="15"/>
      <c r="G1063" s="126"/>
      <c r="H1063" s="136"/>
      <c r="I1063" s="136"/>
      <c r="J1063" s="138"/>
      <c r="K1063" s="119"/>
      <c r="L1063" s="138"/>
      <c r="M1063" s="12"/>
      <c r="N1063" s="147" t="str">
        <f t="shared" si="119"/>
        <v/>
      </c>
      <c r="O1063" s="16"/>
      <c r="P1063" s="17"/>
      <c r="Q1063" s="17"/>
      <c r="AD1063" s="13">
        <f t="shared" si="114"/>
        <v>0</v>
      </c>
      <c r="AE1063" s="13" t="str">
        <f t="shared" si="115"/>
        <v/>
      </c>
      <c r="AF1063" s="145" t="str">
        <f t="shared" si="116"/>
        <v/>
      </c>
      <c r="AG1063" s="145" t="str">
        <f t="shared" si="117"/>
        <v/>
      </c>
      <c r="AH1063" s="145" t="str">
        <f t="shared" si="118"/>
        <v/>
      </c>
    </row>
    <row r="1064" spans="1:34" ht="17.25" customHeight="1" x14ac:dyDescent="0.3">
      <c r="A1064" s="149"/>
      <c r="B1064" s="135"/>
      <c r="C1064" s="14"/>
      <c r="D1064" s="14"/>
      <c r="E1064" s="136"/>
      <c r="F1064" s="15"/>
      <c r="G1064" s="126"/>
      <c r="H1064" s="136"/>
      <c r="I1064" s="136"/>
      <c r="J1064" s="138"/>
      <c r="K1064" s="119"/>
      <c r="L1064" s="138"/>
      <c r="M1064" s="12"/>
      <c r="N1064" s="147" t="str">
        <f t="shared" si="119"/>
        <v/>
      </c>
      <c r="O1064" s="16"/>
      <c r="P1064" s="17"/>
      <c r="Q1064" s="17"/>
      <c r="AD1064" s="13">
        <f t="shared" si="114"/>
        <v>0</v>
      </c>
      <c r="AE1064" s="13" t="str">
        <f t="shared" si="115"/>
        <v/>
      </c>
      <c r="AF1064" s="145" t="str">
        <f t="shared" si="116"/>
        <v/>
      </c>
      <c r="AG1064" s="145" t="str">
        <f t="shared" si="117"/>
        <v/>
      </c>
      <c r="AH1064" s="145" t="str">
        <f t="shared" si="118"/>
        <v/>
      </c>
    </row>
    <row r="1065" spans="1:34" ht="17.25" customHeight="1" x14ac:dyDescent="0.3">
      <c r="A1065" s="149"/>
      <c r="B1065" s="135"/>
      <c r="C1065" s="14"/>
      <c r="D1065" s="14"/>
      <c r="E1065" s="136"/>
      <c r="F1065" s="15"/>
      <c r="G1065" s="126"/>
      <c r="H1065" s="136"/>
      <c r="I1065" s="136"/>
      <c r="J1065" s="138"/>
      <c r="K1065" s="119"/>
      <c r="L1065" s="138"/>
      <c r="M1065" s="12"/>
      <c r="N1065" s="147" t="str">
        <f t="shared" si="119"/>
        <v/>
      </c>
      <c r="O1065" s="16"/>
      <c r="P1065" s="17"/>
      <c r="Q1065" s="17"/>
      <c r="AD1065" s="13">
        <f t="shared" si="114"/>
        <v>0</v>
      </c>
      <c r="AE1065" s="13" t="str">
        <f t="shared" si="115"/>
        <v/>
      </c>
      <c r="AF1065" s="145" t="str">
        <f t="shared" si="116"/>
        <v/>
      </c>
      <c r="AG1065" s="145" t="str">
        <f t="shared" si="117"/>
        <v/>
      </c>
      <c r="AH1065" s="145" t="str">
        <f t="shared" si="118"/>
        <v/>
      </c>
    </row>
    <row r="1066" spans="1:34" ht="17.25" customHeight="1" x14ac:dyDescent="0.3">
      <c r="A1066" s="149"/>
      <c r="B1066" s="135"/>
      <c r="C1066" s="14"/>
      <c r="D1066" s="14"/>
      <c r="E1066" s="136"/>
      <c r="F1066" s="15"/>
      <c r="G1066" s="126"/>
      <c r="H1066" s="136"/>
      <c r="I1066" s="136"/>
      <c r="J1066" s="138"/>
      <c r="K1066" s="119"/>
      <c r="L1066" s="138"/>
      <c r="M1066" s="12"/>
      <c r="N1066" s="147" t="str">
        <f t="shared" si="119"/>
        <v/>
      </c>
      <c r="O1066" s="16"/>
      <c r="P1066" s="17"/>
      <c r="Q1066" s="17"/>
      <c r="AD1066" s="13">
        <f t="shared" si="114"/>
        <v>0</v>
      </c>
      <c r="AE1066" s="13" t="str">
        <f t="shared" si="115"/>
        <v/>
      </c>
      <c r="AF1066" s="145" t="str">
        <f t="shared" si="116"/>
        <v/>
      </c>
      <c r="AG1066" s="145" t="str">
        <f t="shared" si="117"/>
        <v/>
      </c>
      <c r="AH1066" s="145" t="str">
        <f t="shared" si="118"/>
        <v/>
      </c>
    </row>
    <row r="1067" spans="1:34" ht="17.25" customHeight="1" x14ac:dyDescent="0.3">
      <c r="A1067" s="149"/>
      <c r="B1067" s="135"/>
      <c r="C1067" s="14"/>
      <c r="D1067" s="14"/>
      <c r="E1067" s="136"/>
      <c r="F1067" s="15"/>
      <c r="G1067" s="126"/>
      <c r="H1067" s="136"/>
      <c r="I1067" s="136"/>
      <c r="J1067" s="138"/>
      <c r="K1067" s="119"/>
      <c r="L1067" s="138"/>
      <c r="M1067" s="12"/>
      <c r="N1067" s="147" t="str">
        <f t="shared" si="119"/>
        <v/>
      </c>
      <c r="O1067" s="16"/>
      <c r="P1067" s="17"/>
      <c r="Q1067" s="17"/>
      <c r="AD1067" s="13">
        <f t="shared" si="114"/>
        <v>0</v>
      </c>
      <c r="AE1067" s="13" t="str">
        <f t="shared" si="115"/>
        <v/>
      </c>
      <c r="AF1067" s="145" t="str">
        <f t="shared" si="116"/>
        <v/>
      </c>
      <c r="AG1067" s="145" t="str">
        <f t="shared" si="117"/>
        <v/>
      </c>
      <c r="AH1067" s="145" t="str">
        <f t="shared" si="118"/>
        <v/>
      </c>
    </row>
    <row r="1068" spans="1:34" ht="17.25" customHeight="1" x14ac:dyDescent="0.3">
      <c r="A1068" s="149"/>
      <c r="B1068" s="135"/>
      <c r="C1068" s="14"/>
      <c r="D1068" s="14"/>
      <c r="E1068" s="136"/>
      <c r="F1068" s="15"/>
      <c r="G1068" s="126"/>
      <c r="H1068" s="136"/>
      <c r="I1068" s="136"/>
      <c r="J1068" s="138"/>
      <c r="K1068" s="119"/>
      <c r="L1068" s="138"/>
      <c r="M1068" s="12"/>
      <c r="N1068" s="147" t="str">
        <f t="shared" si="119"/>
        <v/>
      </c>
      <c r="O1068" s="16"/>
      <c r="P1068" s="17"/>
      <c r="Q1068" s="17"/>
      <c r="AD1068" s="13">
        <f t="shared" si="114"/>
        <v>0</v>
      </c>
      <c r="AE1068" s="13" t="str">
        <f t="shared" si="115"/>
        <v/>
      </c>
      <c r="AF1068" s="145" t="str">
        <f t="shared" si="116"/>
        <v/>
      </c>
      <c r="AG1068" s="145" t="str">
        <f t="shared" si="117"/>
        <v/>
      </c>
      <c r="AH1068" s="145" t="str">
        <f t="shared" si="118"/>
        <v/>
      </c>
    </row>
    <row r="1069" spans="1:34" ht="17.25" customHeight="1" x14ac:dyDescent="0.3">
      <c r="A1069" s="149"/>
      <c r="B1069" s="135"/>
      <c r="C1069" s="14"/>
      <c r="D1069" s="14"/>
      <c r="E1069" s="136"/>
      <c r="F1069" s="15"/>
      <c r="G1069" s="126"/>
      <c r="H1069" s="136"/>
      <c r="I1069" s="136"/>
      <c r="J1069" s="138"/>
      <c r="K1069" s="119"/>
      <c r="L1069" s="138"/>
      <c r="M1069" s="12"/>
      <c r="N1069" s="147" t="str">
        <f t="shared" si="119"/>
        <v/>
      </c>
      <c r="O1069" s="16"/>
      <c r="P1069" s="17"/>
      <c r="Q1069" s="17"/>
      <c r="AD1069" s="13">
        <f t="shared" si="114"/>
        <v>0</v>
      </c>
      <c r="AE1069" s="13" t="str">
        <f t="shared" si="115"/>
        <v/>
      </c>
      <c r="AF1069" s="145" t="str">
        <f t="shared" si="116"/>
        <v/>
      </c>
      <c r="AG1069" s="145" t="str">
        <f t="shared" si="117"/>
        <v/>
      </c>
      <c r="AH1069" s="145" t="str">
        <f t="shared" si="118"/>
        <v/>
      </c>
    </row>
    <row r="1070" spans="1:34" ht="17.25" customHeight="1" x14ac:dyDescent="0.3">
      <c r="A1070" s="149"/>
      <c r="B1070" s="135"/>
      <c r="C1070" s="14"/>
      <c r="D1070" s="14"/>
      <c r="E1070" s="136"/>
      <c r="F1070" s="15"/>
      <c r="G1070" s="126"/>
      <c r="H1070" s="136"/>
      <c r="I1070" s="136"/>
      <c r="J1070" s="138"/>
      <c r="K1070" s="119"/>
      <c r="L1070" s="138"/>
      <c r="M1070" s="12"/>
      <c r="N1070" s="147" t="str">
        <f t="shared" si="119"/>
        <v/>
      </c>
      <c r="O1070" s="16"/>
      <c r="P1070" s="17"/>
      <c r="Q1070" s="17"/>
      <c r="AD1070" s="13">
        <f t="shared" si="114"/>
        <v>0</v>
      </c>
      <c r="AE1070" s="13" t="str">
        <f t="shared" si="115"/>
        <v/>
      </c>
      <c r="AF1070" s="145" t="str">
        <f t="shared" si="116"/>
        <v/>
      </c>
      <c r="AG1070" s="145" t="str">
        <f t="shared" si="117"/>
        <v/>
      </c>
      <c r="AH1070" s="145" t="str">
        <f t="shared" si="118"/>
        <v/>
      </c>
    </row>
    <row r="1071" spans="1:34" ht="17.25" customHeight="1" x14ac:dyDescent="0.3">
      <c r="A1071" s="149"/>
      <c r="B1071" s="135"/>
      <c r="C1071" s="14"/>
      <c r="D1071" s="14"/>
      <c r="E1071" s="136"/>
      <c r="F1071" s="15"/>
      <c r="G1071" s="126"/>
      <c r="H1071" s="136"/>
      <c r="I1071" s="136"/>
      <c r="J1071" s="138"/>
      <c r="K1071" s="119"/>
      <c r="L1071" s="138"/>
      <c r="M1071" s="12"/>
      <c r="N1071" s="147" t="str">
        <f t="shared" si="119"/>
        <v/>
      </c>
      <c r="O1071" s="16"/>
      <c r="P1071" s="17"/>
      <c r="Q1071" s="17"/>
      <c r="AD1071" s="13">
        <f t="shared" si="114"/>
        <v>0</v>
      </c>
      <c r="AE1071" s="13" t="str">
        <f t="shared" si="115"/>
        <v/>
      </c>
      <c r="AF1071" s="145" t="str">
        <f t="shared" si="116"/>
        <v/>
      </c>
      <c r="AG1071" s="145" t="str">
        <f t="shared" si="117"/>
        <v/>
      </c>
      <c r="AH1071" s="145" t="str">
        <f t="shared" si="118"/>
        <v/>
      </c>
    </row>
    <row r="1072" spans="1:34" ht="17.25" customHeight="1" x14ac:dyDescent="0.3">
      <c r="A1072" s="149"/>
      <c r="B1072" s="135"/>
      <c r="C1072" s="14"/>
      <c r="D1072" s="14"/>
      <c r="E1072" s="136"/>
      <c r="F1072" s="15"/>
      <c r="G1072" s="126"/>
      <c r="H1072" s="136"/>
      <c r="I1072" s="136"/>
      <c r="J1072" s="138"/>
      <c r="K1072" s="119"/>
      <c r="L1072" s="138"/>
      <c r="M1072" s="12"/>
      <c r="N1072" s="147" t="str">
        <f t="shared" si="119"/>
        <v/>
      </c>
      <c r="O1072" s="16"/>
      <c r="P1072" s="17"/>
      <c r="Q1072" s="17"/>
      <c r="AD1072" s="13">
        <f t="shared" si="114"/>
        <v>0</v>
      </c>
      <c r="AE1072" s="13" t="str">
        <f t="shared" si="115"/>
        <v/>
      </c>
      <c r="AF1072" s="145" t="str">
        <f t="shared" si="116"/>
        <v/>
      </c>
      <c r="AG1072" s="145" t="str">
        <f t="shared" si="117"/>
        <v/>
      </c>
      <c r="AH1072" s="145" t="str">
        <f t="shared" si="118"/>
        <v/>
      </c>
    </row>
    <row r="1073" spans="1:34" ht="17.25" customHeight="1" x14ac:dyDescent="0.3">
      <c r="A1073" s="149"/>
      <c r="B1073" s="135"/>
      <c r="C1073" s="14"/>
      <c r="D1073" s="14"/>
      <c r="E1073" s="136"/>
      <c r="F1073" s="15"/>
      <c r="G1073" s="126"/>
      <c r="H1073" s="136"/>
      <c r="I1073" s="136"/>
      <c r="J1073" s="138"/>
      <c r="K1073" s="119"/>
      <c r="L1073" s="138"/>
      <c r="M1073" s="12"/>
      <c r="N1073" s="147" t="str">
        <f t="shared" si="119"/>
        <v/>
      </c>
      <c r="O1073" s="16"/>
      <c r="P1073" s="17"/>
      <c r="Q1073" s="17"/>
      <c r="AD1073" s="13">
        <f t="shared" si="114"/>
        <v>0</v>
      </c>
      <c r="AE1073" s="13" t="str">
        <f t="shared" si="115"/>
        <v/>
      </c>
      <c r="AF1073" s="145" t="str">
        <f t="shared" si="116"/>
        <v/>
      </c>
      <c r="AG1073" s="145" t="str">
        <f t="shared" si="117"/>
        <v/>
      </c>
      <c r="AH1073" s="145" t="str">
        <f t="shared" si="118"/>
        <v/>
      </c>
    </row>
    <row r="1074" spans="1:34" ht="17.25" customHeight="1" x14ac:dyDescent="0.3">
      <c r="A1074" s="149"/>
      <c r="B1074" s="135"/>
      <c r="C1074" s="14"/>
      <c r="D1074" s="14"/>
      <c r="E1074" s="136"/>
      <c r="F1074" s="15"/>
      <c r="G1074" s="126"/>
      <c r="H1074" s="136"/>
      <c r="I1074" s="136"/>
      <c r="J1074" s="138"/>
      <c r="K1074" s="119"/>
      <c r="L1074" s="138"/>
      <c r="M1074" s="12"/>
      <c r="N1074" s="147" t="str">
        <f t="shared" si="119"/>
        <v/>
      </c>
      <c r="O1074" s="16"/>
      <c r="P1074" s="17"/>
      <c r="Q1074" s="17"/>
      <c r="AD1074" s="13">
        <f t="shared" si="114"/>
        <v>0</v>
      </c>
      <c r="AE1074" s="13" t="str">
        <f t="shared" si="115"/>
        <v/>
      </c>
      <c r="AF1074" s="145" t="str">
        <f t="shared" si="116"/>
        <v/>
      </c>
      <c r="AG1074" s="145" t="str">
        <f t="shared" si="117"/>
        <v/>
      </c>
      <c r="AH1074" s="145" t="str">
        <f t="shared" si="118"/>
        <v/>
      </c>
    </row>
    <row r="1075" spans="1:34" ht="17.25" customHeight="1" x14ac:dyDescent="0.3">
      <c r="A1075" s="149"/>
      <c r="B1075" s="135"/>
      <c r="C1075" s="14"/>
      <c r="D1075" s="14"/>
      <c r="E1075" s="136"/>
      <c r="F1075" s="15"/>
      <c r="G1075" s="126"/>
      <c r="H1075" s="136"/>
      <c r="I1075" s="136"/>
      <c r="J1075" s="138"/>
      <c r="K1075" s="119"/>
      <c r="L1075" s="138"/>
      <c r="M1075" s="12"/>
      <c r="N1075" s="147" t="str">
        <f t="shared" si="119"/>
        <v/>
      </c>
      <c r="O1075" s="16"/>
      <c r="P1075" s="17"/>
      <c r="Q1075" s="17"/>
      <c r="AD1075" s="13">
        <f t="shared" si="114"/>
        <v>0</v>
      </c>
      <c r="AE1075" s="13" t="str">
        <f t="shared" si="115"/>
        <v/>
      </c>
      <c r="AF1075" s="145" t="str">
        <f t="shared" si="116"/>
        <v/>
      </c>
      <c r="AG1075" s="145" t="str">
        <f t="shared" si="117"/>
        <v/>
      </c>
      <c r="AH1075" s="145" t="str">
        <f t="shared" si="118"/>
        <v/>
      </c>
    </row>
    <row r="1076" spans="1:34" ht="17.25" customHeight="1" x14ac:dyDescent="0.3">
      <c r="A1076" s="149"/>
      <c r="B1076" s="135"/>
      <c r="C1076" s="14"/>
      <c r="D1076" s="14"/>
      <c r="E1076" s="136"/>
      <c r="F1076" s="15"/>
      <c r="G1076" s="126"/>
      <c r="H1076" s="136"/>
      <c r="I1076" s="136"/>
      <c r="J1076" s="138"/>
      <c r="K1076" s="119"/>
      <c r="L1076" s="138"/>
      <c r="M1076" s="12"/>
      <c r="N1076" s="147" t="str">
        <f t="shared" si="119"/>
        <v/>
      </c>
      <c r="O1076" s="16"/>
      <c r="P1076" s="17"/>
      <c r="Q1076" s="17"/>
      <c r="AD1076" s="13">
        <f t="shared" si="114"/>
        <v>0</v>
      </c>
      <c r="AE1076" s="13" t="str">
        <f t="shared" si="115"/>
        <v/>
      </c>
      <c r="AF1076" s="145" t="str">
        <f t="shared" si="116"/>
        <v/>
      </c>
      <c r="AG1076" s="145" t="str">
        <f t="shared" si="117"/>
        <v/>
      </c>
      <c r="AH1076" s="145" t="str">
        <f t="shared" si="118"/>
        <v/>
      </c>
    </row>
    <row r="1077" spans="1:34" ht="17.25" customHeight="1" x14ac:dyDescent="0.3">
      <c r="A1077" s="149"/>
      <c r="B1077" s="135"/>
      <c r="C1077" s="14"/>
      <c r="D1077" s="14"/>
      <c r="E1077" s="136"/>
      <c r="F1077" s="15"/>
      <c r="G1077" s="126"/>
      <c r="H1077" s="136"/>
      <c r="I1077" s="136"/>
      <c r="J1077" s="138"/>
      <c r="K1077" s="119"/>
      <c r="L1077" s="138"/>
      <c r="M1077" s="12"/>
      <c r="N1077" s="147" t="str">
        <f t="shared" si="119"/>
        <v/>
      </c>
      <c r="O1077" s="16"/>
      <c r="P1077" s="17"/>
      <c r="Q1077" s="17"/>
      <c r="AD1077" s="13">
        <f t="shared" ref="AD1077:AD1140" si="120">IF(N1077&lt;0, N1077/-F1077, M1077)</f>
        <v>0</v>
      </c>
      <c r="AE1077" s="13" t="str">
        <f t="shared" ref="AE1077:AE1140" si="121">IF(N1077="", "", IF(C1077="Long", IF(N1077&gt;0, N1077/F1077, ((G1077*(I1077-E1077))/F1077)), IF(N1077&gt;0, N1077/F1077, ((G1077*(E1077-I1077))/F1077))))</f>
        <v/>
      </c>
      <c r="AF1077" s="145" t="str">
        <f t="shared" ref="AF1077:AF1140" si="122">IF(A1077="", "", MONTH(A1077))</f>
        <v/>
      </c>
      <c r="AG1077" s="145" t="str">
        <f t="shared" ref="AG1077:AG1140" si="123">IF(A1077="", "", YEAR(A1077))</f>
        <v/>
      </c>
      <c r="AH1077" s="145" t="str">
        <f t="shared" ref="AH1077:AH1140" si="124">IF(A1077="", "", DAY(A1077))</f>
        <v/>
      </c>
    </row>
    <row r="1078" spans="1:34" ht="17.25" customHeight="1" x14ac:dyDescent="0.3">
      <c r="A1078" s="149"/>
      <c r="B1078" s="135"/>
      <c r="C1078" s="14"/>
      <c r="D1078" s="14"/>
      <c r="E1078" s="136"/>
      <c r="F1078" s="15"/>
      <c r="G1078" s="126"/>
      <c r="H1078" s="136"/>
      <c r="I1078" s="136"/>
      <c r="J1078" s="138"/>
      <c r="K1078" s="119"/>
      <c r="L1078" s="138"/>
      <c r="M1078" s="12"/>
      <c r="N1078" s="147" t="str">
        <f t="shared" si="119"/>
        <v/>
      </c>
      <c r="O1078" s="16"/>
      <c r="P1078" s="17"/>
      <c r="Q1078" s="17"/>
      <c r="AD1078" s="13">
        <f t="shared" si="120"/>
        <v>0</v>
      </c>
      <c r="AE1078" s="13" t="str">
        <f t="shared" si="121"/>
        <v/>
      </c>
      <c r="AF1078" s="145" t="str">
        <f t="shared" si="122"/>
        <v/>
      </c>
      <c r="AG1078" s="145" t="str">
        <f t="shared" si="123"/>
        <v/>
      </c>
      <c r="AH1078" s="145" t="str">
        <f t="shared" si="124"/>
        <v/>
      </c>
    </row>
    <row r="1079" spans="1:34" ht="17.25" customHeight="1" x14ac:dyDescent="0.3">
      <c r="A1079" s="149"/>
      <c r="B1079" s="135"/>
      <c r="C1079" s="14"/>
      <c r="D1079" s="14"/>
      <c r="E1079" s="136"/>
      <c r="F1079" s="15"/>
      <c r="G1079" s="126"/>
      <c r="H1079" s="136"/>
      <c r="I1079" s="136"/>
      <c r="J1079" s="138"/>
      <c r="K1079" s="119"/>
      <c r="L1079" s="138"/>
      <c r="M1079" s="12"/>
      <c r="N1079" s="147" t="str">
        <f t="shared" si="119"/>
        <v/>
      </c>
      <c r="O1079" s="16"/>
      <c r="P1079" s="17"/>
      <c r="Q1079" s="17"/>
      <c r="AD1079" s="13">
        <f t="shared" si="120"/>
        <v>0</v>
      </c>
      <c r="AE1079" s="13" t="str">
        <f t="shared" si="121"/>
        <v/>
      </c>
      <c r="AF1079" s="145" t="str">
        <f t="shared" si="122"/>
        <v/>
      </c>
      <c r="AG1079" s="145" t="str">
        <f t="shared" si="123"/>
        <v/>
      </c>
      <c r="AH1079" s="145" t="str">
        <f t="shared" si="124"/>
        <v/>
      </c>
    </row>
    <row r="1080" spans="1:34" ht="17.25" customHeight="1" x14ac:dyDescent="0.3">
      <c r="A1080" s="149"/>
      <c r="B1080" s="135"/>
      <c r="C1080" s="14"/>
      <c r="D1080" s="14"/>
      <c r="E1080" s="136"/>
      <c r="F1080" s="15"/>
      <c r="G1080" s="126"/>
      <c r="H1080" s="136"/>
      <c r="I1080" s="136"/>
      <c r="J1080" s="138"/>
      <c r="K1080" s="119"/>
      <c r="L1080" s="138"/>
      <c r="M1080" s="12"/>
      <c r="N1080" s="147" t="str">
        <f t="shared" si="119"/>
        <v/>
      </c>
      <c r="O1080" s="16"/>
      <c r="P1080" s="17"/>
      <c r="Q1080" s="17"/>
      <c r="AD1080" s="13">
        <f t="shared" si="120"/>
        <v>0</v>
      </c>
      <c r="AE1080" s="13" t="str">
        <f t="shared" si="121"/>
        <v/>
      </c>
      <c r="AF1080" s="145" t="str">
        <f t="shared" si="122"/>
        <v/>
      </c>
      <c r="AG1080" s="145" t="str">
        <f t="shared" si="123"/>
        <v/>
      </c>
      <c r="AH1080" s="145" t="str">
        <f t="shared" si="124"/>
        <v/>
      </c>
    </row>
    <row r="1081" spans="1:34" ht="17.25" customHeight="1" x14ac:dyDescent="0.3">
      <c r="A1081" s="149"/>
      <c r="B1081" s="135"/>
      <c r="C1081" s="14"/>
      <c r="D1081" s="14"/>
      <c r="E1081" s="136"/>
      <c r="F1081" s="15"/>
      <c r="G1081" s="126"/>
      <c r="H1081" s="136"/>
      <c r="I1081" s="136"/>
      <c r="J1081" s="138"/>
      <c r="K1081" s="119"/>
      <c r="L1081" s="138"/>
      <c r="M1081" s="12"/>
      <c r="N1081" s="147" t="str">
        <f t="shared" si="119"/>
        <v/>
      </c>
      <c r="O1081" s="16"/>
      <c r="P1081" s="17"/>
      <c r="Q1081" s="17"/>
      <c r="AD1081" s="13">
        <f t="shared" si="120"/>
        <v>0</v>
      </c>
      <c r="AE1081" s="13" t="str">
        <f t="shared" si="121"/>
        <v/>
      </c>
      <c r="AF1081" s="145" t="str">
        <f t="shared" si="122"/>
        <v/>
      </c>
      <c r="AG1081" s="145" t="str">
        <f t="shared" si="123"/>
        <v/>
      </c>
      <c r="AH1081" s="145" t="str">
        <f t="shared" si="124"/>
        <v/>
      </c>
    </row>
    <row r="1082" spans="1:34" ht="17.25" customHeight="1" x14ac:dyDescent="0.3">
      <c r="A1082" s="149"/>
      <c r="B1082" s="135"/>
      <c r="C1082" s="14"/>
      <c r="D1082" s="14"/>
      <c r="E1082" s="136"/>
      <c r="F1082" s="15"/>
      <c r="G1082" s="126"/>
      <c r="H1082" s="136"/>
      <c r="I1082" s="136"/>
      <c r="J1082" s="138"/>
      <c r="K1082" s="119"/>
      <c r="L1082" s="138"/>
      <c r="M1082" s="12"/>
      <c r="N1082" s="147" t="str">
        <f t="shared" si="119"/>
        <v/>
      </c>
      <c r="O1082" s="16"/>
      <c r="P1082" s="17"/>
      <c r="Q1082" s="17"/>
      <c r="AD1082" s="13">
        <f t="shared" si="120"/>
        <v>0</v>
      </c>
      <c r="AE1082" s="13" t="str">
        <f t="shared" si="121"/>
        <v/>
      </c>
      <c r="AF1082" s="145" t="str">
        <f t="shared" si="122"/>
        <v/>
      </c>
      <c r="AG1082" s="145" t="str">
        <f t="shared" si="123"/>
        <v/>
      </c>
      <c r="AH1082" s="145" t="str">
        <f t="shared" si="124"/>
        <v/>
      </c>
    </row>
    <row r="1083" spans="1:34" ht="17.25" customHeight="1" x14ac:dyDescent="0.3">
      <c r="A1083" s="149"/>
      <c r="B1083" s="135"/>
      <c r="C1083" s="14"/>
      <c r="D1083" s="14"/>
      <c r="E1083" s="136"/>
      <c r="F1083" s="15"/>
      <c r="G1083" s="126"/>
      <c r="H1083" s="136"/>
      <c r="I1083" s="136"/>
      <c r="J1083" s="138"/>
      <c r="K1083" s="119"/>
      <c r="L1083" s="138"/>
      <c r="M1083" s="12"/>
      <c r="N1083" s="147" t="str">
        <f t="shared" si="119"/>
        <v/>
      </c>
      <c r="O1083" s="16"/>
      <c r="P1083" s="17"/>
      <c r="Q1083" s="17"/>
      <c r="AD1083" s="13">
        <f t="shared" si="120"/>
        <v>0</v>
      </c>
      <c r="AE1083" s="13" t="str">
        <f t="shared" si="121"/>
        <v/>
      </c>
      <c r="AF1083" s="145" t="str">
        <f t="shared" si="122"/>
        <v/>
      </c>
      <c r="AG1083" s="145" t="str">
        <f t="shared" si="123"/>
        <v/>
      </c>
      <c r="AH1083" s="145" t="str">
        <f t="shared" si="124"/>
        <v/>
      </c>
    </row>
    <row r="1084" spans="1:34" ht="17.25" customHeight="1" x14ac:dyDescent="0.3">
      <c r="A1084" s="149"/>
      <c r="B1084" s="135"/>
      <c r="C1084" s="14"/>
      <c r="D1084" s="14"/>
      <c r="E1084" s="136"/>
      <c r="F1084" s="15"/>
      <c r="G1084" s="126"/>
      <c r="H1084" s="136"/>
      <c r="I1084" s="136"/>
      <c r="J1084" s="138"/>
      <c r="K1084" s="119"/>
      <c r="L1084" s="138"/>
      <c r="M1084" s="12"/>
      <c r="N1084" s="147" t="str">
        <f t="shared" si="119"/>
        <v/>
      </c>
      <c r="O1084" s="16"/>
      <c r="P1084" s="17"/>
      <c r="Q1084" s="17"/>
      <c r="AD1084" s="13">
        <f t="shared" si="120"/>
        <v>0</v>
      </c>
      <c r="AE1084" s="13" t="str">
        <f t="shared" si="121"/>
        <v/>
      </c>
      <c r="AF1084" s="145" t="str">
        <f t="shared" si="122"/>
        <v/>
      </c>
      <c r="AG1084" s="145" t="str">
        <f t="shared" si="123"/>
        <v/>
      </c>
      <c r="AH1084" s="145" t="str">
        <f t="shared" si="124"/>
        <v/>
      </c>
    </row>
    <row r="1085" spans="1:34" ht="17.25" customHeight="1" x14ac:dyDescent="0.3">
      <c r="A1085" s="149"/>
      <c r="B1085" s="135"/>
      <c r="C1085" s="14"/>
      <c r="D1085" s="14"/>
      <c r="E1085" s="136"/>
      <c r="F1085" s="15"/>
      <c r="G1085" s="126"/>
      <c r="H1085" s="136"/>
      <c r="I1085" s="136"/>
      <c r="J1085" s="138"/>
      <c r="K1085" s="119"/>
      <c r="L1085" s="138"/>
      <c r="M1085" s="12"/>
      <c r="N1085" s="147" t="str">
        <f t="shared" si="119"/>
        <v/>
      </c>
      <c r="O1085" s="16"/>
      <c r="P1085" s="17"/>
      <c r="Q1085" s="17"/>
      <c r="AD1085" s="13">
        <f t="shared" si="120"/>
        <v>0</v>
      </c>
      <c r="AE1085" s="13" t="str">
        <f t="shared" si="121"/>
        <v/>
      </c>
      <c r="AF1085" s="145" t="str">
        <f t="shared" si="122"/>
        <v/>
      </c>
      <c r="AG1085" s="145" t="str">
        <f t="shared" si="123"/>
        <v/>
      </c>
      <c r="AH1085" s="145" t="str">
        <f t="shared" si="124"/>
        <v/>
      </c>
    </row>
    <row r="1086" spans="1:34" ht="17.25" customHeight="1" x14ac:dyDescent="0.3">
      <c r="A1086" s="149"/>
      <c r="B1086" s="135"/>
      <c r="C1086" s="14"/>
      <c r="D1086" s="14"/>
      <c r="E1086" s="136"/>
      <c r="F1086" s="15"/>
      <c r="G1086" s="126"/>
      <c r="H1086" s="136"/>
      <c r="I1086" s="136"/>
      <c r="J1086" s="138"/>
      <c r="K1086" s="119"/>
      <c r="L1086" s="138"/>
      <c r="M1086" s="12"/>
      <c r="N1086" s="147" t="str">
        <f t="shared" si="119"/>
        <v/>
      </c>
      <c r="O1086" s="16"/>
      <c r="P1086" s="17"/>
      <c r="Q1086" s="17"/>
      <c r="AD1086" s="13">
        <f t="shared" si="120"/>
        <v>0</v>
      </c>
      <c r="AE1086" s="13" t="str">
        <f t="shared" si="121"/>
        <v/>
      </c>
      <c r="AF1086" s="145" t="str">
        <f t="shared" si="122"/>
        <v/>
      </c>
      <c r="AG1086" s="145" t="str">
        <f t="shared" si="123"/>
        <v/>
      </c>
      <c r="AH1086" s="145" t="str">
        <f t="shared" si="124"/>
        <v/>
      </c>
    </row>
    <row r="1087" spans="1:34" ht="17.25" customHeight="1" x14ac:dyDescent="0.3">
      <c r="A1087" s="149"/>
      <c r="B1087" s="135"/>
      <c r="C1087" s="14"/>
      <c r="D1087" s="14"/>
      <c r="E1087" s="136"/>
      <c r="F1087" s="15"/>
      <c r="G1087" s="126"/>
      <c r="H1087" s="136"/>
      <c r="I1087" s="136"/>
      <c r="J1087" s="138"/>
      <c r="K1087" s="119"/>
      <c r="L1087" s="138"/>
      <c r="M1087" s="12"/>
      <c r="N1087" s="147" t="str">
        <f t="shared" si="119"/>
        <v/>
      </c>
      <c r="O1087" s="16"/>
      <c r="P1087" s="17"/>
      <c r="Q1087" s="17"/>
      <c r="AD1087" s="13">
        <f t="shared" si="120"/>
        <v>0</v>
      </c>
      <c r="AE1087" s="13" t="str">
        <f t="shared" si="121"/>
        <v/>
      </c>
      <c r="AF1087" s="145" t="str">
        <f t="shared" si="122"/>
        <v/>
      </c>
      <c r="AG1087" s="145" t="str">
        <f t="shared" si="123"/>
        <v/>
      </c>
      <c r="AH1087" s="145" t="str">
        <f t="shared" si="124"/>
        <v/>
      </c>
    </row>
    <row r="1088" spans="1:34" ht="17.25" customHeight="1" x14ac:dyDescent="0.3">
      <c r="A1088" s="149"/>
      <c r="B1088" s="135"/>
      <c r="C1088" s="14"/>
      <c r="D1088" s="14"/>
      <c r="E1088" s="136"/>
      <c r="F1088" s="15"/>
      <c r="G1088" s="126"/>
      <c r="H1088" s="136"/>
      <c r="I1088" s="136"/>
      <c r="J1088" s="138"/>
      <c r="K1088" s="119"/>
      <c r="L1088" s="138"/>
      <c r="M1088" s="12"/>
      <c r="N1088" s="147" t="str">
        <f t="shared" si="119"/>
        <v/>
      </c>
      <c r="O1088" s="16"/>
      <c r="P1088" s="17"/>
      <c r="Q1088" s="17"/>
      <c r="AD1088" s="13">
        <f t="shared" si="120"/>
        <v>0</v>
      </c>
      <c r="AE1088" s="13" t="str">
        <f t="shared" si="121"/>
        <v/>
      </c>
      <c r="AF1088" s="145" t="str">
        <f t="shared" si="122"/>
        <v/>
      </c>
      <c r="AG1088" s="145" t="str">
        <f t="shared" si="123"/>
        <v/>
      </c>
      <c r="AH1088" s="145" t="str">
        <f t="shared" si="124"/>
        <v/>
      </c>
    </row>
    <row r="1089" spans="1:34" ht="17.25" customHeight="1" x14ac:dyDescent="0.3">
      <c r="A1089" s="149"/>
      <c r="B1089" s="135"/>
      <c r="C1089" s="14"/>
      <c r="D1089" s="14"/>
      <c r="E1089" s="136"/>
      <c r="F1089" s="15"/>
      <c r="G1089" s="126"/>
      <c r="H1089" s="136"/>
      <c r="I1089" s="136"/>
      <c r="J1089" s="138"/>
      <c r="K1089" s="119"/>
      <c r="L1089" s="138"/>
      <c r="M1089" s="12"/>
      <c r="N1089" s="147" t="str">
        <f t="shared" si="119"/>
        <v/>
      </c>
      <c r="O1089" s="16"/>
      <c r="P1089" s="17"/>
      <c r="Q1089" s="17"/>
      <c r="AD1089" s="13">
        <f t="shared" si="120"/>
        <v>0</v>
      </c>
      <c r="AE1089" s="13" t="str">
        <f t="shared" si="121"/>
        <v/>
      </c>
      <c r="AF1089" s="145" t="str">
        <f t="shared" si="122"/>
        <v/>
      </c>
      <c r="AG1089" s="145" t="str">
        <f t="shared" si="123"/>
        <v/>
      </c>
      <c r="AH1089" s="145" t="str">
        <f t="shared" si="124"/>
        <v/>
      </c>
    </row>
    <row r="1090" spans="1:34" ht="17.25" customHeight="1" x14ac:dyDescent="0.3">
      <c r="A1090" s="149"/>
      <c r="B1090" s="135"/>
      <c r="C1090" s="14"/>
      <c r="D1090" s="14"/>
      <c r="E1090" s="136"/>
      <c r="F1090" s="15"/>
      <c r="G1090" s="126"/>
      <c r="H1090" s="136"/>
      <c r="I1090" s="136"/>
      <c r="J1090" s="138"/>
      <c r="K1090" s="119"/>
      <c r="L1090" s="138"/>
      <c r="M1090" s="12"/>
      <c r="N1090" s="147" t="str">
        <f t="shared" si="119"/>
        <v/>
      </c>
      <c r="O1090" s="16"/>
      <c r="P1090" s="17"/>
      <c r="Q1090" s="17"/>
      <c r="AD1090" s="13">
        <f t="shared" si="120"/>
        <v>0</v>
      </c>
      <c r="AE1090" s="13" t="str">
        <f t="shared" si="121"/>
        <v/>
      </c>
      <c r="AF1090" s="145" t="str">
        <f t="shared" si="122"/>
        <v/>
      </c>
      <c r="AG1090" s="145" t="str">
        <f t="shared" si="123"/>
        <v/>
      </c>
      <c r="AH1090" s="145" t="str">
        <f t="shared" si="124"/>
        <v/>
      </c>
    </row>
    <row r="1091" spans="1:34" ht="17.25" customHeight="1" x14ac:dyDescent="0.3">
      <c r="A1091" s="149"/>
      <c r="B1091" s="135"/>
      <c r="C1091" s="14"/>
      <c r="D1091" s="14"/>
      <c r="E1091" s="136"/>
      <c r="F1091" s="15"/>
      <c r="G1091" s="126"/>
      <c r="H1091" s="136"/>
      <c r="I1091" s="136"/>
      <c r="J1091" s="138"/>
      <c r="K1091" s="119"/>
      <c r="L1091" s="138"/>
      <c r="M1091" s="12"/>
      <c r="N1091" s="147" t="str">
        <f t="shared" si="119"/>
        <v/>
      </c>
      <c r="O1091" s="16"/>
      <c r="P1091" s="17"/>
      <c r="Q1091" s="17"/>
      <c r="AD1091" s="13">
        <f t="shared" si="120"/>
        <v>0</v>
      </c>
      <c r="AE1091" s="13" t="str">
        <f t="shared" si="121"/>
        <v/>
      </c>
      <c r="AF1091" s="145" t="str">
        <f t="shared" si="122"/>
        <v/>
      </c>
      <c r="AG1091" s="145" t="str">
        <f t="shared" si="123"/>
        <v/>
      </c>
      <c r="AH1091" s="145" t="str">
        <f t="shared" si="124"/>
        <v/>
      </c>
    </row>
    <row r="1092" spans="1:34" ht="17.25" customHeight="1" x14ac:dyDescent="0.3">
      <c r="A1092" s="149"/>
      <c r="B1092" s="135"/>
      <c r="C1092" s="14"/>
      <c r="D1092" s="14"/>
      <c r="E1092" s="136"/>
      <c r="F1092" s="15"/>
      <c r="G1092" s="126"/>
      <c r="H1092" s="136"/>
      <c r="I1092" s="136"/>
      <c r="J1092" s="138"/>
      <c r="K1092" s="119"/>
      <c r="L1092" s="138"/>
      <c r="M1092" s="12"/>
      <c r="N1092" s="147" t="str">
        <f t="shared" si="119"/>
        <v/>
      </c>
      <c r="O1092" s="16"/>
      <c r="P1092" s="17"/>
      <c r="Q1092" s="17"/>
      <c r="AD1092" s="13">
        <f t="shared" si="120"/>
        <v>0</v>
      </c>
      <c r="AE1092" s="13" t="str">
        <f t="shared" si="121"/>
        <v/>
      </c>
      <c r="AF1092" s="145" t="str">
        <f t="shared" si="122"/>
        <v/>
      </c>
      <c r="AG1092" s="145" t="str">
        <f t="shared" si="123"/>
        <v/>
      </c>
      <c r="AH1092" s="145" t="str">
        <f t="shared" si="124"/>
        <v/>
      </c>
    </row>
    <row r="1093" spans="1:34" ht="17.25" customHeight="1" x14ac:dyDescent="0.3">
      <c r="A1093" s="149"/>
      <c r="B1093" s="135"/>
      <c r="C1093" s="14"/>
      <c r="D1093" s="14"/>
      <c r="E1093" s="136"/>
      <c r="F1093" s="15"/>
      <c r="G1093" s="126"/>
      <c r="H1093" s="136"/>
      <c r="I1093" s="136"/>
      <c r="J1093" s="138"/>
      <c r="K1093" s="119"/>
      <c r="L1093" s="138"/>
      <c r="M1093" s="12"/>
      <c r="N1093" s="147" t="str">
        <f t="shared" si="119"/>
        <v/>
      </c>
      <c r="O1093" s="16"/>
      <c r="P1093" s="17"/>
      <c r="Q1093" s="17"/>
      <c r="AD1093" s="13">
        <f t="shared" si="120"/>
        <v>0</v>
      </c>
      <c r="AE1093" s="13" t="str">
        <f t="shared" si="121"/>
        <v/>
      </c>
      <c r="AF1093" s="145" t="str">
        <f t="shared" si="122"/>
        <v/>
      </c>
      <c r="AG1093" s="145" t="str">
        <f t="shared" si="123"/>
        <v/>
      </c>
      <c r="AH1093" s="145" t="str">
        <f t="shared" si="124"/>
        <v/>
      </c>
    </row>
    <row r="1094" spans="1:34" ht="17.25" customHeight="1" x14ac:dyDescent="0.3">
      <c r="A1094" s="149"/>
      <c r="B1094" s="135"/>
      <c r="C1094" s="14"/>
      <c r="D1094" s="14"/>
      <c r="E1094" s="136"/>
      <c r="F1094" s="15"/>
      <c r="G1094" s="126"/>
      <c r="H1094" s="136"/>
      <c r="I1094" s="136"/>
      <c r="J1094" s="138"/>
      <c r="K1094" s="119"/>
      <c r="L1094" s="138"/>
      <c r="M1094" s="12"/>
      <c r="N1094" s="147" t="str">
        <f t="shared" si="119"/>
        <v/>
      </c>
      <c r="O1094" s="16"/>
      <c r="P1094" s="17"/>
      <c r="Q1094" s="17"/>
      <c r="AD1094" s="13">
        <f t="shared" si="120"/>
        <v>0</v>
      </c>
      <c r="AE1094" s="13" t="str">
        <f t="shared" si="121"/>
        <v/>
      </c>
      <c r="AF1094" s="145" t="str">
        <f t="shared" si="122"/>
        <v/>
      </c>
      <c r="AG1094" s="145" t="str">
        <f t="shared" si="123"/>
        <v/>
      </c>
      <c r="AH1094" s="145" t="str">
        <f t="shared" si="124"/>
        <v/>
      </c>
    </row>
    <row r="1095" spans="1:34" ht="17.25" customHeight="1" x14ac:dyDescent="0.3">
      <c r="A1095" s="149"/>
      <c r="B1095" s="135"/>
      <c r="C1095" s="14"/>
      <c r="D1095" s="14"/>
      <c r="E1095" s="136"/>
      <c r="F1095" s="15"/>
      <c r="G1095" s="126"/>
      <c r="H1095" s="136"/>
      <c r="I1095" s="136"/>
      <c r="J1095" s="138"/>
      <c r="K1095" s="119"/>
      <c r="L1095" s="138"/>
      <c r="M1095" s="12"/>
      <c r="N1095" s="147" t="str">
        <f t="shared" si="119"/>
        <v/>
      </c>
      <c r="O1095" s="16"/>
      <c r="P1095" s="17"/>
      <c r="Q1095" s="17"/>
      <c r="AD1095" s="13">
        <f t="shared" si="120"/>
        <v>0</v>
      </c>
      <c r="AE1095" s="13" t="str">
        <f t="shared" si="121"/>
        <v/>
      </c>
      <c r="AF1095" s="145" t="str">
        <f t="shared" si="122"/>
        <v/>
      </c>
      <c r="AG1095" s="145" t="str">
        <f t="shared" si="123"/>
        <v/>
      </c>
      <c r="AH1095" s="145" t="str">
        <f t="shared" si="124"/>
        <v/>
      </c>
    </row>
    <row r="1096" spans="1:34" ht="17.25" customHeight="1" x14ac:dyDescent="0.3">
      <c r="A1096" s="149"/>
      <c r="B1096" s="135"/>
      <c r="C1096" s="14"/>
      <c r="D1096" s="14"/>
      <c r="E1096" s="136"/>
      <c r="F1096" s="15"/>
      <c r="G1096" s="126"/>
      <c r="H1096" s="136"/>
      <c r="I1096" s="136"/>
      <c r="J1096" s="138"/>
      <c r="K1096" s="119"/>
      <c r="L1096" s="138"/>
      <c r="M1096" s="12"/>
      <c r="N1096" s="147" t="str">
        <f t="shared" ref="N1096:N1159" si="125">IF(J1096="", "", K1096)</f>
        <v/>
      </c>
      <c r="O1096" s="16"/>
      <c r="P1096" s="17"/>
      <c r="Q1096" s="17"/>
      <c r="AD1096" s="13">
        <f t="shared" si="120"/>
        <v>0</v>
      </c>
      <c r="AE1096" s="13" t="str">
        <f t="shared" si="121"/>
        <v/>
      </c>
      <c r="AF1096" s="145" t="str">
        <f t="shared" si="122"/>
        <v/>
      </c>
      <c r="AG1096" s="145" t="str">
        <f t="shared" si="123"/>
        <v/>
      </c>
      <c r="AH1096" s="145" t="str">
        <f t="shared" si="124"/>
        <v/>
      </c>
    </row>
    <row r="1097" spans="1:34" ht="17.25" customHeight="1" x14ac:dyDescent="0.3">
      <c r="A1097" s="149"/>
      <c r="B1097" s="135"/>
      <c r="C1097" s="14"/>
      <c r="D1097" s="14"/>
      <c r="E1097" s="136"/>
      <c r="F1097" s="15"/>
      <c r="G1097" s="126"/>
      <c r="H1097" s="136"/>
      <c r="I1097" s="136"/>
      <c r="J1097" s="138"/>
      <c r="K1097" s="119"/>
      <c r="L1097" s="138"/>
      <c r="M1097" s="12"/>
      <c r="N1097" s="147" t="str">
        <f t="shared" si="125"/>
        <v/>
      </c>
      <c r="O1097" s="16"/>
      <c r="P1097" s="17"/>
      <c r="Q1097" s="17"/>
      <c r="AD1097" s="13">
        <f t="shared" si="120"/>
        <v>0</v>
      </c>
      <c r="AE1097" s="13" t="str">
        <f t="shared" si="121"/>
        <v/>
      </c>
      <c r="AF1097" s="145" t="str">
        <f t="shared" si="122"/>
        <v/>
      </c>
      <c r="AG1097" s="145" t="str">
        <f t="shared" si="123"/>
        <v/>
      </c>
      <c r="AH1097" s="145" t="str">
        <f t="shared" si="124"/>
        <v/>
      </c>
    </row>
    <row r="1098" spans="1:34" ht="17.25" customHeight="1" x14ac:dyDescent="0.3">
      <c r="A1098" s="149"/>
      <c r="B1098" s="135"/>
      <c r="C1098" s="14"/>
      <c r="D1098" s="14"/>
      <c r="E1098" s="136"/>
      <c r="F1098" s="15"/>
      <c r="G1098" s="126"/>
      <c r="H1098" s="136"/>
      <c r="I1098" s="136"/>
      <c r="J1098" s="138"/>
      <c r="K1098" s="119"/>
      <c r="L1098" s="138"/>
      <c r="M1098" s="12"/>
      <c r="N1098" s="147" t="str">
        <f t="shared" si="125"/>
        <v/>
      </c>
      <c r="O1098" s="16"/>
      <c r="P1098" s="17"/>
      <c r="Q1098" s="17"/>
      <c r="AD1098" s="13">
        <f t="shared" si="120"/>
        <v>0</v>
      </c>
      <c r="AE1098" s="13" t="str">
        <f t="shared" si="121"/>
        <v/>
      </c>
      <c r="AF1098" s="145" t="str">
        <f t="shared" si="122"/>
        <v/>
      </c>
      <c r="AG1098" s="145" t="str">
        <f t="shared" si="123"/>
        <v/>
      </c>
      <c r="AH1098" s="145" t="str">
        <f t="shared" si="124"/>
        <v/>
      </c>
    </row>
    <row r="1099" spans="1:34" ht="17.25" customHeight="1" x14ac:dyDescent="0.3">
      <c r="A1099" s="149"/>
      <c r="B1099" s="135"/>
      <c r="C1099" s="14"/>
      <c r="D1099" s="14"/>
      <c r="E1099" s="136"/>
      <c r="F1099" s="15"/>
      <c r="G1099" s="126"/>
      <c r="H1099" s="136"/>
      <c r="I1099" s="136"/>
      <c r="J1099" s="138"/>
      <c r="K1099" s="119"/>
      <c r="L1099" s="138"/>
      <c r="M1099" s="12"/>
      <c r="N1099" s="147" t="str">
        <f t="shared" si="125"/>
        <v/>
      </c>
      <c r="O1099" s="16"/>
      <c r="P1099" s="17"/>
      <c r="Q1099" s="17"/>
      <c r="AD1099" s="13">
        <f t="shared" si="120"/>
        <v>0</v>
      </c>
      <c r="AE1099" s="13" t="str">
        <f t="shared" si="121"/>
        <v/>
      </c>
      <c r="AF1099" s="145" t="str">
        <f t="shared" si="122"/>
        <v/>
      </c>
      <c r="AG1099" s="145" t="str">
        <f t="shared" si="123"/>
        <v/>
      </c>
      <c r="AH1099" s="145" t="str">
        <f t="shared" si="124"/>
        <v/>
      </c>
    </row>
    <row r="1100" spans="1:34" ht="17.25" customHeight="1" x14ac:dyDescent="0.3">
      <c r="A1100" s="149"/>
      <c r="B1100" s="135"/>
      <c r="C1100" s="14"/>
      <c r="D1100" s="14"/>
      <c r="E1100" s="136"/>
      <c r="F1100" s="15"/>
      <c r="G1100" s="126"/>
      <c r="H1100" s="136"/>
      <c r="I1100" s="136"/>
      <c r="J1100" s="138"/>
      <c r="K1100" s="119"/>
      <c r="L1100" s="138"/>
      <c r="M1100" s="12"/>
      <c r="N1100" s="147" t="str">
        <f t="shared" si="125"/>
        <v/>
      </c>
      <c r="O1100" s="16"/>
      <c r="P1100" s="17"/>
      <c r="Q1100" s="17"/>
      <c r="AD1100" s="13">
        <f t="shared" si="120"/>
        <v>0</v>
      </c>
      <c r="AE1100" s="13" t="str">
        <f t="shared" si="121"/>
        <v/>
      </c>
      <c r="AF1100" s="145" t="str">
        <f t="shared" si="122"/>
        <v/>
      </c>
      <c r="AG1100" s="145" t="str">
        <f t="shared" si="123"/>
        <v/>
      </c>
      <c r="AH1100" s="145" t="str">
        <f t="shared" si="124"/>
        <v/>
      </c>
    </row>
    <row r="1101" spans="1:34" ht="17.25" customHeight="1" x14ac:dyDescent="0.3">
      <c r="A1101" s="149"/>
      <c r="B1101" s="135"/>
      <c r="C1101" s="14"/>
      <c r="D1101" s="14"/>
      <c r="E1101" s="136"/>
      <c r="F1101" s="15"/>
      <c r="G1101" s="126"/>
      <c r="H1101" s="136"/>
      <c r="I1101" s="136"/>
      <c r="J1101" s="138"/>
      <c r="K1101" s="119"/>
      <c r="L1101" s="138"/>
      <c r="M1101" s="12"/>
      <c r="N1101" s="147" t="str">
        <f t="shared" si="125"/>
        <v/>
      </c>
      <c r="O1101" s="16"/>
      <c r="P1101" s="17"/>
      <c r="Q1101" s="17"/>
      <c r="AD1101" s="13">
        <f t="shared" si="120"/>
        <v>0</v>
      </c>
      <c r="AE1101" s="13" t="str">
        <f t="shared" si="121"/>
        <v/>
      </c>
      <c r="AF1101" s="145" t="str">
        <f t="shared" si="122"/>
        <v/>
      </c>
      <c r="AG1101" s="145" t="str">
        <f t="shared" si="123"/>
        <v/>
      </c>
      <c r="AH1101" s="145" t="str">
        <f t="shared" si="124"/>
        <v/>
      </c>
    </row>
    <row r="1102" spans="1:34" ht="17.25" customHeight="1" x14ac:dyDescent="0.3">
      <c r="A1102" s="149"/>
      <c r="B1102" s="135"/>
      <c r="C1102" s="14"/>
      <c r="D1102" s="14"/>
      <c r="E1102" s="136"/>
      <c r="F1102" s="15"/>
      <c r="G1102" s="126"/>
      <c r="H1102" s="136"/>
      <c r="I1102" s="136"/>
      <c r="J1102" s="138"/>
      <c r="K1102" s="119"/>
      <c r="L1102" s="138"/>
      <c r="M1102" s="12"/>
      <c r="N1102" s="147" t="str">
        <f t="shared" si="125"/>
        <v/>
      </c>
      <c r="O1102" s="16"/>
      <c r="P1102" s="17"/>
      <c r="Q1102" s="17"/>
      <c r="AD1102" s="13">
        <f t="shared" si="120"/>
        <v>0</v>
      </c>
      <c r="AE1102" s="13" t="str">
        <f t="shared" si="121"/>
        <v/>
      </c>
      <c r="AF1102" s="145" t="str">
        <f t="shared" si="122"/>
        <v/>
      </c>
      <c r="AG1102" s="145" t="str">
        <f t="shared" si="123"/>
        <v/>
      </c>
      <c r="AH1102" s="145" t="str">
        <f t="shared" si="124"/>
        <v/>
      </c>
    </row>
    <row r="1103" spans="1:34" ht="17.25" customHeight="1" x14ac:dyDescent="0.3">
      <c r="A1103" s="149"/>
      <c r="B1103" s="135"/>
      <c r="C1103" s="14"/>
      <c r="D1103" s="14"/>
      <c r="E1103" s="136"/>
      <c r="F1103" s="15"/>
      <c r="G1103" s="126"/>
      <c r="H1103" s="136"/>
      <c r="I1103" s="136"/>
      <c r="J1103" s="138"/>
      <c r="K1103" s="119"/>
      <c r="L1103" s="138"/>
      <c r="M1103" s="12"/>
      <c r="N1103" s="147" t="str">
        <f t="shared" si="125"/>
        <v/>
      </c>
      <c r="O1103" s="16"/>
      <c r="P1103" s="17"/>
      <c r="Q1103" s="17"/>
      <c r="AD1103" s="13">
        <f t="shared" si="120"/>
        <v>0</v>
      </c>
      <c r="AE1103" s="13" t="str">
        <f t="shared" si="121"/>
        <v/>
      </c>
      <c r="AF1103" s="145" t="str">
        <f t="shared" si="122"/>
        <v/>
      </c>
      <c r="AG1103" s="145" t="str">
        <f t="shared" si="123"/>
        <v/>
      </c>
      <c r="AH1103" s="145" t="str">
        <f t="shared" si="124"/>
        <v/>
      </c>
    </row>
    <row r="1104" spans="1:34" ht="17.25" customHeight="1" x14ac:dyDescent="0.3">
      <c r="A1104" s="149"/>
      <c r="B1104" s="135"/>
      <c r="C1104" s="14"/>
      <c r="D1104" s="14"/>
      <c r="E1104" s="136"/>
      <c r="F1104" s="15"/>
      <c r="G1104" s="126"/>
      <c r="H1104" s="136"/>
      <c r="I1104" s="136"/>
      <c r="J1104" s="138"/>
      <c r="K1104" s="119"/>
      <c r="L1104" s="138"/>
      <c r="M1104" s="12"/>
      <c r="N1104" s="147" t="str">
        <f t="shared" si="125"/>
        <v/>
      </c>
      <c r="O1104" s="16"/>
      <c r="P1104" s="17"/>
      <c r="Q1104" s="17"/>
      <c r="AD1104" s="13">
        <f t="shared" si="120"/>
        <v>0</v>
      </c>
      <c r="AE1104" s="13" t="str">
        <f t="shared" si="121"/>
        <v/>
      </c>
      <c r="AF1104" s="145" t="str">
        <f t="shared" si="122"/>
        <v/>
      </c>
      <c r="AG1104" s="145" t="str">
        <f t="shared" si="123"/>
        <v/>
      </c>
      <c r="AH1104" s="145" t="str">
        <f t="shared" si="124"/>
        <v/>
      </c>
    </row>
    <row r="1105" spans="1:34" ht="17.25" customHeight="1" x14ac:dyDescent="0.3">
      <c r="A1105" s="149"/>
      <c r="B1105" s="135"/>
      <c r="C1105" s="14"/>
      <c r="D1105" s="14"/>
      <c r="E1105" s="136"/>
      <c r="F1105" s="15"/>
      <c r="G1105" s="126"/>
      <c r="H1105" s="136"/>
      <c r="I1105" s="136"/>
      <c r="J1105" s="138"/>
      <c r="K1105" s="119"/>
      <c r="L1105" s="138"/>
      <c r="M1105" s="12"/>
      <c r="N1105" s="147" t="str">
        <f t="shared" si="125"/>
        <v/>
      </c>
      <c r="O1105" s="16"/>
      <c r="P1105" s="17"/>
      <c r="Q1105" s="17"/>
      <c r="AD1105" s="13">
        <f t="shared" si="120"/>
        <v>0</v>
      </c>
      <c r="AE1105" s="13" t="str">
        <f t="shared" si="121"/>
        <v/>
      </c>
      <c r="AF1105" s="145" t="str">
        <f t="shared" si="122"/>
        <v/>
      </c>
      <c r="AG1105" s="145" t="str">
        <f t="shared" si="123"/>
        <v/>
      </c>
      <c r="AH1105" s="145" t="str">
        <f t="shared" si="124"/>
        <v/>
      </c>
    </row>
    <row r="1106" spans="1:34" ht="17.25" customHeight="1" x14ac:dyDescent="0.3">
      <c r="A1106" s="149"/>
      <c r="B1106" s="135"/>
      <c r="C1106" s="14"/>
      <c r="D1106" s="14"/>
      <c r="E1106" s="136"/>
      <c r="F1106" s="15"/>
      <c r="G1106" s="126"/>
      <c r="H1106" s="136"/>
      <c r="I1106" s="136"/>
      <c r="J1106" s="138"/>
      <c r="K1106" s="119"/>
      <c r="L1106" s="138"/>
      <c r="M1106" s="12"/>
      <c r="N1106" s="147" t="str">
        <f t="shared" si="125"/>
        <v/>
      </c>
      <c r="O1106" s="16"/>
      <c r="P1106" s="17"/>
      <c r="Q1106" s="17"/>
      <c r="AD1106" s="13">
        <f t="shared" si="120"/>
        <v>0</v>
      </c>
      <c r="AE1106" s="13" t="str">
        <f t="shared" si="121"/>
        <v/>
      </c>
      <c r="AF1106" s="145" t="str">
        <f t="shared" si="122"/>
        <v/>
      </c>
      <c r="AG1106" s="145" t="str">
        <f t="shared" si="123"/>
        <v/>
      </c>
      <c r="AH1106" s="145" t="str">
        <f t="shared" si="124"/>
        <v/>
      </c>
    </row>
    <row r="1107" spans="1:34" ht="17.25" customHeight="1" x14ac:dyDescent="0.3">
      <c r="A1107" s="149"/>
      <c r="B1107" s="135"/>
      <c r="C1107" s="14"/>
      <c r="D1107" s="14"/>
      <c r="E1107" s="136"/>
      <c r="F1107" s="15"/>
      <c r="G1107" s="126"/>
      <c r="H1107" s="136"/>
      <c r="I1107" s="136"/>
      <c r="J1107" s="138"/>
      <c r="K1107" s="119"/>
      <c r="L1107" s="138"/>
      <c r="M1107" s="12"/>
      <c r="N1107" s="147" t="str">
        <f t="shared" si="125"/>
        <v/>
      </c>
      <c r="O1107" s="16"/>
      <c r="P1107" s="17"/>
      <c r="Q1107" s="17"/>
      <c r="AD1107" s="13">
        <f t="shared" si="120"/>
        <v>0</v>
      </c>
      <c r="AE1107" s="13" t="str">
        <f t="shared" si="121"/>
        <v/>
      </c>
      <c r="AF1107" s="145" t="str">
        <f t="shared" si="122"/>
        <v/>
      </c>
      <c r="AG1107" s="145" t="str">
        <f t="shared" si="123"/>
        <v/>
      </c>
      <c r="AH1107" s="145" t="str">
        <f t="shared" si="124"/>
        <v/>
      </c>
    </row>
    <row r="1108" spans="1:34" ht="17.25" customHeight="1" x14ac:dyDescent="0.3">
      <c r="A1108" s="149"/>
      <c r="B1108" s="135"/>
      <c r="C1108" s="14"/>
      <c r="D1108" s="14"/>
      <c r="E1108" s="136"/>
      <c r="F1108" s="15"/>
      <c r="G1108" s="126"/>
      <c r="H1108" s="136"/>
      <c r="I1108" s="136"/>
      <c r="J1108" s="138"/>
      <c r="K1108" s="119"/>
      <c r="L1108" s="138"/>
      <c r="M1108" s="12"/>
      <c r="N1108" s="147" t="str">
        <f t="shared" si="125"/>
        <v/>
      </c>
      <c r="O1108" s="16"/>
      <c r="P1108" s="17"/>
      <c r="Q1108" s="17"/>
      <c r="AD1108" s="13">
        <f t="shared" si="120"/>
        <v>0</v>
      </c>
      <c r="AE1108" s="13" t="str">
        <f t="shared" si="121"/>
        <v/>
      </c>
      <c r="AF1108" s="145" t="str">
        <f t="shared" si="122"/>
        <v/>
      </c>
      <c r="AG1108" s="145" t="str">
        <f t="shared" si="123"/>
        <v/>
      </c>
      <c r="AH1108" s="145" t="str">
        <f t="shared" si="124"/>
        <v/>
      </c>
    </row>
    <row r="1109" spans="1:34" ht="17.25" customHeight="1" x14ac:dyDescent="0.3">
      <c r="A1109" s="149"/>
      <c r="B1109" s="135"/>
      <c r="C1109" s="14"/>
      <c r="D1109" s="14"/>
      <c r="E1109" s="136"/>
      <c r="F1109" s="15"/>
      <c r="G1109" s="126"/>
      <c r="H1109" s="136"/>
      <c r="I1109" s="136"/>
      <c r="J1109" s="138"/>
      <c r="K1109" s="119"/>
      <c r="L1109" s="138"/>
      <c r="M1109" s="12"/>
      <c r="N1109" s="147" t="str">
        <f t="shared" si="125"/>
        <v/>
      </c>
      <c r="O1109" s="16"/>
      <c r="P1109" s="17"/>
      <c r="Q1109" s="17"/>
      <c r="AD1109" s="13">
        <f t="shared" si="120"/>
        <v>0</v>
      </c>
      <c r="AE1109" s="13" t="str">
        <f t="shared" si="121"/>
        <v/>
      </c>
      <c r="AF1109" s="145" t="str">
        <f t="shared" si="122"/>
        <v/>
      </c>
      <c r="AG1109" s="145" t="str">
        <f t="shared" si="123"/>
        <v/>
      </c>
      <c r="AH1109" s="145" t="str">
        <f t="shared" si="124"/>
        <v/>
      </c>
    </row>
    <row r="1110" spans="1:34" ht="17.25" customHeight="1" x14ac:dyDescent="0.3">
      <c r="A1110" s="149"/>
      <c r="B1110" s="135"/>
      <c r="C1110" s="14"/>
      <c r="D1110" s="14"/>
      <c r="E1110" s="136"/>
      <c r="F1110" s="15"/>
      <c r="G1110" s="126"/>
      <c r="H1110" s="136"/>
      <c r="I1110" s="136"/>
      <c r="J1110" s="138"/>
      <c r="K1110" s="119"/>
      <c r="L1110" s="138"/>
      <c r="M1110" s="12"/>
      <c r="N1110" s="147" t="str">
        <f t="shared" si="125"/>
        <v/>
      </c>
      <c r="O1110" s="16"/>
      <c r="P1110" s="17"/>
      <c r="Q1110" s="17"/>
      <c r="AD1110" s="13">
        <f t="shared" si="120"/>
        <v>0</v>
      </c>
      <c r="AE1110" s="13" t="str">
        <f t="shared" si="121"/>
        <v/>
      </c>
      <c r="AF1110" s="145" t="str">
        <f t="shared" si="122"/>
        <v/>
      </c>
      <c r="AG1110" s="145" t="str">
        <f t="shared" si="123"/>
        <v/>
      </c>
      <c r="AH1110" s="145" t="str">
        <f t="shared" si="124"/>
        <v/>
      </c>
    </row>
    <row r="1111" spans="1:34" ht="17.25" customHeight="1" x14ac:dyDescent="0.3">
      <c r="A1111" s="149"/>
      <c r="B1111" s="135"/>
      <c r="C1111" s="14"/>
      <c r="D1111" s="14"/>
      <c r="E1111" s="136"/>
      <c r="F1111" s="15"/>
      <c r="G1111" s="126"/>
      <c r="H1111" s="136"/>
      <c r="I1111" s="136"/>
      <c r="J1111" s="138"/>
      <c r="K1111" s="119"/>
      <c r="L1111" s="138"/>
      <c r="M1111" s="12"/>
      <c r="N1111" s="147" t="str">
        <f t="shared" si="125"/>
        <v/>
      </c>
      <c r="O1111" s="16"/>
      <c r="P1111" s="17"/>
      <c r="Q1111" s="17"/>
      <c r="AD1111" s="13">
        <f t="shared" si="120"/>
        <v>0</v>
      </c>
      <c r="AE1111" s="13" t="str">
        <f t="shared" si="121"/>
        <v/>
      </c>
      <c r="AF1111" s="145" t="str">
        <f t="shared" si="122"/>
        <v/>
      </c>
      <c r="AG1111" s="145" t="str">
        <f t="shared" si="123"/>
        <v/>
      </c>
      <c r="AH1111" s="145" t="str">
        <f t="shared" si="124"/>
        <v/>
      </c>
    </row>
    <row r="1112" spans="1:34" ht="17.25" customHeight="1" x14ac:dyDescent="0.3">
      <c r="A1112" s="149"/>
      <c r="B1112" s="135"/>
      <c r="C1112" s="14"/>
      <c r="D1112" s="14"/>
      <c r="E1112" s="136"/>
      <c r="F1112" s="15"/>
      <c r="G1112" s="126"/>
      <c r="H1112" s="136"/>
      <c r="I1112" s="136"/>
      <c r="J1112" s="138"/>
      <c r="K1112" s="119"/>
      <c r="L1112" s="138"/>
      <c r="M1112" s="12"/>
      <c r="N1112" s="147" t="str">
        <f t="shared" si="125"/>
        <v/>
      </c>
      <c r="O1112" s="16"/>
      <c r="P1112" s="17"/>
      <c r="Q1112" s="17"/>
      <c r="AD1112" s="13">
        <f t="shared" si="120"/>
        <v>0</v>
      </c>
      <c r="AE1112" s="13" t="str">
        <f t="shared" si="121"/>
        <v/>
      </c>
      <c r="AF1112" s="145" t="str">
        <f t="shared" si="122"/>
        <v/>
      </c>
      <c r="AG1112" s="145" t="str">
        <f t="shared" si="123"/>
        <v/>
      </c>
      <c r="AH1112" s="145" t="str">
        <f t="shared" si="124"/>
        <v/>
      </c>
    </row>
    <row r="1113" spans="1:34" ht="17.25" customHeight="1" x14ac:dyDescent="0.3">
      <c r="A1113" s="149"/>
      <c r="B1113" s="135"/>
      <c r="C1113" s="14"/>
      <c r="D1113" s="14"/>
      <c r="E1113" s="136"/>
      <c r="F1113" s="15"/>
      <c r="G1113" s="126"/>
      <c r="H1113" s="136"/>
      <c r="I1113" s="136"/>
      <c r="J1113" s="138"/>
      <c r="K1113" s="119"/>
      <c r="L1113" s="138"/>
      <c r="M1113" s="12"/>
      <c r="N1113" s="147" t="str">
        <f t="shared" si="125"/>
        <v/>
      </c>
      <c r="O1113" s="16"/>
      <c r="P1113" s="17"/>
      <c r="Q1113" s="17"/>
      <c r="AD1113" s="13">
        <f t="shared" si="120"/>
        <v>0</v>
      </c>
      <c r="AE1113" s="13" t="str">
        <f t="shared" si="121"/>
        <v/>
      </c>
      <c r="AF1113" s="145" t="str">
        <f t="shared" si="122"/>
        <v/>
      </c>
      <c r="AG1113" s="145" t="str">
        <f t="shared" si="123"/>
        <v/>
      </c>
      <c r="AH1113" s="145" t="str">
        <f t="shared" si="124"/>
        <v/>
      </c>
    </row>
    <row r="1114" spans="1:34" ht="17.25" customHeight="1" x14ac:dyDescent="0.3">
      <c r="A1114" s="149"/>
      <c r="B1114" s="135"/>
      <c r="C1114" s="14"/>
      <c r="D1114" s="14"/>
      <c r="E1114" s="136"/>
      <c r="F1114" s="15"/>
      <c r="G1114" s="126"/>
      <c r="H1114" s="136"/>
      <c r="I1114" s="136"/>
      <c r="J1114" s="138"/>
      <c r="K1114" s="119"/>
      <c r="L1114" s="138"/>
      <c r="M1114" s="12"/>
      <c r="N1114" s="147" t="str">
        <f t="shared" si="125"/>
        <v/>
      </c>
      <c r="O1114" s="16"/>
      <c r="P1114" s="17"/>
      <c r="Q1114" s="17"/>
      <c r="AD1114" s="13">
        <f t="shared" si="120"/>
        <v>0</v>
      </c>
      <c r="AE1114" s="13" t="str">
        <f t="shared" si="121"/>
        <v/>
      </c>
      <c r="AF1114" s="145" t="str">
        <f t="shared" si="122"/>
        <v/>
      </c>
      <c r="AG1114" s="145" t="str">
        <f t="shared" si="123"/>
        <v/>
      </c>
      <c r="AH1114" s="145" t="str">
        <f t="shared" si="124"/>
        <v/>
      </c>
    </row>
    <row r="1115" spans="1:34" ht="17.25" customHeight="1" x14ac:dyDescent="0.3">
      <c r="A1115" s="149"/>
      <c r="B1115" s="135"/>
      <c r="C1115" s="14"/>
      <c r="D1115" s="14"/>
      <c r="E1115" s="136"/>
      <c r="F1115" s="15"/>
      <c r="G1115" s="126"/>
      <c r="H1115" s="136"/>
      <c r="I1115" s="136"/>
      <c r="J1115" s="138"/>
      <c r="K1115" s="119"/>
      <c r="L1115" s="138"/>
      <c r="M1115" s="12"/>
      <c r="N1115" s="147" t="str">
        <f t="shared" si="125"/>
        <v/>
      </c>
      <c r="O1115" s="16"/>
      <c r="P1115" s="17"/>
      <c r="Q1115" s="17"/>
      <c r="AD1115" s="13">
        <f t="shared" si="120"/>
        <v>0</v>
      </c>
      <c r="AE1115" s="13" t="str">
        <f t="shared" si="121"/>
        <v/>
      </c>
      <c r="AF1115" s="145" t="str">
        <f t="shared" si="122"/>
        <v/>
      </c>
      <c r="AG1115" s="145" t="str">
        <f t="shared" si="123"/>
        <v/>
      </c>
      <c r="AH1115" s="145" t="str">
        <f t="shared" si="124"/>
        <v/>
      </c>
    </row>
    <row r="1116" spans="1:34" ht="17.25" customHeight="1" x14ac:dyDescent="0.3">
      <c r="A1116" s="149"/>
      <c r="B1116" s="135"/>
      <c r="C1116" s="14"/>
      <c r="D1116" s="14"/>
      <c r="E1116" s="136"/>
      <c r="F1116" s="15"/>
      <c r="G1116" s="126"/>
      <c r="H1116" s="136"/>
      <c r="I1116" s="136"/>
      <c r="J1116" s="138"/>
      <c r="K1116" s="119"/>
      <c r="L1116" s="138"/>
      <c r="M1116" s="12"/>
      <c r="N1116" s="147" t="str">
        <f t="shared" si="125"/>
        <v/>
      </c>
      <c r="O1116" s="16"/>
      <c r="P1116" s="17"/>
      <c r="Q1116" s="17"/>
      <c r="AD1116" s="13">
        <f t="shared" si="120"/>
        <v>0</v>
      </c>
      <c r="AE1116" s="13" t="str">
        <f t="shared" si="121"/>
        <v/>
      </c>
      <c r="AF1116" s="145" t="str">
        <f t="shared" si="122"/>
        <v/>
      </c>
      <c r="AG1116" s="145" t="str">
        <f t="shared" si="123"/>
        <v/>
      </c>
      <c r="AH1116" s="145" t="str">
        <f t="shared" si="124"/>
        <v/>
      </c>
    </row>
    <row r="1117" spans="1:34" ht="17.25" customHeight="1" x14ac:dyDescent="0.3">
      <c r="A1117" s="149"/>
      <c r="B1117" s="135"/>
      <c r="C1117" s="14"/>
      <c r="D1117" s="14"/>
      <c r="E1117" s="136"/>
      <c r="F1117" s="15"/>
      <c r="G1117" s="126"/>
      <c r="H1117" s="136"/>
      <c r="I1117" s="136"/>
      <c r="J1117" s="138"/>
      <c r="K1117" s="119"/>
      <c r="L1117" s="138"/>
      <c r="M1117" s="12"/>
      <c r="N1117" s="147" t="str">
        <f t="shared" si="125"/>
        <v/>
      </c>
      <c r="O1117" s="16"/>
      <c r="P1117" s="17"/>
      <c r="Q1117" s="17"/>
      <c r="AD1117" s="13">
        <f t="shared" si="120"/>
        <v>0</v>
      </c>
      <c r="AE1117" s="13" t="str">
        <f t="shared" si="121"/>
        <v/>
      </c>
      <c r="AF1117" s="145" t="str">
        <f t="shared" si="122"/>
        <v/>
      </c>
      <c r="AG1117" s="145" t="str">
        <f t="shared" si="123"/>
        <v/>
      </c>
      <c r="AH1117" s="145" t="str">
        <f t="shared" si="124"/>
        <v/>
      </c>
    </row>
    <row r="1118" spans="1:34" ht="17.25" customHeight="1" x14ac:dyDescent="0.3">
      <c r="A1118" s="149"/>
      <c r="B1118" s="135"/>
      <c r="C1118" s="14"/>
      <c r="D1118" s="14"/>
      <c r="E1118" s="136"/>
      <c r="F1118" s="15"/>
      <c r="G1118" s="126"/>
      <c r="H1118" s="136"/>
      <c r="I1118" s="136"/>
      <c r="J1118" s="138"/>
      <c r="K1118" s="119"/>
      <c r="L1118" s="138"/>
      <c r="M1118" s="12"/>
      <c r="N1118" s="147" t="str">
        <f t="shared" si="125"/>
        <v/>
      </c>
      <c r="O1118" s="16"/>
      <c r="P1118" s="17"/>
      <c r="Q1118" s="17"/>
      <c r="AD1118" s="13">
        <f t="shared" si="120"/>
        <v>0</v>
      </c>
      <c r="AE1118" s="13" t="str">
        <f t="shared" si="121"/>
        <v/>
      </c>
      <c r="AF1118" s="145" t="str">
        <f t="shared" si="122"/>
        <v/>
      </c>
      <c r="AG1118" s="145" t="str">
        <f t="shared" si="123"/>
        <v/>
      </c>
      <c r="AH1118" s="145" t="str">
        <f t="shared" si="124"/>
        <v/>
      </c>
    </row>
    <row r="1119" spans="1:34" ht="17.25" customHeight="1" x14ac:dyDescent="0.3">
      <c r="A1119" s="149"/>
      <c r="B1119" s="135"/>
      <c r="C1119" s="14"/>
      <c r="D1119" s="14"/>
      <c r="E1119" s="136"/>
      <c r="F1119" s="15"/>
      <c r="G1119" s="126"/>
      <c r="H1119" s="136"/>
      <c r="I1119" s="136"/>
      <c r="J1119" s="138"/>
      <c r="K1119" s="119"/>
      <c r="L1119" s="138"/>
      <c r="M1119" s="12"/>
      <c r="N1119" s="147" t="str">
        <f t="shared" si="125"/>
        <v/>
      </c>
      <c r="O1119" s="16"/>
      <c r="P1119" s="17"/>
      <c r="Q1119" s="17"/>
      <c r="AD1119" s="13">
        <f t="shared" si="120"/>
        <v>0</v>
      </c>
      <c r="AE1119" s="13" t="str">
        <f t="shared" si="121"/>
        <v/>
      </c>
      <c r="AF1119" s="145" t="str">
        <f t="shared" si="122"/>
        <v/>
      </c>
      <c r="AG1119" s="145" t="str">
        <f t="shared" si="123"/>
        <v/>
      </c>
      <c r="AH1119" s="145" t="str">
        <f t="shared" si="124"/>
        <v/>
      </c>
    </row>
    <row r="1120" spans="1:34" ht="17.25" customHeight="1" x14ac:dyDescent="0.3">
      <c r="A1120" s="149"/>
      <c r="B1120" s="135"/>
      <c r="C1120" s="14"/>
      <c r="D1120" s="14"/>
      <c r="E1120" s="136"/>
      <c r="F1120" s="15"/>
      <c r="G1120" s="126"/>
      <c r="H1120" s="136"/>
      <c r="I1120" s="136"/>
      <c r="J1120" s="138"/>
      <c r="K1120" s="119"/>
      <c r="L1120" s="138"/>
      <c r="M1120" s="12"/>
      <c r="N1120" s="147" t="str">
        <f t="shared" si="125"/>
        <v/>
      </c>
      <c r="O1120" s="16"/>
      <c r="P1120" s="17"/>
      <c r="Q1120" s="17"/>
      <c r="AD1120" s="13">
        <f t="shared" si="120"/>
        <v>0</v>
      </c>
      <c r="AE1120" s="13" t="str">
        <f t="shared" si="121"/>
        <v/>
      </c>
      <c r="AF1120" s="145" t="str">
        <f t="shared" si="122"/>
        <v/>
      </c>
      <c r="AG1120" s="145" t="str">
        <f t="shared" si="123"/>
        <v/>
      </c>
      <c r="AH1120" s="145" t="str">
        <f t="shared" si="124"/>
        <v/>
      </c>
    </row>
    <row r="1121" spans="1:34" ht="17.25" customHeight="1" x14ac:dyDescent="0.3">
      <c r="A1121" s="149"/>
      <c r="B1121" s="135"/>
      <c r="C1121" s="14"/>
      <c r="D1121" s="14"/>
      <c r="E1121" s="136"/>
      <c r="F1121" s="15"/>
      <c r="G1121" s="126"/>
      <c r="H1121" s="136"/>
      <c r="I1121" s="136"/>
      <c r="J1121" s="138"/>
      <c r="K1121" s="119"/>
      <c r="L1121" s="138"/>
      <c r="M1121" s="12"/>
      <c r="N1121" s="147" t="str">
        <f t="shared" si="125"/>
        <v/>
      </c>
      <c r="O1121" s="16"/>
      <c r="P1121" s="17"/>
      <c r="Q1121" s="17"/>
      <c r="AD1121" s="13">
        <f t="shared" si="120"/>
        <v>0</v>
      </c>
      <c r="AE1121" s="13" t="str">
        <f t="shared" si="121"/>
        <v/>
      </c>
      <c r="AF1121" s="145" t="str">
        <f t="shared" si="122"/>
        <v/>
      </c>
      <c r="AG1121" s="145" t="str">
        <f t="shared" si="123"/>
        <v/>
      </c>
      <c r="AH1121" s="145" t="str">
        <f t="shared" si="124"/>
        <v/>
      </c>
    </row>
    <row r="1122" spans="1:34" ht="17.25" customHeight="1" x14ac:dyDescent="0.3">
      <c r="A1122" s="149"/>
      <c r="B1122" s="135"/>
      <c r="C1122" s="14"/>
      <c r="D1122" s="14"/>
      <c r="E1122" s="136"/>
      <c r="F1122" s="15"/>
      <c r="G1122" s="126"/>
      <c r="H1122" s="136"/>
      <c r="I1122" s="136"/>
      <c r="J1122" s="138"/>
      <c r="K1122" s="119"/>
      <c r="L1122" s="138"/>
      <c r="M1122" s="12"/>
      <c r="N1122" s="147" t="str">
        <f t="shared" si="125"/>
        <v/>
      </c>
      <c r="O1122" s="16"/>
      <c r="P1122" s="17"/>
      <c r="Q1122" s="17"/>
      <c r="AD1122" s="13">
        <f t="shared" si="120"/>
        <v>0</v>
      </c>
      <c r="AE1122" s="13" t="str">
        <f t="shared" si="121"/>
        <v/>
      </c>
      <c r="AF1122" s="145" t="str">
        <f t="shared" si="122"/>
        <v/>
      </c>
      <c r="AG1122" s="145" t="str">
        <f t="shared" si="123"/>
        <v/>
      </c>
      <c r="AH1122" s="145" t="str">
        <f t="shared" si="124"/>
        <v/>
      </c>
    </row>
    <row r="1123" spans="1:34" ht="17.25" customHeight="1" x14ac:dyDescent="0.3">
      <c r="A1123" s="149"/>
      <c r="B1123" s="135"/>
      <c r="C1123" s="14"/>
      <c r="D1123" s="14"/>
      <c r="E1123" s="136"/>
      <c r="F1123" s="15"/>
      <c r="G1123" s="126"/>
      <c r="H1123" s="136"/>
      <c r="I1123" s="136"/>
      <c r="J1123" s="138"/>
      <c r="K1123" s="119"/>
      <c r="L1123" s="138"/>
      <c r="M1123" s="12"/>
      <c r="N1123" s="147" t="str">
        <f t="shared" si="125"/>
        <v/>
      </c>
      <c r="O1123" s="16"/>
      <c r="P1123" s="17"/>
      <c r="Q1123" s="17"/>
      <c r="AD1123" s="13">
        <f t="shared" si="120"/>
        <v>0</v>
      </c>
      <c r="AE1123" s="13" t="str">
        <f t="shared" si="121"/>
        <v/>
      </c>
      <c r="AF1123" s="145" t="str">
        <f t="shared" si="122"/>
        <v/>
      </c>
      <c r="AG1123" s="145" t="str">
        <f t="shared" si="123"/>
        <v/>
      </c>
      <c r="AH1123" s="145" t="str">
        <f t="shared" si="124"/>
        <v/>
      </c>
    </row>
    <row r="1124" spans="1:34" ht="17.25" customHeight="1" x14ac:dyDescent="0.3">
      <c r="A1124" s="149"/>
      <c r="B1124" s="135"/>
      <c r="C1124" s="14"/>
      <c r="D1124" s="14"/>
      <c r="E1124" s="136"/>
      <c r="F1124" s="15"/>
      <c r="G1124" s="126"/>
      <c r="H1124" s="136"/>
      <c r="I1124" s="136"/>
      <c r="J1124" s="138"/>
      <c r="K1124" s="119"/>
      <c r="L1124" s="138"/>
      <c r="M1124" s="12"/>
      <c r="N1124" s="147" t="str">
        <f t="shared" si="125"/>
        <v/>
      </c>
      <c r="O1124" s="16"/>
      <c r="P1124" s="17"/>
      <c r="Q1124" s="17"/>
      <c r="AD1124" s="13">
        <f t="shared" si="120"/>
        <v>0</v>
      </c>
      <c r="AE1124" s="13" t="str">
        <f t="shared" si="121"/>
        <v/>
      </c>
      <c r="AF1124" s="145" t="str">
        <f t="shared" si="122"/>
        <v/>
      </c>
      <c r="AG1124" s="145" t="str">
        <f t="shared" si="123"/>
        <v/>
      </c>
      <c r="AH1124" s="145" t="str">
        <f t="shared" si="124"/>
        <v/>
      </c>
    </row>
    <row r="1125" spans="1:34" ht="17.25" customHeight="1" x14ac:dyDescent="0.3">
      <c r="A1125" s="149"/>
      <c r="B1125" s="135"/>
      <c r="C1125" s="14"/>
      <c r="D1125" s="14"/>
      <c r="E1125" s="136"/>
      <c r="F1125" s="15"/>
      <c r="G1125" s="126"/>
      <c r="H1125" s="136"/>
      <c r="I1125" s="136"/>
      <c r="J1125" s="138"/>
      <c r="K1125" s="119"/>
      <c r="L1125" s="138"/>
      <c r="M1125" s="12"/>
      <c r="N1125" s="147" t="str">
        <f t="shared" si="125"/>
        <v/>
      </c>
      <c r="O1125" s="16"/>
      <c r="P1125" s="17"/>
      <c r="Q1125" s="17"/>
      <c r="AD1125" s="13">
        <f t="shared" si="120"/>
        <v>0</v>
      </c>
      <c r="AE1125" s="13" t="str">
        <f t="shared" si="121"/>
        <v/>
      </c>
      <c r="AF1125" s="145" t="str">
        <f t="shared" si="122"/>
        <v/>
      </c>
      <c r="AG1125" s="145" t="str">
        <f t="shared" si="123"/>
        <v/>
      </c>
      <c r="AH1125" s="145" t="str">
        <f t="shared" si="124"/>
        <v/>
      </c>
    </row>
    <row r="1126" spans="1:34" ht="17.25" customHeight="1" x14ac:dyDescent="0.3">
      <c r="A1126" s="149"/>
      <c r="B1126" s="135"/>
      <c r="C1126" s="14"/>
      <c r="D1126" s="14"/>
      <c r="E1126" s="136"/>
      <c r="F1126" s="15"/>
      <c r="G1126" s="126"/>
      <c r="H1126" s="136"/>
      <c r="I1126" s="136"/>
      <c r="J1126" s="138"/>
      <c r="K1126" s="119"/>
      <c r="L1126" s="138"/>
      <c r="M1126" s="12"/>
      <c r="N1126" s="147" t="str">
        <f t="shared" si="125"/>
        <v/>
      </c>
      <c r="O1126" s="16"/>
      <c r="P1126" s="17"/>
      <c r="Q1126" s="17"/>
      <c r="AD1126" s="13">
        <f t="shared" si="120"/>
        <v>0</v>
      </c>
      <c r="AE1126" s="13" t="str">
        <f t="shared" si="121"/>
        <v/>
      </c>
      <c r="AF1126" s="145" t="str">
        <f t="shared" si="122"/>
        <v/>
      </c>
      <c r="AG1126" s="145" t="str">
        <f t="shared" si="123"/>
        <v/>
      </c>
      <c r="AH1126" s="145" t="str">
        <f t="shared" si="124"/>
        <v/>
      </c>
    </row>
    <row r="1127" spans="1:34" ht="17.25" customHeight="1" x14ac:dyDescent="0.3">
      <c r="A1127" s="149"/>
      <c r="B1127" s="135"/>
      <c r="C1127" s="14"/>
      <c r="D1127" s="14"/>
      <c r="E1127" s="136"/>
      <c r="F1127" s="15"/>
      <c r="G1127" s="126"/>
      <c r="H1127" s="136"/>
      <c r="I1127" s="136"/>
      <c r="J1127" s="138"/>
      <c r="K1127" s="119"/>
      <c r="L1127" s="138"/>
      <c r="M1127" s="12"/>
      <c r="N1127" s="147" t="str">
        <f t="shared" si="125"/>
        <v/>
      </c>
      <c r="O1127" s="16"/>
      <c r="P1127" s="17"/>
      <c r="Q1127" s="17"/>
      <c r="AD1127" s="13">
        <f t="shared" si="120"/>
        <v>0</v>
      </c>
      <c r="AE1127" s="13" t="str">
        <f t="shared" si="121"/>
        <v/>
      </c>
      <c r="AF1127" s="145" t="str">
        <f t="shared" si="122"/>
        <v/>
      </c>
      <c r="AG1127" s="145" t="str">
        <f t="shared" si="123"/>
        <v/>
      </c>
      <c r="AH1127" s="145" t="str">
        <f t="shared" si="124"/>
        <v/>
      </c>
    </row>
    <row r="1128" spans="1:34" ht="17.25" customHeight="1" x14ac:dyDescent="0.3">
      <c r="A1128" s="149"/>
      <c r="B1128" s="135"/>
      <c r="C1128" s="14"/>
      <c r="D1128" s="14"/>
      <c r="E1128" s="136"/>
      <c r="F1128" s="15"/>
      <c r="G1128" s="126"/>
      <c r="H1128" s="136"/>
      <c r="I1128" s="136"/>
      <c r="J1128" s="138"/>
      <c r="K1128" s="119"/>
      <c r="L1128" s="138"/>
      <c r="M1128" s="12"/>
      <c r="N1128" s="147" t="str">
        <f t="shared" si="125"/>
        <v/>
      </c>
      <c r="O1128" s="16"/>
      <c r="P1128" s="17"/>
      <c r="Q1128" s="17"/>
      <c r="AD1128" s="13">
        <f t="shared" si="120"/>
        <v>0</v>
      </c>
      <c r="AE1128" s="13" t="str">
        <f t="shared" si="121"/>
        <v/>
      </c>
      <c r="AF1128" s="145" t="str">
        <f t="shared" si="122"/>
        <v/>
      </c>
      <c r="AG1128" s="145" t="str">
        <f t="shared" si="123"/>
        <v/>
      </c>
      <c r="AH1128" s="145" t="str">
        <f t="shared" si="124"/>
        <v/>
      </c>
    </row>
    <row r="1129" spans="1:34" ht="17.25" customHeight="1" x14ac:dyDescent="0.3">
      <c r="A1129" s="149"/>
      <c r="B1129" s="135"/>
      <c r="C1129" s="14"/>
      <c r="D1129" s="14"/>
      <c r="E1129" s="136"/>
      <c r="F1129" s="15"/>
      <c r="G1129" s="126"/>
      <c r="H1129" s="136"/>
      <c r="I1129" s="136"/>
      <c r="J1129" s="138"/>
      <c r="K1129" s="119"/>
      <c r="L1129" s="138"/>
      <c r="M1129" s="12"/>
      <c r="N1129" s="147" t="str">
        <f t="shared" si="125"/>
        <v/>
      </c>
      <c r="O1129" s="16"/>
      <c r="P1129" s="17"/>
      <c r="Q1129" s="17"/>
      <c r="AD1129" s="13">
        <f t="shared" si="120"/>
        <v>0</v>
      </c>
      <c r="AE1129" s="13" t="str">
        <f t="shared" si="121"/>
        <v/>
      </c>
      <c r="AF1129" s="145" t="str">
        <f t="shared" si="122"/>
        <v/>
      </c>
      <c r="AG1129" s="145" t="str">
        <f t="shared" si="123"/>
        <v/>
      </c>
      <c r="AH1129" s="145" t="str">
        <f t="shared" si="124"/>
        <v/>
      </c>
    </row>
    <row r="1130" spans="1:34" ht="17.25" customHeight="1" x14ac:dyDescent="0.3">
      <c r="A1130" s="149"/>
      <c r="B1130" s="135"/>
      <c r="C1130" s="14"/>
      <c r="D1130" s="14"/>
      <c r="E1130" s="136"/>
      <c r="F1130" s="15"/>
      <c r="G1130" s="126"/>
      <c r="H1130" s="136"/>
      <c r="I1130" s="136"/>
      <c r="J1130" s="138"/>
      <c r="K1130" s="119"/>
      <c r="L1130" s="138"/>
      <c r="M1130" s="12"/>
      <c r="N1130" s="147" t="str">
        <f t="shared" si="125"/>
        <v/>
      </c>
      <c r="O1130" s="16"/>
      <c r="P1130" s="17"/>
      <c r="Q1130" s="17"/>
      <c r="AD1130" s="13">
        <f t="shared" si="120"/>
        <v>0</v>
      </c>
      <c r="AE1130" s="13" t="str">
        <f t="shared" si="121"/>
        <v/>
      </c>
      <c r="AF1130" s="145" t="str">
        <f t="shared" si="122"/>
        <v/>
      </c>
      <c r="AG1130" s="145" t="str">
        <f t="shared" si="123"/>
        <v/>
      </c>
      <c r="AH1130" s="145" t="str">
        <f t="shared" si="124"/>
        <v/>
      </c>
    </row>
    <row r="1131" spans="1:34" ht="17.25" customHeight="1" x14ac:dyDescent="0.3">
      <c r="A1131" s="149"/>
      <c r="B1131" s="135"/>
      <c r="C1131" s="14"/>
      <c r="D1131" s="14"/>
      <c r="E1131" s="136"/>
      <c r="F1131" s="15"/>
      <c r="G1131" s="126"/>
      <c r="H1131" s="136"/>
      <c r="I1131" s="136"/>
      <c r="J1131" s="138"/>
      <c r="K1131" s="119"/>
      <c r="L1131" s="138"/>
      <c r="M1131" s="12"/>
      <c r="N1131" s="147" t="str">
        <f t="shared" si="125"/>
        <v/>
      </c>
      <c r="O1131" s="16"/>
      <c r="P1131" s="17"/>
      <c r="Q1131" s="17"/>
      <c r="AD1131" s="13">
        <f t="shared" si="120"/>
        <v>0</v>
      </c>
      <c r="AE1131" s="13" t="str">
        <f t="shared" si="121"/>
        <v/>
      </c>
      <c r="AF1131" s="145" t="str">
        <f t="shared" si="122"/>
        <v/>
      </c>
      <c r="AG1131" s="145" t="str">
        <f t="shared" si="123"/>
        <v/>
      </c>
      <c r="AH1131" s="145" t="str">
        <f t="shared" si="124"/>
        <v/>
      </c>
    </row>
    <row r="1132" spans="1:34" ht="17.25" customHeight="1" x14ac:dyDescent="0.3">
      <c r="A1132" s="149"/>
      <c r="B1132" s="135"/>
      <c r="C1132" s="14"/>
      <c r="D1132" s="14"/>
      <c r="E1132" s="136"/>
      <c r="F1132" s="15"/>
      <c r="G1132" s="126"/>
      <c r="H1132" s="136"/>
      <c r="I1132" s="136"/>
      <c r="J1132" s="138"/>
      <c r="K1132" s="119"/>
      <c r="L1132" s="138"/>
      <c r="M1132" s="12"/>
      <c r="N1132" s="147" t="str">
        <f t="shared" si="125"/>
        <v/>
      </c>
      <c r="O1132" s="16"/>
      <c r="P1132" s="17"/>
      <c r="Q1132" s="17"/>
      <c r="AD1132" s="13">
        <f t="shared" si="120"/>
        <v>0</v>
      </c>
      <c r="AE1132" s="13" t="str">
        <f t="shared" si="121"/>
        <v/>
      </c>
      <c r="AF1132" s="145" t="str">
        <f t="shared" si="122"/>
        <v/>
      </c>
      <c r="AG1132" s="145" t="str">
        <f t="shared" si="123"/>
        <v/>
      </c>
      <c r="AH1132" s="145" t="str">
        <f t="shared" si="124"/>
        <v/>
      </c>
    </row>
    <row r="1133" spans="1:34" ht="17.25" customHeight="1" x14ac:dyDescent="0.3">
      <c r="A1133" s="149"/>
      <c r="B1133" s="135"/>
      <c r="C1133" s="14"/>
      <c r="D1133" s="14"/>
      <c r="E1133" s="136"/>
      <c r="F1133" s="15"/>
      <c r="G1133" s="126"/>
      <c r="H1133" s="136"/>
      <c r="I1133" s="136"/>
      <c r="J1133" s="138"/>
      <c r="K1133" s="119"/>
      <c r="L1133" s="138"/>
      <c r="M1133" s="12"/>
      <c r="N1133" s="147" t="str">
        <f t="shared" si="125"/>
        <v/>
      </c>
      <c r="O1133" s="16"/>
      <c r="P1133" s="17"/>
      <c r="Q1133" s="17"/>
      <c r="AD1133" s="13">
        <f t="shared" si="120"/>
        <v>0</v>
      </c>
      <c r="AE1133" s="13" t="str">
        <f t="shared" si="121"/>
        <v/>
      </c>
      <c r="AF1133" s="145" t="str">
        <f t="shared" si="122"/>
        <v/>
      </c>
      <c r="AG1133" s="145" t="str">
        <f t="shared" si="123"/>
        <v/>
      </c>
      <c r="AH1133" s="145" t="str">
        <f t="shared" si="124"/>
        <v/>
      </c>
    </row>
    <row r="1134" spans="1:34" ht="17.25" customHeight="1" x14ac:dyDescent="0.3">
      <c r="A1134" s="149"/>
      <c r="B1134" s="135"/>
      <c r="C1134" s="14"/>
      <c r="D1134" s="14"/>
      <c r="E1134" s="136"/>
      <c r="F1134" s="15"/>
      <c r="G1134" s="126"/>
      <c r="H1134" s="136"/>
      <c r="I1134" s="136"/>
      <c r="J1134" s="138"/>
      <c r="K1134" s="119"/>
      <c r="L1134" s="138"/>
      <c r="M1134" s="12"/>
      <c r="N1134" s="147" t="str">
        <f t="shared" si="125"/>
        <v/>
      </c>
      <c r="O1134" s="16"/>
      <c r="P1134" s="17"/>
      <c r="Q1134" s="17"/>
      <c r="AD1134" s="13">
        <f t="shared" si="120"/>
        <v>0</v>
      </c>
      <c r="AE1134" s="13" t="str">
        <f t="shared" si="121"/>
        <v/>
      </c>
      <c r="AF1134" s="145" t="str">
        <f t="shared" si="122"/>
        <v/>
      </c>
      <c r="AG1134" s="145" t="str">
        <f t="shared" si="123"/>
        <v/>
      </c>
      <c r="AH1134" s="145" t="str">
        <f t="shared" si="124"/>
        <v/>
      </c>
    </row>
    <row r="1135" spans="1:34" ht="17.25" customHeight="1" x14ac:dyDescent="0.3">
      <c r="A1135" s="149"/>
      <c r="B1135" s="135"/>
      <c r="C1135" s="14"/>
      <c r="D1135" s="14"/>
      <c r="E1135" s="136"/>
      <c r="F1135" s="15"/>
      <c r="G1135" s="126"/>
      <c r="H1135" s="136"/>
      <c r="I1135" s="136"/>
      <c r="J1135" s="138"/>
      <c r="K1135" s="119"/>
      <c r="L1135" s="138"/>
      <c r="M1135" s="12"/>
      <c r="N1135" s="147" t="str">
        <f t="shared" si="125"/>
        <v/>
      </c>
      <c r="O1135" s="16"/>
      <c r="P1135" s="17"/>
      <c r="Q1135" s="17"/>
      <c r="AD1135" s="13">
        <f t="shared" si="120"/>
        <v>0</v>
      </c>
      <c r="AE1135" s="13" t="str">
        <f t="shared" si="121"/>
        <v/>
      </c>
      <c r="AF1135" s="145" t="str">
        <f t="shared" si="122"/>
        <v/>
      </c>
      <c r="AG1135" s="145" t="str">
        <f t="shared" si="123"/>
        <v/>
      </c>
      <c r="AH1135" s="145" t="str">
        <f t="shared" si="124"/>
        <v/>
      </c>
    </row>
    <row r="1136" spans="1:34" ht="17.25" customHeight="1" x14ac:dyDescent="0.3">
      <c r="A1136" s="149"/>
      <c r="B1136" s="135"/>
      <c r="C1136" s="14"/>
      <c r="D1136" s="14"/>
      <c r="E1136" s="136"/>
      <c r="F1136" s="15"/>
      <c r="G1136" s="126"/>
      <c r="H1136" s="136"/>
      <c r="I1136" s="136"/>
      <c r="J1136" s="138"/>
      <c r="K1136" s="119"/>
      <c r="L1136" s="138"/>
      <c r="M1136" s="12"/>
      <c r="N1136" s="147" t="str">
        <f t="shared" si="125"/>
        <v/>
      </c>
      <c r="O1136" s="16"/>
      <c r="P1136" s="17"/>
      <c r="Q1136" s="17"/>
      <c r="AD1136" s="13">
        <f t="shared" si="120"/>
        <v>0</v>
      </c>
      <c r="AE1136" s="13" t="str">
        <f t="shared" si="121"/>
        <v/>
      </c>
      <c r="AF1136" s="145" t="str">
        <f t="shared" si="122"/>
        <v/>
      </c>
      <c r="AG1136" s="145" t="str">
        <f t="shared" si="123"/>
        <v/>
      </c>
      <c r="AH1136" s="145" t="str">
        <f t="shared" si="124"/>
        <v/>
      </c>
    </row>
    <row r="1137" spans="1:34" ht="17.25" customHeight="1" x14ac:dyDescent="0.3">
      <c r="A1137" s="149"/>
      <c r="B1137" s="135"/>
      <c r="C1137" s="14"/>
      <c r="D1137" s="14"/>
      <c r="E1137" s="136"/>
      <c r="F1137" s="15"/>
      <c r="G1137" s="126"/>
      <c r="H1137" s="136"/>
      <c r="I1137" s="136"/>
      <c r="J1137" s="138"/>
      <c r="K1137" s="119"/>
      <c r="L1137" s="138"/>
      <c r="M1137" s="12"/>
      <c r="N1137" s="147" t="str">
        <f t="shared" si="125"/>
        <v/>
      </c>
      <c r="O1137" s="16"/>
      <c r="P1137" s="17"/>
      <c r="Q1137" s="17"/>
      <c r="AD1137" s="13">
        <f t="shared" si="120"/>
        <v>0</v>
      </c>
      <c r="AE1137" s="13" t="str">
        <f t="shared" si="121"/>
        <v/>
      </c>
      <c r="AF1137" s="145" t="str">
        <f t="shared" si="122"/>
        <v/>
      </c>
      <c r="AG1137" s="145" t="str">
        <f t="shared" si="123"/>
        <v/>
      </c>
      <c r="AH1137" s="145" t="str">
        <f t="shared" si="124"/>
        <v/>
      </c>
    </row>
    <row r="1138" spans="1:34" ht="17.25" customHeight="1" x14ac:dyDescent="0.3">
      <c r="A1138" s="149"/>
      <c r="B1138" s="135"/>
      <c r="C1138" s="14"/>
      <c r="D1138" s="14"/>
      <c r="E1138" s="136"/>
      <c r="F1138" s="15"/>
      <c r="G1138" s="126"/>
      <c r="H1138" s="136"/>
      <c r="I1138" s="136"/>
      <c r="J1138" s="138"/>
      <c r="K1138" s="119"/>
      <c r="L1138" s="138"/>
      <c r="M1138" s="12"/>
      <c r="N1138" s="147" t="str">
        <f t="shared" si="125"/>
        <v/>
      </c>
      <c r="O1138" s="16"/>
      <c r="P1138" s="17"/>
      <c r="Q1138" s="17"/>
      <c r="AD1138" s="13">
        <f t="shared" si="120"/>
        <v>0</v>
      </c>
      <c r="AE1138" s="13" t="str">
        <f t="shared" si="121"/>
        <v/>
      </c>
      <c r="AF1138" s="145" t="str">
        <f t="shared" si="122"/>
        <v/>
      </c>
      <c r="AG1138" s="145" t="str">
        <f t="shared" si="123"/>
        <v/>
      </c>
      <c r="AH1138" s="145" t="str">
        <f t="shared" si="124"/>
        <v/>
      </c>
    </row>
    <row r="1139" spans="1:34" ht="17.25" customHeight="1" x14ac:dyDescent="0.3">
      <c r="A1139" s="149"/>
      <c r="B1139" s="135"/>
      <c r="C1139" s="14"/>
      <c r="D1139" s="14"/>
      <c r="E1139" s="136"/>
      <c r="F1139" s="15"/>
      <c r="G1139" s="126"/>
      <c r="H1139" s="136"/>
      <c r="I1139" s="136"/>
      <c r="J1139" s="138"/>
      <c r="K1139" s="119"/>
      <c r="L1139" s="138"/>
      <c r="M1139" s="12"/>
      <c r="N1139" s="147" t="str">
        <f t="shared" si="125"/>
        <v/>
      </c>
      <c r="O1139" s="16"/>
      <c r="P1139" s="17"/>
      <c r="Q1139" s="17"/>
      <c r="AD1139" s="13">
        <f t="shared" si="120"/>
        <v>0</v>
      </c>
      <c r="AE1139" s="13" t="str">
        <f t="shared" si="121"/>
        <v/>
      </c>
      <c r="AF1139" s="145" t="str">
        <f t="shared" si="122"/>
        <v/>
      </c>
      <c r="AG1139" s="145" t="str">
        <f t="shared" si="123"/>
        <v/>
      </c>
      <c r="AH1139" s="145" t="str">
        <f t="shared" si="124"/>
        <v/>
      </c>
    </row>
    <row r="1140" spans="1:34" ht="17.25" customHeight="1" x14ac:dyDescent="0.3">
      <c r="A1140" s="149"/>
      <c r="B1140" s="135"/>
      <c r="C1140" s="14"/>
      <c r="D1140" s="14"/>
      <c r="E1140" s="136"/>
      <c r="F1140" s="15"/>
      <c r="G1140" s="126"/>
      <c r="H1140" s="136"/>
      <c r="I1140" s="136"/>
      <c r="J1140" s="138"/>
      <c r="K1140" s="119"/>
      <c r="L1140" s="138"/>
      <c r="M1140" s="12"/>
      <c r="N1140" s="147" t="str">
        <f t="shared" si="125"/>
        <v/>
      </c>
      <c r="O1140" s="16"/>
      <c r="P1140" s="17"/>
      <c r="Q1140" s="17"/>
      <c r="AD1140" s="13">
        <f t="shared" si="120"/>
        <v>0</v>
      </c>
      <c r="AE1140" s="13" t="str">
        <f t="shared" si="121"/>
        <v/>
      </c>
      <c r="AF1140" s="145" t="str">
        <f t="shared" si="122"/>
        <v/>
      </c>
      <c r="AG1140" s="145" t="str">
        <f t="shared" si="123"/>
        <v/>
      </c>
      <c r="AH1140" s="145" t="str">
        <f t="shared" si="124"/>
        <v/>
      </c>
    </row>
    <row r="1141" spans="1:34" ht="17.25" customHeight="1" x14ac:dyDescent="0.3">
      <c r="A1141" s="149"/>
      <c r="B1141" s="135"/>
      <c r="C1141" s="14"/>
      <c r="D1141" s="14"/>
      <c r="E1141" s="136"/>
      <c r="F1141" s="15"/>
      <c r="G1141" s="126"/>
      <c r="H1141" s="136"/>
      <c r="I1141" s="136"/>
      <c r="J1141" s="138"/>
      <c r="K1141" s="119"/>
      <c r="L1141" s="138"/>
      <c r="M1141" s="12"/>
      <c r="N1141" s="147" t="str">
        <f t="shared" si="125"/>
        <v/>
      </c>
      <c r="O1141" s="16"/>
      <c r="P1141" s="17"/>
      <c r="Q1141" s="17"/>
      <c r="AD1141" s="13">
        <f t="shared" ref="AD1141:AD1204" si="126">IF(N1141&lt;0, N1141/-F1141, M1141)</f>
        <v>0</v>
      </c>
      <c r="AE1141" s="13" t="str">
        <f t="shared" ref="AE1141:AE1204" si="127">IF(N1141="", "", IF(C1141="Long", IF(N1141&gt;0, N1141/F1141, ((G1141*(I1141-E1141))/F1141)), IF(N1141&gt;0, N1141/F1141, ((G1141*(E1141-I1141))/F1141))))</f>
        <v/>
      </c>
      <c r="AF1141" s="145" t="str">
        <f t="shared" ref="AF1141:AF1204" si="128">IF(A1141="", "", MONTH(A1141))</f>
        <v/>
      </c>
      <c r="AG1141" s="145" t="str">
        <f t="shared" ref="AG1141:AG1204" si="129">IF(A1141="", "", YEAR(A1141))</f>
        <v/>
      </c>
      <c r="AH1141" s="145" t="str">
        <f t="shared" ref="AH1141:AH1204" si="130">IF(A1141="", "", DAY(A1141))</f>
        <v/>
      </c>
    </row>
    <row r="1142" spans="1:34" ht="17.25" customHeight="1" x14ac:dyDescent="0.3">
      <c r="A1142" s="149"/>
      <c r="B1142" s="135"/>
      <c r="C1142" s="14"/>
      <c r="D1142" s="14"/>
      <c r="E1142" s="136"/>
      <c r="F1142" s="15"/>
      <c r="G1142" s="126"/>
      <c r="H1142" s="136"/>
      <c r="I1142" s="136"/>
      <c r="J1142" s="138"/>
      <c r="K1142" s="119"/>
      <c r="L1142" s="138"/>
      <c r="M1142" s="12"/>
      <c r="N1142" s="147" t="str">
        <f t="shared" si="125"/>
        <v/>
      </c>
      <c r="O1142" s="16"/>
      <c r="P1142" s="17"/>
      <c r="Q1142" s="17"/>
      <c r="AD1142" s="13">
        <f t="shared" si="126"/>
        <v>0</v>
      </c>
      <c r="AE1142" s="13" t="str">
        <f t="shared" si="127"/>
        <v/>
      </c>
      <c r="AF1142" s="145" t="str">
        <f t="shared" si="128"/>
        <v/>
      </c>
      <c r="AG1142" s="145" t="str">
        <f t="shared" si="129"/>
        <v/>
      </c>
      <c r="AH1142" s="145" t="str">
        <f t="shared" si="130"/>
        <v/>
      </c>
    </row>
    <row r="1143" spans="1:34" ht="17.25" customHeight="1" x14ac:dyDescent="0.3">
      <c r="A1143" s="149"/>
      <c r="B1143" s="135"/>
      <c r="C1143" s="14"/>
      <c r="D1143" s="14"/>
      <c r="E1143" s="136"/>
      <c r="F1143" s="15"/>
      <c r="G1143" s="126"/>
      <c r="H1143" s="136"/>
      <c r="I1143" s="136"/>
      <c r="J1143" s="138"/>
      <c r="K1143" s="119"/>
      <c r="L1143" s="138"/>
      <c r="M1143" s="12"/>
      <c r="N1143" s="147" t="str">
        <f t="shared" si="125"/>
        <v/>
      </c>
      <c r="O1143" s="16"/>
      <c r="P1143" s="17"/>
      <c r="Q1143" s="17"/>
      <c r="AD1143" s="13">
        <f t="shared" si="126"/>
        <v>0</v>
      </c>
      <c r="AE1143" s="13" t="str">
        <f t="shared" si="127"/>
        <v/>
      </c>
      <c r="AF1143" s="145" t="str">
        <f t="shared" si="128"/>
        <v/>
      </c>
      <c r="AG1143" s="145" t="str">
        <f t="shared" si="129"/>
        <v/>
      </c>
      <c r="AH1143" s="145" t="str">
        <f t="shared" si="130"/>
        <v/>
      </c>
    </row>
    <row r="1144" spans="1:34" ht="17.25" customHeight="1" x14ac:dyDescent="0.3">
      <c r="A1144" s="149"/>
      <c r="B1144" s="135"/>
      <c r="C1144" s="14"/>
      <c r="D1144" s="14"/>
      <c r="E1144" s="136"/>
      <c r="F1144" s="15"/>
      <c r="G1144" s="126"/>
      <c r="H1144" s="136"/>
      <c r="I1144" s="136"/>
      <c r="J1144" s="138"/>
      <c r="K1144" s="119"/>
      <c r="L1144" s="138"/>
      <c r="M1144" s="12"/>
      <c r="N1144" s="147" t="str">
        <f t="shared" si="125"/>
        <v/>
      </c>
      <c r="O1144" s="16"/>
      <c r="P1144" s="17"/>
      <c r="Q1144" s="17"/>
      <c r="AD1144" s="13">
        <f t="shared" si="126"/>
        <v>0</v>
      </c>
      <c r="AE1144" s="13" t="str">
        <f t="shared" si="127"/>
        <v/>
      </c>
      <c r="AF1144" s="145" t="str">
        <f t="shared" si="128"/>
        <v/>
      </c>
      <c r="AG1144" s="145" t="str">
        <f t="shared" si="129"/>
        <v/>
      </c>
      <c r="AH1144" s="145" t="str">
        <f t="shared" si="130"/>
        <v/>
      </c>
    </row>
    <row r="1145" spans="1:34" ht="17.25" customHeight="1" x14ac:dyDescent="0.3">
      <c r="A1145" s="149"/>
      <c r="B1145" s="135"/>
      <c r="C1145" s="14"/>
      <c r="D1145" s="14"/>
      <c r="E1145" s="136"/>
      <c r="F1145" s="15"/>
      <c r="G1145" s="126"/>
      <c r="H1145" s="136"/>
      <c r="I1145" s="136"/>
      <c r="J1145" s="138"/>
      <c r="K1145" s="119"/>
      <c r="L1145" s="138"/>
      <c r="M1145" s="12"/>
      <c r="N1145" s="147" t="str">
        <f t="shared" si="125"/>
        <v/>
      </c>
      <c r="O1145" s="16"/>
      <c r="P1145" s="17"/>
      <c r="Q1145" s="17"/>
      <c r="AD1145" s="13">
        <f t="shared" si="126"/>
        <v>0</v>
      </c>
      <c r="AE1145" s="13" t="str">
        <f t="shared" si="127"/>
        <v/>
      </c>
      <c r="AF1145" s="145" t="str">
        <f t="shared" si="128"/>
        <v/>
      </c>
      <c r="AG1145" s="145" t="str">
        <f t="shared" si="129"/>
        <v/>
      </c>
      <c r="AH1145" s="145" t="str">
        <f t="shared" si="130"/>
        <v/>
      </c>
    </row>
    <row r="1146" spans="1:34" ht="17.25" customHeight="1" x14ac:dyDescent="0.3">
      <c r="A1146" s="149"/>
      <c r="B1146" s="135"/>
      <c r="C1146" s="14"/>
      <c r="D1146" s="14"/>
      <c r="E1146" s="136"/>
      <c r="F1146" s="15"/>
      <c r="G1146" s="126"/>
      <c r="H1146" s="136"/>
      <c r="I1146" s="136"/>
      <c r="J1146" s="138"/>
      <c r="K1146" s="119"/>
      <c r="L1146" s="138"/>
      <c r="M1146" s="12"/>
      <c r="N1146" s="147" t="str">
        <f t="shared" si="125"/>
        <v/>
      </c>
      <c r="O1146" s="16"/>
      <c r="P1146" s="17"/>
      <c r="Q1146" s="17"/>
      <c r="AD1146" s="13">
        <f t="shared" si="126"/>
        <v>0</v>
      </c>
      <c r="AE1146" s="13" t="str">
        <f t="shared" si="127"/>
        <v/>
      </c>
      <c r="AF1146" s="145" t="str">
        <f t="shared" si="128"/>
        <v/>
      </c>
      <c r="AG1146" s="145" t="str">
        <f t="shared" si="129"/>
        <v/>
      </c>
      <c r="AH1146" s="145" t="str">
        <f t="shared" si="130"/>
        <v/>
      </c>
    </row>
    <row r="1147" spans="1:34" ht="17.25" customHeight="1" x14ac:dyDescent="0.3">
      <c r="A1147" s="149"/>
      <c r="B1147" s="135"/>
      <c r="C1147" s="14"/>
      <c r="D1147" s="14"/>
      <c r="E1147" s="136"/>
      <c r="F1147" s="15"/>
      <c r="G1147" s="126"/>
      <c r="H1147" s="136"/>
      <c r="I1147" s="136"/>
      <c r="J1147" s="138"/>
      <c r="K1147" s="119"/>
      <c r="L1147" s="138"/>
      <c r="M1147" s="12"/>
      <c r="N1147" s="147" t="str">
        <f t="shared" si="125"/>
        <v/>
      </c>
      <c r="O1147" s="16"/>
      <c r="P1147" s="17"/>
      <c r="Q1147" s="17"/>
      <c r="AD1147" s="13">
        <f t="shared" si="126"/>
        <v>0</v>
      </c>
      <c r="AE1147" s="13" t="str">
        <f t="shared" si="127"/>
        <v/>
      </c>
      <c r="AF1147" s="145" t="str">
        <f t="shared" si="128"/>
        <v/>
      </c>
      <c r="AG1147" s="145" t="str">
        <f t="shared" si="129"/>
        <v/>
      </c>
      <c r="AH1147" s="145" t="str">
        <f t="shared" si="130"/>
        <v/>
      </c>
    </row>
    <row r="1148" spans="1:34" ht="17.25" customHeight="1" x14ac:dyDescent="0.3">
      <c r="A1148" s="149"/>
      <c r="B1148" s="135"/>
      <c r="C1148" s="14"/>
      <c r="D1148" s="14"/>
      <c r="E1148" s="136"/>
      <c r="F1148" s="15"/>
      <c r="G1148" s="126"/>
      <c r="H1148" s="136"/>
      <c r="I1148" s="136"/>
      <c r="J1148" s="138"/>
      <c r="K1148" s="119"/>
      <c r="L1148" s="138"/>
      <c r="M1148" s="12"/>
      <c r="N1148" s="147" t="str">
        <f t="shared" si="125"/>
        <v/>
      </c>
      <c r="O1148" s="16"/>
      <c r="P1148" s="17"/>
      <c r="Q1148" s="17"/>
      <c r="AD1148" s="13">
        <f t="shared" si="126"/>
        <v>0</v>
      </c>
      <c r="AE1148" s="13" t="str">
        <f t="shared" si="127"/>
        <v/>
      </c>
      <c r="AF1148" s="145" t="str">
        <f t="shared" si="128"/>
        <v/>
      </c>
      <c r="AG1148" s="145" t="str">
        <f t="shared" si="129"/>
        <v/>
      </c>
      <c r="AH1148" s="145" t="str">
        <f t="shared" si="130"/>
        <v/>
      </c>
    </row>
    <row r="1149" spans="1:34" ht="17.25" customHeight="1" x14ac:dyDescent="0.3">
      <c r="A1149" s="149"/>
      <c r="B1149" s="135"/>
      <c r="C1149" s="14"/>
      <c r="D1149" s="14"/>
      <c r="E1149" s="136"/>
      <c r="F1149" s="15"/>
      <c r="G1149" s="126"/>
      <c r="H1149" s="136"/>
      <c r="I1149" s="136"/>
      <c r="J1149" s="138"/>
      <c r="K1149" s="119"/>
      <c r="L1149" s="138"/>
      <c r="M1149" s="12"/>
      <c r="N1149" s="147" t="str">
        <f t="shared" si="125"/>
        <v/>
      </c>
      <c r="O1149" s="16"/>
      <c r="P1149" s="17"/>
      <c r="Q1149" s="17"/>
      <c r="AD1149" s="13">
        <f t="shared" si="126"/>
        <v>0</v>
      </c>
      <c r="AE1149" s="13" t="str">
        <f t="shared" si="127"/>
        <v/>
      </c>
      <c r="AF1149" s="145" t="str">
        <f t="shared" si="128"/>
        <v/>
      </c>
      <c r="AG1149" s="145" t="str">
        <f t="shared" si="129"/>
        <v/>
      </c>
      <c r="AH1149" s="145" t="str">
        <f t="shared" si="130"/>
        <v/>
      </c>
    </row>
    <row r="1150" spans="1:34" ht="17.25" customHeight="1" x14ac:dyDescent="0.3">
      <c r="A1150" s="149"/>
      <c r="B1150" s="135"/>
      <c r="C1150" s="14"/>
      <c r="D1150" s="14"/>
      <c r="E1150" s="136"/>
      <c r="F1150" s="15"/>
      <c r="G1150" s="126"/>
      <c r="H1150" s="136"/>
      <c r="I1150" s="136"/>
      <c r="J1150" s="138"/>
      <c r="K1150" s="119"/>
      <c r="L1150" s="138"/>
      <c r="M1150" s="12"/>
      <c r="N1150" s="147" t="str">
        <f t="shared" si="125"/>
        <v/>
      </c>
      <c r="O1150" s="16"/>
      <c r="P1150" s="17"/>
      <c r="Q1150" s="17"/>
      <c r="AD1150" s="13">
        <f t="shared" si="126"/>
        <v>0</v>
      </c>
      <c r="AE1150" s="13" t="str">
        <f t="shared" si="127"/>
        <v/>
      </c>
      <c r="AF1150" s="145" t="str">
        <f t="shared" si="128"/>
        <v/>
      </c>
      <c r="AG1150" s="145" t="str">
        <f t="shared" si="129"/>
        <v/>
      </c>
      <c r="AH1150" s="145" t="str">
        <f t="shared" si="130"/>
        <v/>
      </c>
    </row>
    <row r="1151" spans="1:34" ht="17.25" customHeight="1" x14ac:dyDescent="0.3">
      <c r="A1151" s="149"/>
      <c r="B1151" s="135"/>
      <c r="C1151" s="14"/>
      <c r="D1151" s="14"/>
      <c r="E1151" s="136"/>
      <c r="F1151" s="15"/>
      <c r="G1151" s="126"/>
      <c r="H1151" s="136"/>
      <c r="I1151" s="136"/>
      <c r="J1151" s="138"/>
      <c r="K1151" s="119"/>
      <c r="L1151" s="138"/>
      <c r="M1151" s="12"/>
      <c r="N1151" s="147" t="str">
        <f t="shared" si="125"/>
        <v/>
      </c>
      <c r="O1151" s="16"/>
      <c r="P1151" s="17"/>
      <c r="Q1151" s="17"/>
      <c r="AD1151" s="13">
        <f t="shared" si="126"/>
        <v>0</v>
      </c>
      <c r="AE1151" s="13" t="str">
        <f t="shared" si="127"/>
        <v/>
      </c>
      <c r="AF1151" s="145" t="str">
        <f t="shared" si="128"/>
        <v/>
      </c>
      <c r="AG1151" s="145" t="str">
        <f t="shared" si="129"/>
        <v/>
      </c>
      <c r="AH1151" s="145" t="str">
        <f t="shared" si="130"/>
        <v/>
      </c>
    </row>
    <row r="1152" spans="1:34" ht="17.25" customHeight="1" x14ac:dyDescent="0.3">
      <c r="A1152" s="149"/>
      <c r="B1152" s="135"/>
      <c r="C1152" s="14"/>
      <c r="D1152" s="14"/>
      <c r="E1152" s="136"/>
      <c r="F1152" s="15"/>
      <c r="G1152" s="126"/>
      <c r="H1152" s="136"/>
      <c r="I1152" s="136"/>
      <c r="J1152" s="138"/>
      <c r="K1152" s="119"/>
      <c r="L1152" s="138"/>
      <c r="M1152" s="12"/>
      <c r="N1152" s="147" t="str">
        <f t="shared" si="125"/>
        <v/>
      </c>
      <c r="O1152" s="16"/>
      <c r="P1152" s="17"/>
      <c r="Q1152" s="17"/>
      <c r="AD1152" s="13">
        <f t="shared" si="126"/>
        <v>0</v>
      </c>
      <c r="AE1152" s="13" t="str">
        <f t="shared" si="127"/>
        <v/>
      </c>
      <c r="AF1152" s="145" t="str">
        <f t="shared" si="128"/>
        <v/>
      </c>
      <c r="AG1152" s="145" t="str">
        <f t="shared" si="129"/>
        <v/>
      </c>
      <c r="AH1152" s="145" t="str">
        <f t="shared" si="130"/>
        <v/>
      </c>
    </row>
    <row r="1153" spans="1:34" ht="17.25" customHeight="1" x14ac:dyDescent="0.3">
      <c r="A1153" s="149"/>
      <c r="B1153" s="135"/>
      <c r="C1153" s="14"/>
      <c r="D1153" s="14"/>
      <c r="E1153" s="136"/>
      <c r="F1153" s="15"/>
      <c r="G1153" s="126"/>
      <c r="H1153" s="136"/>
      <c r="I1153" s="136"/>
      <c r="J1153" s="138"/>
      <c r="K1153" s="119"/>
      <c r="L1153" s="138"/>
      <c r="M1153" s="12"/>
      <c r="N1153" s="147" t="str">
        <f t="shared" si="125"/>
        <v/>
      </c>
      <c r="O1153" s="16"/>
      <c r="P1153" s="17"/>
      <c r="Q1153" s="17"/>
      <c r="AD1153" s="13">
        <f t="shared" si="126"/>
        <v>0</v>
      </c>
      <c r="AE1153" s="13" t="str">
        <f t="shared" si="127"/>
        <v/>
      </c>
      <c r="AF1153" s="145" t="str">
        <f t="shared" si="128"/>
        <v/>
      </c>
      <c r="AG1153" s="145" t="str">
        <f t="shared" si="129"/>
        <v/>
      </c>
      <c r="AH1153" s="145" t="str">
        <f t="shared" si="130"/>
        <v/>
      </c>
    </row>
    <row r="1154" spans="1:34" ht="17.25" customHeight="1" x14ac:dyDescent="0.3">
      <c r="A1154" s="149"/>
      <c r="B1154" s="135"/>
      <c r="C1154" s="14"/>
      <c r="D1154" s="14"/>
      <c r="E1154" s="136"/>
      <c r="F1154" s="15"/>
      <c r="G1154" s="126"/>
      <c r="H1154" s="136"/>
      <c r="I1154" s="136"/>
      <c r="J1154" s="138"/>
      <c r="K1154" s="119"/>
      <c r="L1154" s="138"/>
      <c r="M1154" s="12"/>
      <c r="N1154" s="147" t="str">
        <f t="shared" si="125"/>
        <v/>
      </c>
      <c r="O1154" s="16"/>
      <c r="P1154" s="17"/>
      <c r="Q1154" s="17"/>
      <c r="AD1154" s="13">
        <f t="shared" si="126"/>
        <v>0</v>
      </c>
      <c r="AE1154" s="13" t="str">
        <f t="shared" si="127"/>
        <v/>
      </c>
      <c r="AF1154" s="145" t="str">
        <f t="shared" si="128"/>
        <v/>
      </c>
      <c r="AG1154" s="145" t="str">
        <f t="shared" si="129"/>
        <v/>
      </c>
      <c r="AH1154" s="145" t="str">
        <f t="shared" si="130"/>
        <v/>
      </c>
    </row>
    <row r="1155" spans="1:34" ht="17.25" customHeight="1" x14ac:dyDescent="0.3">
      <c r="A1155" s="149"/>
      <c r="B1155" s="135"/>
      <c r="C1155" s="14"/>
      <c r="D1155" s="14"/>
      <c r="E1155" s="136"/>
      <c r="F1155" s="15"/>
      <c r="G1155" s="126"/>
      <c r="H1155" s="136"/>
      <c r="I1155" s="136"/>
      <c r="J1155" s="138"/>
      <c r="K1155" s="119"/>
      <c r="L1155" s="138"/>
      <c r="M1155" s="12"/>
      <c r="N1155" s="147" t="str">
        <f t="shared" si="125"/>
        <v/>
      </c>
      <c r="O1155" s="16"/>
      <c r="P1155" s="17"/>
      <c r="Q1155" s="17"/>
      <c r="AD1155" s="13">
        <f t="shared" si="126"/>
        <v>0</v>
      </c>
      <c r="AE1155" s="13" t="str">
        <f t="shared" si="127"/>
        <v/>
      </c>
      <c r="AF1155" s="145" t="str">
        <f t="shared" si="128"/>
        <v/>
      </c>
      <c r="AG1155" s="145" t="str">
        <f t="shared" si="129"/>
        <v/>
      </c>
      <c r="AH1155" s="145" t="str">
        <f t="shared" si="130"/>
        <v/>
      </c>
    </row>
    <row r="1156" spans="1:34" ht="17.25" customHeight="1" x14ac:dyDescent="0.3">
      <c r="A1156" s="149"/>
      <c r="B1156" s="135"/>
      <c r="C1156" s="14"/>
      <c r="D1156" s="14"/>
      <c r="E1156" s="136"/>
      <c r="F1156" s="15"/>
      <c r="G1156" s="126"/>
      <c r="H1156" s="136"/>
      <c r="I1156" s="136"/>
      <c r="J1156" s="138"/>
      <c r="K1156" s="119"/>
      <c r="L1156" s="138"/>
      <c r="M1156" s="12"/>
      <c r="N1156" s="147" t="str">
        <f t="shared" si="125"/>
        <v/>
      </c>
      <c r="O1156" s="16"/>
      <c r="P1156" s="17"/>
      <c r="Q1156" s="17"/>
      <c r="AD1156" s="13">
        <f t="shared" si="126"/>
        <v>0</v>
      </c>
      <c r="AE1156" s="13" t="str">
        <f t="shared" si="127"/>
        <v/>
      </c>
      <c r="AF1156" s="145" t="str">
        <f t="shared" si="128"/>
        <v/>
      </c>
      <c r="AG1156" s="145" t="str">
        <f t="shared" si="129"/>
        <v/>
      </c>
      <c r="AH1156" s="145" t="str">
        <f t="shared" si="130"/>
        <v/>
      </c>
    </row>
    <row r="1157" spans="1:34" ht="17.25" customHeight="1" x14ac:dyDescent="0.3">
      <c r="A1157" s="149"/>
      <c r="B1157" s="135"/>
      <c r="C1157" s="14"/>
      <c r="D1157" s="14"/>
      <c r="E1157" s="136"/>
      <c r="F1157" s="15"/>
      <c r="G1157" s="126"/>
      <c r="H1157" s="136"/>
      <c r="I1157" s="136"/>
      <c r="J1157" s="138"/>
      <c r="K1157" s="119"/>
      <c r="L1157" s="138"/>
      <c r="M1157" s="12"/>
      <c r="N1157" s="147" t="str">
        <f t="shared" si="125"/>
        <v/>
      </c>
      <c r="O1157" s="16"/>
      <c r="P1157" s="17"/>
      <c r="Q1157" s="17"/>
      <c r="AD1157" s="13">
        <f t="shared" si="126"/>
        <v>0</v>
      </c>
      <c r="AE1157" s="13" t="str">
        <f t="shared" si="127"/>
        <v/>
      </c>
      <c r="AF1157" s="145" t="str">
        <f t="shared" si="128"/>
        <v/>
      </c>
      <c r="AG1157" s="145" t="str">
        <f t="shared" si="129"/>
        <v/>
      </c>
      <c r="AH1157" s="145" t="str">
        <f t="shared" si="130"/>
        <v/>
      </c>
    </row>
    <row r="1158" spans="1:34" ht="17.25" customHeight="1" x14ac:dyDescent="0.3">
      <c r="A1158" s="149"/>
      <c r="B1158" s="135"/>
      <c r="C1158" s="14"/>
      <c r="D1158" s="14"/>
      <c r="E1158" s="136"/>
      <c r="F1158" s="15"/>
      <c r="G1158" s="126"/>
      <c r="H1158" s="136"/>
      <c r="I1158" s="136"/>
      <c r="J1158" s="138"/>
      <c r="K1158" s="119"/>
      <c r="L1158" s="138"/>
      <c r="M1158" s="12"/>
      <c r="N1158" s="147" t="str">
        <f t="shared" si="125"/>
        <v/>
      </c>
      <c r="O1158" s="16"/>
      <c r="P1158" s="17"/>
      <c r="Q1158" s="17"/>
      <c r="AD1158" s="13">
        <f t="shared" si="126"/>
        <v>0</v>
      </c>
      <c r="AE1158" s="13" t="str">
        <f t="shared" si="127"/>
        <v/>
      </c>
      <c r="AF1158" s="145" t="str">
        <f t="shared" si="128"/>
        <v/>
      </c>
      <c r="AG1158" s="145" t="str">
        <f t="shared" si="129"/>
        <v/>
      </c>
      <c r="AH1158" s="145" t="str">
        <f t="shared" si="130"/>
        <v/>
      </c>
    </row>
    <row r="1159" spans="1:34" ht="17.25" customHeight="1" x14ac:dyDescent="0.3">
      <c r="A1159" s="149"/>
      <c r="B1159" s="135"/>
      <c r="C1159" s="14"/>
      <c r="D1159" s="14"/>
      <c r="E1159" s="136"/>
      <c r="F1159" s="15"/>
      <c r="G1159" s="126"/>
      <c r="H1159" s="136"/>
      <c r="I1159" s="136"/>
      <c r="J1159" s="138"/>
      <c r="K1159" s="119"/>
      <c r="L1159" s="138"/>
      <c r="M1159" s="12"/>
      <c r="N1159" s="147" t="str">
        <f t="shared" si="125"/>
        <v/>
      </c>
      <c r="O1159" s="16"/>
      <c r="P1159" s="17"/>
      <c r="Q1159" s="17"/>
      <c r="AD1159" s="13">
        <f t="shared" si="126"/>
        <v>0</v>
      </c>
      <c r="AE1159" s="13" t="str">
        <f t="shared" si="127"/>
        <v/>
      </c>
      <c r="AF1159" s="145" t="str">
        <f t="shared" si="128"/>
        <v/>
      </c>
      <c r="AG1159" s="145" t="str">
        <f t="shared" si="129"/>
        <v/>
      </c>
      <c r="AH1159" s="145" t="str">
        <f t="shared" si="130"/>
        <v/>
      </c>
    </row>
    <row r="1160" spans="1:34" ht="17.25" customHeight="1" x14ac:dyDescent="0.3">
      <c r="A1160" s="149"/>
      <c r="B1160" s="135"/>
      <c r="C1160" s="14"/>
      <c r="D1160" s="14"/>
      <c r="E1160" s="136"/>
      <c r="F1160" s="15"/>
      <c r="G1160" s="126"/>
      <c r="H1160" s="136"/>
      <c r="I1160" s="136"/>
      <c r="J1160" s="138"/>
      <c r="K1160" s="119"/>
      <c r="L1160" s="138"/>
      <c r="M1160" s="12"/>
      <c r="N1160" s="147" t="str">
        <f t="shared" ref="N1160:N1223" si="131">IF(J1160="", "", K1160)</f>
        <v/>
      </c>
      <c r="O1160" s="16"/>
      <c r="P1160" s="17"/>
      <c r="Q1160" s="17"/>
      <c r="AD1160" s="13">
        <f t="shared" si="126"/>
        <v>0</v>
      </c>
      <c r="AE1160" s="13" t="str">
        <f t="shared" si="127"/>
        <v/>
      </c>
      <c r="AF1160" s="145" t="str">
        <f t="shared" si="128"/>
        <v/>
      </c>
      <c r="AG1160" s="145" t="str">
        <f t="shared" si="129"/>
        <v/>
      </c>
      <c r="AH1160" s="145" t="str">
        <f t="shared" si="130"/>
        <v/>
      </c>
    </row>
    <row r="1161" spans="1:34" ht="17.25" customHeight="1" x14ac:dyDescent="0.3">
      <c r="A1161" s="149"/>
      <c r="B1161" s="135"/>
      <c r="C1161" s="14"/>
      <c r="D1161" s="14"/>
      <c r="E1161" s="136"/>
      <c r="F1161" s="15"/>
      <c r="G1161" s="126"/>
      <c r="H1161" s="136"/>
      <c r="I1161" s="136"/>
      <c r="J1161" s="138"/>
      <c r="K1161" s="119"/>
      <c r="L1161" s="138"/>
      <c r="M1161" s="12"/>
      <c r="N1161" s="147" t="str">
        <f t="shared" si="131"/>
        <v/>
      </c>
      <c r="O1161" s="16"/>
      <c r="P1161" s="17"/>
      <c r="Q1161" s="17"/>
      <c r="AD1161" s="13">
        <f t="shared" si="126"/>
        <v>0</v>
      </c>
      <c r="AE1161" s="13" t="str">
        <f t="shared" si="127"/>
        <v/>
      </c>
      <c r="AF1161" s="145" t="str">
        <f t="shared" si="128"/>
        <v/>
      </c>
      <c r="AG1161" s="145" t="str">
        <f t="shared" si="129"/>
        <v/>
      </c>
      <c r="AH1161" s="145" t="str">
        <f t="shared" si="130"/>
        <v/>
      </c>
    </row>
    <row r="1162" spans="1:34" ht="17.25" customHeight="1" x14ac:dyDescent="0.3">
      <c r="A1162" s="149"/>
      <c r="B1162" s="135"/>
      <c r="C1162" s="14"/>
      <c r="D1162" s="14"/>
      <c r="E1162" s="136"/>
      <c r="F1162" s="15"/>
      <c r="G1162" s="126"/>
      <c r="H1162" s="136"/>
      <c r="I1162" s="136"/>
      <c r="J1162" s="138"/>
      <c r="K1162" s="119"/>
      <c r="L1162" s="138"/>
      <c r="M1162" s="12"/>
      <c r="N1162" s="147" t="str">
        <f t="shared" si="131"/>
        <v/>
      </c>
      <c r="O1162" s="16"/>
      <c r="P1162" s="17"/>
      <c r="Q1162" s="17"/>
      <c r="AD1162" s="13">
        <f t="shared" si="126"/>
        <v>0</v>
      </c>
      <c r="AE1162" s="13" t="str">
        <f t="shared" si="127"/>
        <v/>
      </c>
      <c r="AF1162" s="145" t="str">
        <f t="shared" si="128"/>
        <v/>
      </c>
      <c r="AG1162" s="145" t="str">
        <f t="shared" si="129"/>
        <v/>
      </c>
      <c r="AH1162" s="145" t="str">
        <f t="shared" si="130"/>
        <v/>
      </c>
    </row>
    <row r="1163" spans="1:34" ht="17.25" customHeight="1" x14ac:dyDescent="0.3">
      <c r="A1163" s="149"/>
      <c r="B1163" s="135"/>
      <c r="C1163" s="14"/>
      <c r="D1163" s="14"/>
      <c r="E1163" s="136"/>
      <c r="F1163" s="15"/>
      <c r="G1163" s="126"/>
      <c r="H1163" s="136"/>
      <c r="I1163" s="136"/>
      <c r="J1163" s="138"/>
      <c r="K1163" s="119"/>
      <c r="L1163" s="138"/>
      <c r="M1163" s="12"/>
      <c r="N1163" s="147" t="str">
        <f t="shared" si="131"/>
        <v/>
      </c>
      <c r="O1163" s="16"/>
      <c r="P1163" s="17"/>
      <c r="Q1163" s="17"/>
      <c r="AD1163" s="13">
        <f t="shared" si="126"/>
        <v>0</v>
      </c>
      <c r="AE1163" s="13" t="str">
        <f t="shared" si="127"/>
        <v/>
      </c>
      <c r="AF1163" s="145" t="str">
        <f t="shared" si="128"/>
        <v/>
      </c>
      <c r="AG1163" s="145" t="str">
        <f t="shared" si="129"/>
        <v/>
      </c>
      <c r="AH1163" s="145" t="str">
        <f t="shared" si="130"/>
        <v/>
      </c>
    </row>
    <row r="1164" spans="1:34" ht="17.25" customHeight="1" x14ac:dyDescent="0.3">
      <c r="A1164" s="149"/>
      <c r="B1164" s="135"/>
      <c r="C1164" s="14"/>
      <c r="D1164" s="14"/>
      <c r="E1164" s="136"/>
      <c r="F1164" s="15"/>
      <c r="G1164" s="126"/>
      <c r="H1164" s="136"/>
      <c r="I1164" s="136"/>
      <c r="J1164" s="138"/>
      <c r="K1164" s="119"/>
      <c r="L1164" s="138"/>
      <c r="M1164" s="12"/>
      <c r="N1164" s="147" t="str">
        <f t="shared" si="131"/>
        <v/>
      </c>
      <c r="O1164" s="16"/>
      <c r="P1164" s="17"/>
      <c r="Q1164" s="17"/>
      <c r="AD1164" s="13">
        <f t="shared" si="126"/>
        <v>0</v>
      </c>
      <c r="AE1164" s="13" t="str">
        <f t="shared" si="127"/>
        <v/>
      </c>
      <c r="AF1164" s="145" t="str">
        <f t="shared" si="128"/>
        <v/>
      </c>
      <c r="AG1164" s="145" t="str">
        <f t="shared" si="129"/>
        <v/>
      </c>
      <c r="AH1164" s="145" t="str">
        <f t="shared" si="130"/>
        <v/>
      </c>
    </row>
    <row r="1165" spans="1:34" ht="17.25" customHeight="1" x14ac:dyDescent="0.3">
      <c r="A1165" s="149"/>
      <c r="B1165" s="135"/>
      <c r="C1165" s="14"/>
      <c r="D1165" s="14"/>
      <c r="E1165" s="136"/>
      <c r="F1165" s="15"/>
      <c r="G1165" s="126"/>
      <c r="H1165" s="136"/>
      <c r="I1165" s="136"/>
      <c r="J1165" s="138"/>
      <c r="K1165" s="119"/>
      <c r="L1165" s="138"/>
      <c r="M1165" s="12"/>
      <c r="N1165" s="147" t="str">
        <f t="shared" si="131"/>
        <v/>
      </c>
      <c r="O1165" s="16"/>
      <c r="P1165" s="17"/>
      <c r="Q1165" s="17"/>
      <c r="AD1165" s="13">
        <f t="shared" si="126"/>
        <v>0</v>
      </c>
      <c r="AE1165" s="13" t="str">
        <f t="shared" si="127"/>
        <v/>
      </c>
      <c r="AF1165" s="145" t="str">
        <f t="shared" si="128"/>
        <v/>
      </c>
      <c r="AG1165" s="145" t="str">
        <f t="shared" si="129"/>
        <v/>
      </c>
      <c r="AH1165" s="145" t="str">
        <f t="shared" si="130"/>
        <v/>
      </c>
    </row>
    <row r="1166" spans="1:34" ht="17.25" customHeight="1" x14ac:dyDescent="0.3">
      <c r="A1166" s="149"/>
      <c r="B1166" s="135"/>
      <c r="C1166" s="14"/>
      <c r="D1166" s="14"/>
      <c r="E1166" s="136"/>
      <c r="F1166" s="15"/>
      <c r="G1166" s="126"/>
      <c r="H1166" s="136"/>
      <c r="I1166" s="136"/>
      <c r="J1166" s="138"/>
      <c r="K1166" s="119"/>
      <c r="L1166" s="138"/>
      <c r="M1166" s="12"/>
      <c r="N1166" s="147" t="str">
        <f t="shared" si="131"/>
        <v/>
      </c>
      <c r="O1166" s="16"/>
      <c r="P1166" s="17"/>
      <c r="Q1166" s="17"/>
      <c r="AD1166" s="13">
        <f t="shared" si="126"/>
        <v>0</v>
      </c>
      <c r="AE1166" s="13" t="str">
        <f t="shared" si="127"/>
        <v/>
      </c>
      <c r="AF1166" s="145" t="str">
        <f t="shared" si="128"/>
        <v/>
      </c>
      <c r="AG1166" s="145" t="str">
        <f t="shared" si="129"/>
        <v/>
      </c>
      <c r="AH1166" s="145" t="str">
        <f t="shared" si="130"/>
        <v/>
      </c>
    </row>
    <row r="1167" spans="1:34" ht="17.25" customHeight="1" x14ac:dyDescent="0.3">
      <c r="A1167" s="149"/>
      <c r="B1167" s="135"/>
      <c r="C1167" s="14"/>
      <c r="D1167" s="14"/>
      <c r="E1167" s="136"/>
      <c r="F1167" s="15"/>
      <c r="G1167" s="126"/>
      <c r="H1167" s="136"/>
      <c r="I1167" s="136"/>
      <c r="J1167" s="138"/>
      <c r="K1167" s="119"/>
      <c r="L1167" s="138"/>
      <c r="M1167" s="12"/>
      <c r="N1167" s="147" t="str">
        <f t="shared" si="131"/>
        <v/>
      </c>
      <c r="O1167" s="16"/>
      <c r="P1167" s="17"/>
      <c r="Q1167" s="17"/>
      <c r="AD1167" s="13">
        <f t="shared" si="126"/>
        <v>0</v>
      </c>
      <c r="AE1167" s="13" t="str">
        <f t="shared" si="127"/>
        <v/>
      </c>
      <c r="AF1167" s="145" t="str">
        <f t="shared" si="128"/>
        <v/>
      </c>
      <c r="AG1167" s="145" t="str">
        <f t="shared" si="129"/>
        <v/>
      </c>
      <c r="AH1167" s="145" t="str">
        <f t="shared" si="130"/>
        <v/>
      </c>
    </row>
    <row r="1168" spans="1:34" ht="17.25" customHeight="1" x14ac:dyDescent="0.3">
      <c r="A1168" s="149"/>
      <c r="B1168" s="135"/>
      <c r="C1168" s="14"/>
      <c r="D1168" s="14"/>
      <c r="E1168" s="136"/>
      <c r="F1168" s="15"/>
      <c r="G1168" s="126"/>
      <c r="H1168" s="136"/>
      <c r="I1168" s="136"/>
      <c r="J1168" s="138"/>
      <c r="K1168" s="119"/>
      <c r="L1168" s="138"/>
      <c r="M1168" s="12"/>
      <c r="N1168" s="147" t="str">
        <f t="shared" si="131"/>
        <v/>
      </c>
      <c r="O1168" s="16"/>
      <c r="P1168" s="17"/>
      <c r="Q1168" s="17"/>
      <c r="AD1168" s="13">
        <f t="shared" si="126"/>
        <v>0</v>
      </c>
      <c r="AE1168" s="13" t="str">
        <f t="shared" si="127"/>
        <v/>
      </c>
      <c r="AF1168" s="145" t="str">
        <f t="shared" si="128"/>
        <v/>
      </c>
      <c r="AG1168" s="145" t="str">
        <f t="shared" si="129"/>
        <v/>
      </c>
      <c r="AH1168" s="145" t="str">
        <f t="shared" si="130"/>
        <v/>
      </c>
    </row>
    <row r="1169" spans="1:34" ht="17.25" customHeight="1" x14ac:dyDescent="0.3">
      <c r="A1169" s="149"/>
      <c r="B1169" s="135"/>
      <c r="C1169" s="14"/>
      <c r="D1169" s="14"/>
      <c r="E1169" s="136"/>
      <c r="F1169" s="15"/>
      <c r="G1169" s="126"/>
      <c r="H1169" s="136"/>
      <c r="I1169" s="136"/>
      <c r="J1169" s="138"/>
      <c r="K1169" s="119"/>
      <c r="L1169" s="138"/>
      <c r="M1169" s="12"/>
      <c r="N1169" s="147" t="str">
        <f t="shared" si="131"/>
        <v/>
      </c>
      <c r="O1169" s="16"/>
      <c r="P1169" s="17"/>
      <c r="Q1169" s="17"/>
      <c r="AD1169" s="13">
        <f t="shared" si="126"/>
        <v>0</v>
      </c>
      <c r="AE1169" s="13" t="str">
        <f t="shared" si="127"/>
        <v/>
      </c>
      <c r="AF1169" s="145" t="str">
        <f t="shared" si="128"/>
        <v/>
      </c>
      <c r="AG1169" s="145" t="str">
        <f t="shared" si="129"/>
        <v/>
      </c>
      <c r="AH1169" s="145" t="str">
        <f t="shared" si="130"/>
        <v/>
      </c>
    </row>
    <row r="1170" spans="1:34" ht="17.25" customHeight="1" x14ac:dyDescent="0.3">
      <c r="A1170" s="149"/>
      <c r="B1170" s="135"/>
      <c r="C1170" s="14"/>
      <c r="D1170" s="14"/>
      <c r="E1170" s="136"/>
      <c r="F1170" s="15"/>
      <c r="G1170" s="126"/>
      <c r="H1170" s="136"/>
      <c r="I1170" s="136"/>
      <c r="J1170" s="138"/>
      <c r="K1170" s="119"/>
      <c r="L1170" s="138"/>
      <c r="M1170" s="12"/>
      <c r="N1170" s="147" t="str">
        <f t="shared" si="131"/>
        <v/>
      </c>
      <c r="O1170" s="16"/>
      <c r="P1170" s="17"/>
      <c r="Q1170" s="17"/>
      <c r="AD1170" s="13">
        <f t="shared" si="126"/>
        <v>0</v>
      </c>
      <c r="AE1170" s="13" t="str">
        <f t="shared" si="127"/>
        <v/>
      </c>
      <c r="AF1170" s="145" t="str">
        <f t="shared" si="128"/>
        <v/>
      </c>
      <c r="AG1170" s="145" t="str">
        <f t="shared" si="129"/>
        <v/>
      </c>
      <c r="AH1170" s="145" t="str">
        <f t="shared" si="130"/>
        <v/>
      </c>
    </row>
    <row r="1171" spans="1:34" ht="17.25" customHeight="1" x14ac:dyDescent="0.3">
      <c r="A1171" s="149"/>
      <c r="B1171" s="135"/>
      <c r="C1171" s="14"/>
      <c r="D1171" s="14"/>
      <c r="E1171" s="136"/>
      <c r="F1171" s="15"/>
      <c r="G1171" s="126"/>
      <c r="H1171" s="136"/>
      <c r="I1171" s="136"/>
      <c r="J1171" s="138"/>
      <c r="K1171" s="119"/>
      <c r="L1171" s="138"/>
      <c r="M1171" s="12"/>
      <c r="N1171" s="147" t="str">
        <f t="shared" si="131"/>
        <v/>
      </c>
      <c r="O1171" s="16"/>
      <c r="P1171" s="17"/>
      <c r="Q1171" s="17"/>
      <c r="AD1171" s="13">
        <f t="shared" si="126"/>
        <v>0</v>
      </c>
      <c r="AE1171" s="13" t="str">
        <f t="shared" si="127"/>
        <v/>
      </c>
      <c r="AF1171" s="145" t="str">
        <f t="shared" si="128"/>
        <v/>
      </c>
      <c r="AG1171" s="145" t="str">
        <f t="shared" si="129"/>
        <v/>
      </c>
      <c r="AH1171" s="145" t="str">
        <f t="shared" si="130"/>
        <v/>
      </c>
    </row>
    <row r="1172" spans="1:34" ht="17.25" customHeight="1" x14ac:dyDescent="0.3">
      <c r="A1172" s="149"/>
      <c r="B1172" s="135"/>
      <c r="C1172" s="14"/>
      <c r="D1172" s="14"/>
      <c r="E1172" s="136"/>
      <c r="F1172" s="15"/>
      <c r="G1172" s="126"/>
      <c r="H1172" s="136"/>
      <c r="I1172" s="136"/>
      <c r="J1172" s="138"/>
      <c r="K1172" s="119"/>
      <c r="L1172" s="138"/>
      <c r="M1172" s="12"/>
      <c r="N1172" s="147" t="str">
        <f t="shared" si="131"/>
        <v/>
      </c>
      <c r="O1172" s="16"/>
      <c r="P1172" s="17"/>
      <c r="Q1172" s="17"/>
      <c r="AD1172" s="13">
        <f t="shared" si="126"/>
        <v>0</v>
      </c>
      <c r="AE1172" s="13" t="str">
        <f t="shared" si="127"/>
        <v/>
      </c>
      <c r="AF1172" s="145" t="str">
        <f t="shared" si="128"/>
        <v/>
      </c>
      <c r="AG1172" s="145" t="str">
        <f t="shared" si="129"/>
        <v/>
      </c>
      <c r="AH1172" s="145" t="str">
        <f t="shared" si="130"/>
        <v/>
      </c>
    </row>
    <row r="1173" spans="1:34" ht="17.25" customHeight="1" x14ac:dyDescent="0.3">
      <c r="A1173" s="149"/>
      <c r="B1173" s="135"/>
      <c r="C1173" s="14"/>
      <c r="D1173" s="14"/>
      <c r="E1173" s="136"/>
      <c r="F1173" s="15"/>
      <c r="G1173" s="126"/>
      <c r="H1173" s="136"/>
      <c r="I1173" s="136"/>
      <c r="J1173" s="138"/>
      <c r="K1173" s="119"/>
      <c r="L1173" s="138"/>
      <c r="M1173" s="12"/>
      <c r="N1173" s="147" t="str">
        <f t="shared" si="131"/>
        <v/>
      </c>
      <c r="O1173" s="16"/>
      <c r="P1173" s="17"/>
      <c r="Q1173" s="17"/>
      <c r="AD1173" s="13">
        <f t="shared" si="126"/>
        <v>0</v>
      </c>
      <c r="AE1173" s="13" t="str">
        <f t="shared" si="127"/>
        <v/>
      </c>
      <c r="AF1173" s="145" t="str">
        <f t="shared" si="128"/>
        <v/>
      </c>
      <c r="AG1173" s="145" t="str">
        <f t="shared" si="129"/>
        <v/>
      </c>
      <c r="AH1173" s="145" t="str">
        <f t="shared" si="130"/>
        <v/>
      </c>
    </row>
    <row r="1174" spans="1:34" ht="17.25" customHeight="1" x14ac:dyDescent="0.3">
      <c r="A1174" s="149"/>
      <c r="B1174" s="135"/>
      <c r="C1174" s="14"/>
      <c r="D1174" s="14"/>
      <c r="E1174" s="136"/>
      <c r="F1174" s="15"/>
      <c r="G1174" s="126"/>
      <c r="H1174" s="136"/>
      <c r="I1174" s="136"/>
      <c r="J1174" s="138"/>
      <c r="K1174" s="119"/>
      <c r="L1174" s="138"/>
      <c r="M1174" s="12"/>
      <c r="N1174" s="147" t="str">
        <f t="shared" si="131"/>
        <v/>
      </c>
      <c r="O1174" s="16"/>
      <c r="P1174" s="17"/>
      <c r="Q1174" s="17"/>
      <c r="AD1174" s="13">
        <f t="shared" si="126"/>
        <v>0</v>
      </c>
      <c r="AE1174" s="13" t="str">
        <f t="shared" si="127"/>
        <v/>
      </c>
      <c r="AF1174" s="145" t="str">
        <f t="shared" si="128"/>
        <v/>
      </c>
      <c r="AG1174" s="145" t="str">
        <f t="shared" si="129"/>
        <v/>
      </c>
      <c r="AH1174" s="145" t="str">
        <f t="shared" si="130"/>
        <v/>
      </c>
    </row>
    <row r="1175" spans="1:34" ht="17.25" customHeight="1" x14ac:dyDescent="0.3">
      <c r="A1175" s="149"/>
      <c r="B1175" s="135"/>
      <c r="C1175" s="14"/>
      <c r="D1175" s="14"/>
      <c r="E1175" s="136"/>
      <c r="F1175" s="15"/>
      <c r="G1175" s="126"/>
      <c r="H1175" s="136"/>
      <c r="I1175" s="136"/>
      <c r="J1175" s="138"/>
      <c r="K1175" s="119"/>
      <c r="L1175" s="138"/>
      <c r="M1175" s="12"/>
      <c r="N1175" s="147" t="str">
        <f t="shared" si="131"/>
        <v/>
      </c>
      <c r="O1175" s="16"/>
      <c r="P1175" s="17"/>
      <c r="Q1175" s="17"/>
      <c r="AD1175" s="13">
        <f t="shared" si="126"/>
        <v>0</v>
      </c>
      <c r="AE1175" s="13" t="str">
        <f t="shared" si="127"/>
        <v/>
      </c>
      <c r="AF1175" s="145" t="str">
        <f t="shared" si="128"/>
        <v/>
      </c>
      <c r="AG1175" s="145" t="str">
        <f t="shared" si="129"/>
        <v/>
      </c>
      <c r="AH1175" s="145" t="str">
        <f t="shared" si="130"/>
        <v/>
      </c>
    </row>
    <row r="1176" spans="1:34" ht="17.25" customHeight="1" x14ac:dyDescent="0.3">
      <c r="A1176" s="149"/>
      <c r="B1176" s="135"/>
      <c r="C1176" s="14"/>
      <c r="D1176" s="14"/>
      <c r="E1176" s="136"/>
      <c r="F1176" s="15"/>
      <c r="G1176" s="126"/>
      <c r="H1176" s="136"/>
      <c r="I1176" s="136"/>
      <c r="J1176" s="138"/>
      <c r="K1176" s="119"/>
      <c r="L1176" s="138"/>
      <c r="M1176" s="12"/>
      <c r="N1176" s="147" t="str">
        <f t="shared" si="131"/>
        <v/>
      </c>
      <c r="O1176" s="16"/>
      <c r="P1176" s="17"/>
      <c r="Q1176" s="17"/>
      <c r="AD1176" s="13">
        <f t="shared" si="126"/>
        <v>0</v>
      </c>
      <c r="AE1176" s="13" t="str">
        <f t="shared" si="127"/>
        <v/>
      </c>
      <c r="AF1176" s="145" t="str">
        <f t="shared" si="128"/>
        <v/>
      </c>
      <c r="AG1176" s="145" t="str">
        <f t="shared" si="129"/>
        <v/>
      </c>
      <c r="AH1176" s="145" t="str">
        <f t="shared" si="130"/>
        <v/>
      </c>
    </row>
    <row r="1177" spans="1:34" ht="17.25" customHeight="1" x14ac:dyDescent="0.3">
      <c r="A1177" s="149"/>
      <c r="B1177" s="135"/>
      <c r="C1177" s="14"/>
      <c r="D1177" s="14"/>
      <c r="E1177" s="136"/>
      <c r="F1177" s="15"/>
      <c r="G1177" s="126"/>
      <c r="H1177" s="136"/>
      <c r="I1177" s="136"/>
      <c r="J1177" s="138"/>
      <c r="K1177" s="119"/>
      <c r="L1177" s="138"/>
      <c r="M1177" s="12"/>
      <c r="N1177" s="147" t="str">
        <f t="shared" si="131"/>
        <v/>
      </c>
      <c r="O1177" s="16"/>
      <c r="P1177" s="17"/>
      <c r="Q1177" s="17"/>
      <c r="AD1177" s="13">
        <f t="shared" si="126"/>
        <v>0</v>
      </c>
      <c r="AE1177" s="13" t="str">
        <f t="shared" si="127"/>
        <v/>
      </c>
      <c r="AF1177" s="145" t="str">
        <f t="shared" si="128"/>
        <v/>
      </c>
      <c r="AG1177" s="145" t="str">
        <f t="shared" si="129"/>
        <v/>
      </c>
      <c r="AH1177" s="145" t="str">
        <f t="shared" si="130"/>
        <v/>
      </c>
    </row>
    <row r="1178" spans="1:34" ht="17.25" customHeight="1" x14ac:dyDescent="0.3">
      <c r="A1178" s="149"/>
      <c r="B1178" s="135"/>
      <c r="C1178" s="14"/>
      <c r="D1178" s="14"/>
      <c r="E1178" s="136"/>
      <c r="F1178" s="15"/>
      <c r="G1178" s="126"/>
      <c r="H1178" s="136"/>
      <c r="I1178" s="136"/>
      <c r="J1178" s="138"/>
      <c r="K1178" s="119"/>
      <c r="L1178" s="138"/>
      <c r="M1178" s="12"/>
      <c r="N1178" s="147" t="str">
        <f t="shared" si="131"/>
        <v/>
      </c>
      <c r="O1178" s="16"/>
      <c r="P1178" s="17"/>
      <c r="Q1178" s="17"/>
      <c r="AD1178" s="13">
        <f t="shared" si="126"/>
        <v>0</v>
      </c>
      <c r="AE1178" s="13" t="str">
        <f t="shared" si="127"/>
        <v/>
      </c>
      <c r="AF1178" s="145" t="str">
        <f t="shared" si="128"/>
        <v/>
      </c>
      <c r="AG1178" s="145" t="str">
        <f t="shared" si="129"/>
        <v/>
      </c>
      <c r="AH1178" s="145" t="str">
        <f t="shared" si="130"/>
        <v/>
      </c>
    </row>
    <row r="1179" spans="1:34" ht="17.25" customHeight="1" x14ac:dyDescent="0.3">
      <c r="A1179" s="149"/>
      <c r="B1179" s="135"/>
      <c r="C1179" s="14"/>
      <c r="D1179" s="14"/>
      <c r="E1179" s="136"/>
      <c r="F1179" s="15"/>
      <c r="G1179" s="126"/>
      <c r="H1179" s="136"/>
      <c r="I1179" s="136"/>
      <c r="J1179" s="138"/>
      <c r="K1179" s="119"/>
      <c r="L1179" s="138"/>
      <c r="M1179" s="12"/>
      <c r="N1179" s="147" t="str">
        <f t="shared" si="131"/>
        <v/>
      </c>
      <c r="O1179" s="16"/>
      <c r="P1179" s="17"/>
      <c r="Q1179" s="17"/>
      <c r="AD1179" s="13">
        <f t="shared" si="126"/>
        <v>0</v>
      </c>
      <c r="AE1179" s="13" t="str">
        <f t="shared" si="127"/>
        <v/>
      </c>
      <c r="AF1179" s="145" t="str">
        <f t="shared" si="128"/>
        <v/>
      </c>
      <c r="AG1179" s="145" t="str">
        <f t="shared" si="129"/>
        <v/>
      </c>
      <c r="AH1179" s="145" t="str">
        <f t="shared" si="130"/>
        <v/>
      </c>
    </row>
    <row r="1180" spans="1:34" ht="17.25" customHeight="1" x14ac:dyDescent="0.3">
      <c r="A1180" s="149"/>
      <c r="B1180" s="135"/>
      <c r="C1180" s="14"/>
      <c r="D1180" s="14"/>
      <c r="E1180" s="136"/>
      <c r="F1180" s="15"/>
      <c r="G1180" s="126"/>
      <c r="H1180" s="136"/>
      <c r="I1180" s="136"/>
      <c r="J1180" s="138"/>
      <c r="K1180" s="119"/>
      <c r="L1180" s="138"/>
      <c r="M1180" s="12"/>
      <c r="N1180" s="147" t="str">
        <f t="shared" si="131"/>
        <v/>
      </c>
      <c r="O1180" s="16"/>
      <c r="P1180" s="17"/>
      <c r="Q1180" s="17"/>
      <c r="AD1180" s="13">
        <f t="shared" si="126"/>
        <v>0</v>
      </c>
      <c r="AE1180" s="13" t="str">
        <f t="shared" si="127"/>
        <v/>
      </c>
      <c r="AF1180" s="145" t="str">
        <f t="shared" si="128"/>
        <v/>
      </c>
      <c r="AG1180" s="145" t="str">
        <f t="shared" si="129"/>
        <v/>
      </c>
      <c r="AH1180" s="145" t="str">
        <f t="shared" si="130"/>
        <v/>
      </c>
    </row>
    <row r="1181" spans="1:34" ht="17.25" customHeight="1" x14ac:dyDescent="0.3">
      <c r="A1181" s="149"/>
      <c r="B1181" s="135"/>
      <c r="C1181" s="14"/>
      <c r="D1181" s="14"/>
      <c r="E1181" s="136"/>
      <c r="F1181" s="15"/>
      <c r="G1181" s="126"/>
      <c r="H1181" s="136"/>
      <c r="I1181" s="136"/>
      <c r="J1181" s="138"/>
      <c r="K1181" s="119"/>
      <c r="L1181" s="138"/>
      <c r="M1181" s="12"/>
      <c r="N1181" s="147" t="str">
        <f t="shared" si="131"/>
        <v/>
      </c>
      <c r="O1181" s="16"/>
      <c r="P1181" s="17"/>
      <c r="Q1181" s="17"/>
      <c r="AD1181" s="13">
        <f t="shared" si="126"/>
        <v>0</v>
      </c>
      <c r="AE1181" s="13" t="str">
        <f t="shared" si="127"/>
        <v/>
      </c>
      <c r="AF1181" s="145" t="str">
        <f t="shared" si="128"/>
        <v/>
      </c>
      <c r="AG1181" s="145" t="str">
        <f t="shared" si="129"/>
        <v/>
      </c>
      <c r="AH1181" s="145" t="str">
        <f t="shared" si="130"/>
        <v/>
      </c>
    </row>
    <row r="1182" spans="1:34" ht="17.25" customHeight="1" x14ac:dyDescent="0.3">
      <c r="A1182" s="149"/>
      <c r="B1182" s="135"/>
      <c r="C1182" s="14"/>
      <c r="D1182" s="14"/>
      <c r="E1182" s="136"/>
      <c r="F1182" s="15"/>
      <c r="G1182" s="126"/>
      <c r="H1182" s="136"/>
      <c r="I1182" s="136"/>
      <c r="J1182" s="138"/>
      <c r="K1182" s="119"/>
      <c r="L1182" s="138"/>
      <c r="M1182" s="12"/>
      <c r="N1182" s="147" t="str">
        <f t="shared" si="131"/>
        <v/>
      </c>
      <c r="O1182" s="16"/>
      <c r="P1182" s="17"/>
      <c r="Q1182" s="17"/>
      <c r="AD1182" s="13">
        <f t="shared" si="126"/>
        <v>0</v>
      </c>
      <c r="AE1182" s="13" t="str">
        <f t="shared" si="127"/>
        <v/>
      </c>
      <c r="AF1182" s="145" t="str">
        <f t="shared" si="128"/>
        <v/>
      </c>
      <c r="AG1182" s="145" t="str">
        <f t="shared" si="129"/>
        <v/>
      </c>
      <c r="AH1182" s="145" t="str">
        <f t="shared" si="130"/>
        <v/>
      </c>
    </row>
    <row r="1183" spans="1:34" ht="17.25" customHeight="1" x14ac:dyDescent="0.3">
      <c r="A1183" s="149"/>
      <c r="B1183" s="135"/>
      <c r="C1183" s="14"/>
      <c r="D1183" s="14"/>
      <c r="E1183" s="136"/>
      <c r="F1183" s="15"/>
      <c r="G1183" s="126"/>
      <c r="H1183" s="136"/>
      <c r="I1183" s="136"/>
      <c r="J1183" s="138"/>
      <c r="K1183" s="119"/>
      <c r="L1183" s="138"/>
      <c r="M1183" s="12"/>
      <c r="N1183" s="147" t="str">
        <f t="shared" si="131"/>
        <v/>
      </c>
      <c r="O1183" s="16"/>
      <c r="P1183" s="17"/>
      <c r="Q1183" s="17"/>
      <c r="AD1183" s="13">
        <f t="shared" si="126"/>
        <v>0</v>
      </c>
      <c r="AE1183" s="13" t="str">
        <f t="shared" si="127"/>
        <v/>
      </c>
      <c r="AF1183" s="145" t="str">
        <f t="shared" si="128"/>
        <v/>
      </c>
      <c r="AG1183" s="145" t="str">
        <f t="shared" si="129"/>
        <v/>
      </c>
      <c r="AH1183" s="145" t="str">
        <f t="shared" si="130"/>
        <v/>
      </c>
    </row>
    <row r="1184" spans="1:34" ht="17.25" customHeight="1" x14ac:dyDescent="0.3">
      <c r="A1184" s="149"/>
      <c r="B1184" s="135"/>
      <c r="C1184" s="14"/>
      <c r="D1184" s="14"/>
      <c r="E1184" s="136"/>
      <c r="F1184" s="15"/>
      <c r="G1184" s="126"/>
      <c r="H1184" s="136"/>
      <c r="I1184" s="136"/>
      <c r="J1184" s="138"/>
      <c r="K1184" s="119"/>
      <c r="L1184" s="138"/>
      <c r="M1184" s="12"/>
      <c r="N1184" s="147" t="str">
        <f t="shared" si="131"/>
        <v/>
      </c>
      <c r="O1184" s="16"/>
      <c r="P1184" s="17"/>
      <c r="Q1184" s="17"/>
      <c r="AD1184" s="13">
        <f t="shared" si="126"/>
        <v>0</v>
      </c>
      <c r="AE1184" s="13" t="str">
        <f t="shared" si="127"/>
        <v/>
      </c>
      <c r="AF1184" s="145" t="str">
        <f t="shared" si="128"/>
        <v/>
      </c>
      <c r="AG1184" s="145" t="str">
        <f t="shared" si="129"/>
        <v/>
      </c>
      <c r="AH1184" s="145" t="str">
        <f t="shared" si="130"/>
        <v/>
      </c>
    </row>
    <row r="1185" spans="1:34" ht="17.25" customHeight="1" x14ac:dyDescent="0.3">
      <c r="A1185" s="149"/>
      <c r="B1185" s="135"/>
      <c r="C1185" s="14"/>
      <c r="D1185" s="14"/>
      <c r="E1185" s="136"/>
      <c r="F1185" s="15"/>
      <c r="G1185" s="126"/>
      <c r="H1185" s="136"/>
      <c r="I1185" s="136"/>
      <c r="J1185" s="138"/>
      <c r="K1185" s="119"/>
      <c r="L1185" s="138"/>
      <c r="M1185" s="12"/>
      <c r="N1185" s="147" t="str">
        <f t="shared" si="131"/>
        <v/>
      </c>
      <c r="O1185" s="16"/>
      <c r="P1185" s="17"/>
      <c r="Q1185" s="17"/>
      <c r="AD1185" s="13">
        <f t="shared" si="126"/>
        <v>0</v>
      </c>
      <c r="AE1185" s="13" t="str">
        <f t="shared" si="127"/>
        <v/>
      </c>
      <c r="AF1185" s="145" t="str">
        <f t="shared" si="128"/>
        <v/>
      </c>
      <c r="AG1185" s="145" t="str">
        <f t="shared" si="129"/>
        <v/>
      </c>
      <c r="AH1185" s="145" t="str">
        <f t="shared" si="130"/>
        <v/>
      </c>
    </row>
    <row r="1186" spans="1:34" ht="17.25" customHeight="1" x14ac:dyDescent="0.3">
      <c r="A1186" s="149"/>
      <c r="B1186" s="135"/>
      <c r="C1186" s="14"/>
      <c r="D1186" s="14"/>
      <c r="E1186" s="136"/>
      <c r="F1186" s="15"/>
      <c r="G1186" s="126"/>
      <c r="H1186" s="136"/>
      <c r="I1186" s="136"/>
      <c r="J1186" s="138"/>
      <c r="K1186" s="119"/>
      <c r="L1186" s="138"/>
      <c r="M1186" s="12"/>
      <c r="N1186" s="147" t="str">
        <f t="shared" si="131"/>
        <v/>
      </c>
      <c r="O1186" s="16"/>
      <c r="P1186" s="17"/>
      <c r="Q1186" s="17"/>
      <c r="AD1186" s="13">
        <f t="shared" si="126"/>
        <v>0</v>
      </c>
      <c r="AE1186" s="13" t="str">
        <f t="shared" si="127"/>
        <v/>
      </c>
      <c r="AF1186" s="145" t="str">
        <f t="shared" si="128"/>
        <v/>
      </c>
      <c r="AG1186" s="145" t="str">
        <f t="shared" si="129"/>
        <v/>
      </c>
      <c r="AH1186" s="145" t="str">
        <f t="shared" si="130"/>
        <v/>
      </c>
    </row>
    <row r="1187" spans="1:34" ht="17.25" customHeight="1" x14ac:dyDescent="0.3">
      <c r="A1187" s="149"/>
      <c r="B1187" s="135"/>
      <c r="C1187" s="14"/>
      <c r="D1187" s="14"/>
      <c r="E1187" s="136"/>
      <c r="F1187" s="15"/>
      <c r="G1187" s="126"/>
      <c r="H1187" s="136"/>
      <c r="I1187" s="136"/>
      <c r="J1187" s="138"/>
      <c r="K1187" s="119"/>
      <c r="L1187" s="138"/>
      <c r="M1187" s="12"/>
      <c r="N1187" s="147" t="str">
        <f t="shared" si="131"/>
        <v/>
      </c>
      <c r="O1187" s="16"/>
      <c r="P1187" s="17"/>
      <c r="Q1187" s="17"/>
      <c r="AD1187" s="13">
        <f t="shared" si="126"/>
        <v>0</v>
      </c>
      <c r="AE1187" s="13" t="str">
        <f t="shared" si="127"/>
        <v/>
      </c>
      <c r="AF1187" s="145" t="str">
        <f t="shared" si="128"/>
        <v/>
      </c>
      <c r="AG1187" s="145" t="str">
        <f t="shared" si="129"/>
        <v/>
      </c>
      <c r="AH1187" s="145" t="str">
        <f t="shared" si="130"/>
        <v/>
      </c>
    </row>
    <row r="1188" spans="1:34" ht="17.25" customHeight="1" x14ac:dyDescent="0.3">
      <c r="A1188" s="149"/>
      <c r="B1188" s="135"/>
      <c r="C1188" s="14"/>
      <c r="D1188" s="14"/>
      <c r="E1188" s="136"/>
      <c r="F1188" s="15"/>
      <c r="G1188" s="126"/>
      <c r="H1188" s="136"/>
      <c r="I1188" s="136"/>
      <c r="J1188" s="138"/>
      <c r="K1188" s="119"/>
      <c r="L1188" s="138"/>
      <c r="M1188" s="12"/>
      <c r="N1188" s="147" t="str">
        <f t="shared" si="131"/>
        <v/>
      </c>
      <c r="O1188" s="16"/>
      <c r="P1188" s="17"/>
      <c r="Q1188" s="17"/>
      <c r="AD1188" s="13">
        <f t="shared" si="126"/>
        <v>0</v>
      </c>
      <c r="AE1188" s="13" t="str">
        <f t="shared" si="127"/>
        <v/>
      </c>
      <c r="AF1188" s="145" t="str">
        <f t="shared" si="128"/>
        <v/>
      </c>
      <c r="AG1188" s="145" t="str">
        <f t="shared" si="129"/>
        <v/>
      </c>
      <c r="AH1188" s="145" t="str">
        <f t="shared" si="130"/>
        <v/>
      </c>
    </row>
    <row r="1189" spans="1:34" ht="17.25" customHeight="1" x14ac:dyDescent="0.3">
      <c r="A1189" s="149"/>
      <c r="B1189" s="135"/>
      <c r="C1189" s="14"/>
      <c r="D1189" s="14"/>
      <c r="E1189" s="136"/>
      <c r="F1189" s="15"/>
      <c r="G1189" s="126"/>
      <c r="H1189" s="136"/>
      <c r="I1189" s="136"/>
      <c r="J1189" s="138"/>
      <c r="K1189" s="119"/>
      <c r="L1189" s="138"/>
      <c r="M1189" s="12"/>
      <c r="N1189" s="147" t="str">
        <f t="shared" si="131"/>
        <v/>
      </c>
      <c r="O1189" s="16"/>
      <c r="P1189" s="17"/>
      <c r="Q1189" s="17"/>
      <c r="AD1189" s="13">
        <f t="shared" si="126"/>
        <v>0</v>
      </c>
      <c r="AE1189" s="13" t="str">
        <f t="shared" si="127"/>
        <v/>
      </c>
      <c r="AF1189" s="145" t="str">
        <f t="shared" si="128"/>
        <v/>
      </c>
      <c r="AG1189" s="145" t="str">
        <f t="shared" si="129"/>
        <v/>
      </c>
      <c r="AH1189" s="145" t="str">
        <f t="shared" si="130"/>
        <v/>
      </c>
    </row>
    <row r="1190" spans="1:34" ht="17.25" customHeight="1" x14ac:dyDescent="0.3">
      <c r="A1190" s="149"/>
      <c r="B1190" s="135"/>
      <c r="C1190" s="14"/>
      <c r="D1190" s="14"/>
      <c r="E1190" s="136"/>
      <c r="F1190" s="15"/>
      <c r="G1190" s="126"/>
      <c r="H1190" s="136"/>
      <c r="I1190" s="136"/>
      <c r="J1190" s="138"/>
      <c r="K1190" s="119"/>
      <c r="L1190" s="138"/>
      <c r="M1190" s="12"/>
      <c r="N1190" s="147" t="str">
        <f t="shared" si="131"/>
        <v/>
      </c>
      <c r="O1190" s="16"/>
      <c r="P1190" s="17"/>
      <c r="Q1190" s="17"/>
      <c r="AD1190" s="13">
        <f t="shared" si="126"/>
        <v>0</v>
      </c>
      <c r="AE1190" s="13" t="str">
        <f t="shared" si="127"/>
        <v/>
      </c>
      <c r="AF1190" s="145" t="str">
        <f t="shared" si="128"/>
        <v/>
      </c>
      <c r="AG1190" s="145" t="str">
        <f t="shared" si="129"/>
        <v/>
      </c>
      <c r="AH1190" s="145" t="str">
        <f t="shared" si="130"/>
        <v/>
      </c>
    </row>
    <row r="1191" spans="1:34" ht="17.25" customHeight="1" x14ac:dyDescent="0.3">
      <c r="A1191" s="149"/>
      <c r="B1191" s="135"/>
      <c r="C1191" s="14"/>
      <c r="D1191" s="14"/>
      <c r="E1191" s="136"/>
      <c r="F1191" s="15"/>
      <c r="G1191" s="126"/>
      <c r="H1191" s="136"/>
      <c r="I1191" s="136"/>
      <c r="J1191" s="138"/>
      <c r="K1191" s="119"/>
      <c r="L1191" s="138"/>
      <c r="M1191" s="12"/>
      <c r="N1191" s="147" t="str">
        <f t="shared" si="131"/>
        <v/>
      </c>
      <c r="O1191" s="16"/>
      <c r="P1191" s="17"/>
      <c r="Q1191" s="17"/>
      <c r="AD1191" s="13">
        <f t="shared" si="126"/>
        <v>0</v>
      </c>
      <c r="AE1191" s="13" t="str">
        <f t="shared" si="127"/>
        <v/>
      </c>
      <c r="AF1191" s="145" t="str">
        <f t="shared" si="128"/>
        <v/>
      </c>
      <c r="AG1191" s="145" t="str">
        <f t="shared" si="129"/>
        <v/>
      </c>
      <c r="AH1191" s="145" t="str">
        <f t="shared" si="130"/>
        <v/>
      </c>
    </row>
    <row r="1192" spans="1:34" ht="17.25" customHeight="1" x14ac:dyDescent="0.3">
      <c r="A1192" s="149"/>
      <c r="B1192" s="135"/>
      <c r="C1192" s="14"/>
      <c r="D1192" s="14"/>
      <c r="E1192" s="136"/>
      <c r="F1192" s="15"/>
      <c r="G1192" s="126"/>
      <c r="H1192" s="136"/>
      <c r="I1192" s="136"/>
      <c r="J1192" s="138"/>
      <c r="K1192" s="119"/>
      <c r="L1192" s="138"/>
      <c r="M1192" s="12"/>
      <c r="N1192" s="147" t="str">
        <f t="shared" si="131"/>
        <v/>
      </c>
      <c r="O1192" s="16"/>
      <c r="P1192" s="17"/>
      <c r="Q1192" s="17"/>
      <c r="AD1192" s="13">
        <f t="shared" si="126"/>
        <v>0</v>
      </c>
      <c r="AE1192" s="13" t="str">
        <f t="shared" si="127"/>
        <v/>
      </c>
      <c r="AF1192" s="145" t="str">
        <f t="shared" si="128"/>
        <v/>
      </c>
      <c r="AG1192" s="145" t="str">
        <f t="shared" si="129"/>
        <v/>
      </c>
      <c r="AH1192" s="145" t="str">
        <f t="shared" si="130"/>
        <v/>
      </c>
    </row>
    <row r="1193" spans="1:34" ht="17.25" customHeight="1" x14ac:dyDescent="0.3">
      <c r="A1193" s="149"/>
      <c r="B1193" s="135"/>
      <c r="C1193" s="14"/>
      <c r="D1193" s="14"/>
      <c r="E1193" s="136"/>
      <c r="F1193" s="15"/>
      <c r="G1193" s="126"/>
      <c r="H1193" s="136"/>
      <c r="I1193" s="136"/>
      <c r="J1193" s="138"/>
      <c r="K1193" s="119"/>
      <c r="L1193" s="138"/>
      <c r="M1193" s="12"/>
      <c r="N1193" s="147" t="str">
        <f t="shared" si="131"/>
        <v/>
      </c>
      <c r="O1193" s="16"/>
      <c r="P1193" s="17"/>
      <c r="Q1193" s="17"/>
      <c r="AD1193" s="13">
        <f t="shared" si="126"/>
        <v>0</v>
      </c>
      <c r="AE1193" s="13" t="str">
        <f t="shared" si="127"/>
        <v/>
      </c>
      <c r="AF1193" s="145" t="str">
        <f t="shared" si="128"/>
        <v/>
      </c>
      <c r="AG1193" s="145" t="str">
        <f t="shared" si="129"/>
        <v/>
      </c>
      <c r="AH1193" s="145" t="str">
        <f t="shared" si="130"/>
        <v/>
      </c>
    </row>
    <row r="1194" spans="1:34" ht="17.25" customHeight="1" x14ac:dyDescent="0.3">
      <c r="A1194" s="149"/>
      <c r="B1194" s="135"/>
      <c r="C1194" s="14"/>
      <c r="D1194" s="14"/>
      <c r="E1194" s="136"/>
      <c r="F1194" s="15"/>
      <c r="G1194" s="126"/>
      <c r="H1194" s="136"/>
      <c r="I1194" s="136"/>
      <c r="J1194" s="138"/>
      <c r="K1194" s="119"/>
      <c r="L1194" s="138"/>
      <c r="M1194" s="12"/>
      <c r="N1194" s="147" t="str">
        <f t="shared" si="131"/>
        <v/>
      </c>
      <c r="O1194" s="16"/>
      <c r="P1194" s="17"/>
      <c r="Q1194" s="17"/>
      <c r="AD1194" s="13">
        <f t="shared" si="126"/>
        <v>0</v>
      </c>
      <c r="AE1194" s="13" t="str">
        <f t="shared" si="127"/>
        <v/>
      </c>
      <c r="AF1194" s="145" t="str">
        <f t="shared" si="128"/>
        <v/>
      </c>
      <c r="AG1194" s="145" t="str">
        <f t="shared" si="129"/>
        <v/>
      </c>
      <c r="AH1194" s="145" t="str">
        <f t="shared" si="130"/>
        <v/>
      </c>
    </row>
    <row r="1195" spans="1:34" ht="17.25" customHeight="1" x14ac:dyDescent="0.3">
      <c r="A1195" s="149"/>
      <c r="B1195" s="135"/>
      <c r="C1195" s="14"/>
      <c r="D1195" s="14"/>
      <c r="E1195" s="136"/>
      <c r="F1195" s="15"/>
      <c r="G1195" s="126"/>
      <c r="H1195" s="136"/>
      <c r="I1195" s="136"/>
      <c r="J1195" s="138"/>
      <c r="K1195" s="119"/>
      <c r="L1195" s="138"/>
      <c r="M1195" s="12"/>
      <c r="N1195" s="147" t="str">
        <f t="shared" si="131"/>
        <v/>
      </c>
      <c r="O1195" s="16"/>
      <c r="P1195" s="17"/>
      <c r="Q1195" s="17"/>
      <c r="AD1195" s="13">
        <f t="shared" si="126"/>
        <v>0</v>
      </c>
      <c r="AE1195" s="13" t="str">
        <f t="shared" si="127"/>
        <v/>
      </c>
      <c r="AF1195" s="145" t="str">
        <f t="shared" si="128"/>
        <v/>
      </c>
      <c r="AG1195" s="145" t="str">
        <f t="shared" si="129"/>
        <v/>
      </c>
      <c r="AH1195" s="145" t="str">
        <f t="shared" si="130"/>
        <v/>
      </c>
    </row>
    <row r="1196" spans="1:34" ht="17.25" customHeight="1" x14ac:dyDescent="0.3">
      <c r="A1196" s="149"/>
      <c r="B1196" s="135"/>
      <c r="C1196" s="14"/>
      <c r="D1196" s="14"/>
      <c r="E1196" s="136"/>
      <c r="F1196" s="15"/>
      <c r="G1196" s="126"/>
      <c r="H1196" s="136"/>
      <c r="I1196" s="136"/>
      <c r="J1196" s="138"/>
      <c r="K1196" s="119"/>
      <c r="L1196" s="138"/>
      <c r="M1196" s="12"/>
      <c r="N1196" s="147" t="str">
        <f t="shared" si="131"/>
        <v/>
      </c>
      <c r="O1196" s="16"/>
      <c r="P1196" s="17"/>
      <c r="Q1196" s="17"/>
      <c r="AD1196" s="13">
        <f t="shared" si="126"/>
        <v>0</v>
      </c>
      <c r="AE1196" s="13" t="str">
        <f t="shared" si="127"/>
        <v/>
      </c>
      <c r="AF1196" s="145" t="str">
        <f t="shared" si="128"/>
        <v/>
      </c>
      <c r="AG1196" s="145" t="str">
        <f t="shared" si="129"/>
        <v/>
      </c>
      <c r="AH1196" s="145" t="str">
        <f t="shared" si="130"/>
        <v/>
      </c>
    </row>
    <row r="1197" spans="1:34" ht="17.25" customHeight="1" x14ac:dyDescent="0.3">
      <c r="A1197" s="149"/>
      <c r="B1197" s="135"/>
      <c r="C1197" s="14"/>
      <c r="D1197" s="14"/>
      <c r="E1197" s="136"/>
      <c r="F1197" s="15"/>
      <c r="G1197" s="126"/>
      <c r="H1197" s="136"/>
      <c r="I1197" s="136"/>
      <c r="J1197" s="138"/>
      <c r="K1197" s="119"/>
      <c r="L1197" s="138"/>
      <c r="M1197" s="12"/>
      <c r="N1197" s="147" t="str">
        <f t="shared" si="131"/>
        <v/>
      </c>
      <c r="O1197" s="16"/>
      <c r="P1197" s="17"/>
      <c r="Q1197" s="17"/>
      <c r="AD1197" s="13">
        <f t="shared" si="126"/>
        <v>0</v>
      </c>
      <c r="AE1197" s="13" t="str">
        <f t="shared" si="127"/>
        <v/>
      </c>
      <c r="AF1197" s="145" t="str">
        <f t="shared" si="128"/>
        <v/>
      </c>
      <c r="AG1197" s="145" t="str">
        <f t="shared" si="129"/>
        <v/>
      </c>
      <c r="AH1197" s="145" t="str">
        <f t="shared" si="130"/>
        <v/>
      </c>
    </row>
    <row r="1198" spans="1:34" ht="17.25" customHeight="1" x14ac:dyDescent="0.3">
      <c r="A1198" s="149"/>
      <c r="B1198" s="135"/>
      <c r="C1198" s="14"/>
      <c r="D1198" s="14"/>
      <c r="E1198" s="136"/>
      <c r="F1198" s="15"/>
      <c r="G1198" s="126"/>
      <c r="H1198" s="136"/>
      <c r="I1198" s="136"/>
      <c r="J1198" s="138"/>
      <c r="K1198" s="119"/>
      <c r="L1198" s="138"/>
      <c r="M1198" s="12"/>
      <c r="N1198" s="147" t="str">
        <f t="shared" si="131"/>
        <v/>
      </c>
      <c r="O1198" s="16"/>
      <c r="P1198" s="17"/>
      <c r="Q1198" s="17"/>
      <c r="AD1198" s="13">
        <f t="shared" si="126"/>
        <v>0</v>
      </c>
      <c r="AE1198" s="13" t="str">
        <f t="shared" si="127"/>
        <v/>
      </c>
      <c r="AF1198" s="145" t="str">
        <f t="shared" si="128"/>
        <v/>
      </c>
      <c r="AG1198" s="145" t="str">
        <f t="shared" si="129"/>
        <v/>
      </c>
      <c r="AH1198" s="145" t="str">
        <f t="shared" si="130"/>
        <v/>
      </c>
    </row>
    <row r="1199" spans="1:34" ht="17.25" customHeight="1" x14ac:dyDescent="0.3">
      <c r="A1199" s="149"/>
      <c r="B1199" s="135"/>
      <c r="C1199" s="14"/>
      <c r="D1199" s="14"/>
      <c r="E1199" s="136"/>
      <c r="F1199" s="15"/>
      <c r="G1199" s="126"/>
      <c r="H1199" s="136"/>
      <c r="I1199" s="136"/>
      <c r="J1199" s="138"/>
      <c r="K1199" s="119"/>
      <c r="L1199" s="138"/>
      <c r="M1199" s="12"/>
      <c r="N1199" s="147" t="str">
        <f t="shared" si="131"/>
        <v/>
      </c>
      <c r="O1199" s="16"/>
      <c r="P1199" s="17"/>
      <c r="Q1199" s="17"/>
      <c r="AD1199" s="13">
        <f t="shared" si="126"/>
        <v>0</v>
      </c>
      <c r="AE1199" s="13" t="str">
        <f t="shared" si="127"/>
        <v/>
      </c>
      <c r="AF1199" s="145" t="str">
        <f t="shared" si="128"/>
        <v/>
      </c>
      <c r="AG1199" s="145" t="str">
        <f t="shared" si="129"/>
        <v/>
      </c>
      <c r="AH1199" s="145" t="str">
        <f t="shared" si="130"/>
        <v/>
      </c>
    </row>
    <row r="1200" spans="1:34" ht="17.25" customHeight="1" x14ac:dyDescent="0.3">
      <c r="A1200" s="149"/>
      <c r="B1200" s="135"/>
      <c r="C1200" s="14"/>
      <c r="D1200" s="14"/>
      <c r="E1200" s="136"/>
      <c r="F1200" s="15"/>
      <c r="G1200" s="126"/>
      <c r="H1200" s="136"/>
      <c r="I1200" s="136"/>
      <c r="J1200" s="138"/>
      <c r="K1200" s="119"/>
      <c r="L1200" s="138"/>
      <c r="M1200" s="12"/>
      <c r="N1200" s="147" t="str">
        <f t="shared" si="131"/>
        <v/>
      </c>
      <c r="O1200" s="16"/>
      <c r="P1200" s="17"/>
      <c r="Q1200" s="17"/>
      <c r="AD1200" s="13">
        <f t="shared" si="126"/>
        <v>0</v>
      </c>
      <c r="AE1200" s="13" t="str">
        <f t="shared" si="127"/>
        <v/>
      </c>
      <c r="AF1200" s="145" t="str">
        <f t="shared" si="128"/>
        <v/>
      </c>
      <c r="AG1200" s="145" t="str">
        <f t="shared" si="129"/>
        <v/>
      </c>
      <c r="AH1200" s="145" t="str">
        <f t="shared" si="130"/>
        <v/>
      </c>
    </row>
    <row r="1201" spans="1:34" ht="17.25" customHeight="1" x14ac:dyDescent="0.3">
      <c r="A1201" s="149"/>
      <c r="B1201" s="135"/>
      <c r="C1201" s="14"/>
      <c r="D1201" s="14"/>
      <c r="E1201" s="136"/>
      <c r="F1201" s="15"/>
      <c r="G1201" s="126"/>
      <c r="H1201" s="136"/>
      <c r="I1201" s="136"/>
      <c r="J1201" s="138"/>
      <c r="K1201" s="119"/>
      <c r="L1201" s="138"/>
      <c r="M1201" s="12"/>
      <c r="N1201" s="147" t="str">
        <f t="shared" si="131"/>
        <v/>
      </c>
      <c r="O1201" s="16"/>
      <c r="P1201" s="17"/>
      <c r="Q1201" s="17"/>
      <c r="AD1201" s="13">
        <f t="shared" si="126"/>
        <v>0</v>
      </c>
      <c r="AE1201" s="13" t="str">
        <f t="shared" si="127"/>
        <v/>
      </c>
      <c r="AF1201" s="145" t="str">
        <f t="shared" si="128"/>
        <v/>
      </c>
      <c r="AG1201" s="145" t="str">
        <f t="shared" si="129"/>
        <v/>
      </c>
      <c r="AH1201" s="145" t="str">
        <f t="shared" si="130"/>
        <v/>
      </c>
    </row>
    <row r="1202" spans="1:34" ht="17.25" customHeight="1" x14ac:dyDescent="0.3">
      <c r="A1202" s="149"/>
      <c r="B1202" s="135"/>
      <c r="C1202" s="14"/>
      <c r="D1202" s="14"/>
      <c r="E1202" s="136"/>
      <c r="F1202" s="15"/>
      <c r="G1202" s="126"/>
      <c r="H1202" s="136"/>
      <c r="I1202" s="136"/>
      <c r="J1202" s="138"/>
      <c r="K1202" s="119"/>
      <c r="L1202" s="138"/>
      <c r="M1202" s="12"/>
      <c r="N1202" s="147" t="str">
        <f t="shared" si="131"/>
        <v/>
      </c>
      <c r="O1202" s="16"/>
      <c r="P1202" s="17"/>
      <c r="Q1202" s="17"/>
      <c r="AD1202" s="13">
        <f t="shared" si="126"/>
        <v>0</v>
      </c>
      <c r="AE1202" s="13" t="str">
        <f t="shared" si="127"/>
        <v/>
      </c>
      <c r="AF1202" s="145" t="str">
        <f t="shared" si="128"/>
        <v/>
      </c>
      <c r="AG1202" s="145" t="str">
        <f t="shared" si="129"/>
        <v/>
      </c>
      <c r="AH1202" s="145" t="str">
        <f t="shared" si="130"/>
        <v/>
      </c>
    </row>
    <row r="1203" spans="1:34" ht="17.25" customHeight="1" x14ac:dyDescent="0.3">
      <c r="A1203" s="149"/>
      <c r="B1203" s="135"/>
      <c r="C1203" s="14"/>
      <c r="D1203" s="14"/>
      <c r="E1203" s="136"/>
      <c r="F1203" s="15"/>
      <c r="G1203" s="126"/>
      <c r="H1203" s="136"/>
      <c r="I1203" s="136"/>
      <c r="J1203" s="138"/>
      <c r="K1203" s="119"/>
      <c r="L1203" s="138"/>
      <c r="M1203" s="12"/>
      <c r="N1203" s="147" t="str">
        <f t="shared" si="131"/>
        <v/>
      </c>
      <c r="O1203" s="16"/>
      <c r="P1203" s="17"/>
      <c r="Q1203" s="17"/>
      <c r="AD1203" s="13">
        <f t="shared" si="126"/>
        <v>0</v>
      </c>
      <c r="AE1203" s="13" t="str">
        <f t="shared" si="127"/>
        <v/>
      </c>
      <c r="AF1203" s="145" t="str">
        <f t="shared" si="128"/>
        <v/>
      </c>
      <c r="AG1203" s="145" t="str">
        <f t="shared" si="129"/>
        <v/>
      </c>
      <c r="AH1203" s="145" t="str">
        <f t="shared" si="130"/>
        <v/>
      </c>
    </row>
    <row r="1204" spans="1:34" ht="17.25" customHeight="1" x14ac:dyDescent="0.3">
      <c r="A1204" s="149"/>
      <c r="B1204" s="135"/>
      <c r="C1204" s="14"/>
      <c r="D1204" s="14"/>
      <c r="E1204" s="136"/>
      <c r="F1204" s="15"/>
      <c r="G1204" s="126"/>
      <c r="H1204" s="136"/>
      <c r="I1204" s="136"/>
      <c r="J1204" s="138"/>
      <c r="K1204" s="119"/>
      <c r="L1204" s="138"/>
      <c r="M1204" s="12"/>
      <c r="N1204" s="147" t="str">
        <f t="shared" si="131"/>
        <v/>
      </c>
      <c r="O1204" s="16"/>
      <c r="P1204" s="17"/>
      <c r="Q1204" s="17"/>
      <c r="AD1204" s="13">
        <f t="shared" si="126"/>
        <v>0</v>
      </c>
      <c r="AE1204" s="13" t="str">
        <f t="shared" si="127"/>
        <v/>
      </c>
      <c r="AF1204" s="145" t="str">
        <f t="shared" si="128"/>
        <v/>
      </c>
      <c r="AG1204" s="145" t="str">
        <f t="shared" si="129"/>
        <v/>
      </c>
      <c r="AH1204" s="145" t="str">
        <f t="shared" si="130"/>
        <v/>
      </c>
    </row>
    <row r="1205" spans="1:34" ht="17.25" customHeight="1" x14ac:dyDescent="0.3">
      <c r="A1205" s="149"/>
      <c r="B1205" s="135"/>
      <c r="C1205" s="14"/>
      <c r="D1205" s="14"/>
      <c r="E1205" s="136"/>
      <c r="F1205" s="15"/>
      <c r="G1205" s="126"/>
      <c r="H1205" s="136"/>
      <c r="I1205" s="136"/>
      <c r="J1205" s="138"/>
      <c r="K1205" s="119"/>
      <c r="L1205" s="138"/>
      <c r="M1205" s="12"/>
      <c r="N1205" s="147" t="str">
        <f t="shared" si="131"/>
        <v/>
      </c>
      <c r="O1205" s="16"/>
      <c r="P1205" s="17"/>
      <c r="Q1205" s="17"/>
      <c r="AD1205" s="13">
        <f t="shared" ref="AD1205:AD1268" si="132">IF(N1205&lt;0, N1205/-F1205, M1205)</f>
        <v>0</v>
      </c>
      <c r="AE1205" s="13" t="str">
        <f t="shared" ref="AE1205:AE1268" si="133">IF(N1205="", "", IF(C1205="Long", IF(N1205&gt;0, N1205/F1205, ((G1205*(I1205-E1205))/F1205)), IF(N1205&gt;0, N1205/F1205, ((G1205*(E1205-I1205))/F1205))))</f>
        <v/>
      </c>
      <c r="AF1205" s="145" t="str">
        <f t="shared" ref="AF1205:AF1268" si="134">IF(A1205="", "", MONTH(A1205))</f>
        <v/>
      </c>
      <c r="AG1205" s="145" t="str">
        <f t="shared" ref="AG1205:AG1268" si="135">IF(A1205="", "", YEAR(A1205))</f>
        <v/>
      </c>
      <c r="AH1205" s="145" t="str">
        <f t="shared" ref="AH1205:AH1268" si="136">IF(A1205="", "", DAY(A1205))</f>
        <v/>
      </c>
    </row>
    <row r="1206" spans="1:34" ht="17.25" customHeight="1" x14ac:dyDescent="0.3">
      <c r="A1206" s="149"/>
      <c r="B1206" s="135"/>
      <c r="C1206" s="14"/>
      <c r="D1206" s="14"/>
      <c r="E1206" s="136"/>
      <c r="F1206" s="15"/>
      <c r="G1206" s="126"/>
      <c r="H1206" s="136"/>
      <c r="I1206" s="136"/>
      <c r="J1206" s="138"/>
      <c r="K1206" s="119"/>
      <c r="L1206" s="138"/>
      <c r="M1206" s="12"/>
      <c r="N1206" s="147" t="str">
        <f t="shared" si="131"/>
        <v/>
      </c>
      <c r="O1206" s="16"/>
      <c r="P1206" s="17"/>
      <c r="Q1206" s="17"/>
      <c r="AD1206" s="13">
        <f t="shared" si="132"/>
        <v>0</v>
      </c>
      <c r="AE1206" s="13" t="str">
        <f t="shared" si="133"/>
        <v/>
      </c>
      <c r="AF1206" s="145" t="str">
        <f t="shared" si="134"/>
        <v/>
      </c>
      <c r="AG1206" s="145" t="str">
        <f t="shared" si="135"/>
        <v/>
      </c>
      <c r="AH1206" s="145" t="str">
        <f t="shared" si="136"/>
        <v/>
      </c>
    </row>
    <row r="1207" spans="1:34" ht="17.25" customHeight="1" x14ac:dyDescent="0.3">
      <c r="A1207" s="149"/>
      <c r="B1207" s="135"/>
      <c r="C1207" s="14"/>
      <c r="D1207" s="14"/>
      <c r="E1207" s="136"/>
      <c r="F1207" s="15"/>
      <c r="G1207" s="126"/>
      <c r="H1207" s="136"/>
      <c r="I1207" s="136"/>
      <c r="J1207" s="138"/>
      <c r="K1207" s="119"/>
      <c r="L1207" s="138"/>
      <c r="M1207" s="12"/>
      <c r="N1207" s="147" t="str">
        <f t="shared" si="131"/>
        <v/>
      </c>
      <c r="O1207" s="16"/>
      <c r="P1207" s="17"/>
      <c r="Q1207" s="17"/>
      <c r="AD1207" s="13">
        <f t="shared" si="132"/>
        <v>0</v>
      </c>
      <c r="AE1207" s="13" t="str">
        <f t="shared" si="133"/>
        <v/>
      </c>
      <c r="AF1207" s="145" t="str">
        <f t="shared" si="134"/>
        <v/>
      </c>
      <c r="AG1207" s="145" t="str">
        <f t="shared" si="135"/>
        <v/>
      </c>
      <c r="AH1207" s="145" t="str">
        <f t="shared" si="136"/>
        <v/>
      </c>
    </row>
    <row r="1208" spans="1:34" ht="17.25" customHeight="1" x14ac:dyDescent="0.3">
      <c r="A1208" s="149"/>
      <c r="B1208" s="135"/>
      <c r="C1208" s="14"/>
      <c r="D1208" s="14"/>
      <c r="E1208" s="136"/>
      <c r="F1208" s="15"/>
      <c r="G1208" s="126"/>
      <c r="H1208" s="136"/>
      <c r="I1208" s="136"/>
      <c r="J1208" s="138"/>
      <c r="K1208" s="119"/>
      <c r="L1208" s="138"/>
      <c r="M1208" s="12"/>
      <c r="N1208" s="147" t="str">
        <f t="shared" si="131"/>
        <v/>
      </c>
      <c r="O1208" s="16"/>
      <c r="P1208" s="17"/>
      <c r="Q1208" s="17"/>
      <c r="AD1208" s="13">
        <f t="shared" si="132"/>
        <v>0</v>
      </c>
      <c r="AE1208" s="13" t="str">
        <f t="shared" si="133"/>
        <v/>
      </c>
      <c r="AF1208" s="145" t="str">
        <f t="shared" si="134"/>
        <v/>
      </c>
      <c r="AG1208" s="145" t="str">
        <f t="shared" si="135"/>
        <v/>
      </c>
      <c r="AH1208" s="145" t="str">
        <f t="shared" si="136"/>
        <v/>
      </c>
    </row>
    <row r="1209" spans="1:34" ht="17.25" customHeight="1" x14ac:dyDescent="0.3">
      <c r="A1209" s="149"/>
      <c r="B1209" s="135"/>
      <c r="C1209" s="14"/>
      <c r="D1209" s="14"/>
      <c r="E1209" s="136"/>
      <c r="F1209" s="15"/>
      <c r="G1209" s="126"/>
      <c r="H1209" s="136"/>
      <c r="I1209" s="136"/>
      <c r="J1209" s="138"/>
      <c r="K1209" s="119"/>
      <c r="L1209" s="138"/>
      <c r="M1209" s="12"/>
      <c r="N1209" s="147" t="str">
        <f t="shared" si="131"/>
        <v/>
      </c>
      <c r="O1209" s="16"/>
      <c r="P1209" s="17"/>
      <c r="Q1209" s="17"/>
      <c r="AD1209" s="13">
        <f t="shared" si="132"/>
        <v>0</v>
      </c>
      <c r="AE1209" s="13" t="str">
        <f t="shared" si="133"/>
        <v/>
      </c>
      <c r="AF1209" s="145" t="str">
        <f t="shared" si="134"/>
        <v/>
      </c>
      <c r="AG1209" s="145" t="str">
        <f t="shared" si="135"/>
        <v/>
      </c>
      <c r="AH1209" s="145" t="str">
        <f t="shared" si="136"/>
        <v/>
      </c>
    </row>
    <row r="1210" spans="1:34" ht="17.25" customHeight="1" x14ac:dyDescent="0.3">
      <c r="A1210" s="149"/>
      <c r="B1210" s="135"/>
      <c r="C1210" s="14"/>
      <c r="D1210" s="14"/>
      <c r="E1210" s="136"/>
      <c r="F1210" s="15"/>
      <c r="G1210" s="126"/>
      <c r="H1210" s="136"/>
      <c r="I1210" s="136"/>
      <c r="J1210" s="138"/>
      <c r="K1210" s="119"/>
      <c r="L1210" s="138"/>
      <c r="M1210" s="12"/>
      <c r="N1210" s="147" t="str">
        <f t="shared" si="131"/>
        <v/>
      </c>
      <c r="O1210" s="16"/>
      <c r="P1210" s="17"/>
      <c r="Q1210" s="17"/>
      <c r="AD1210" s="13">
        <f t="shared" si="132"/>
        <v>0</v>
      </c>
      <c r="AE1210" s="13" t="str">
        <f t="shared" si="133"/>
        <v/>
      </c>
      <c r="AF1210" s="145" t="str">
        <f t="shared" si="134"/>
        <v/>
      </c>
      <c r="AG1210" s="145" t="str">
        <f t="shared" si="135"/>
        <v/>
      </c>
      <c r="AH1210" s="145" t="str">
        <f t="shared" si="136"/>
        <v/>
      </c>
    </row>
    <row r="1211" spans="1:34" ht="17.25" customHeight="1" x14ac:dyDescent="0.3">
      <c r="A1211" s="149"/>
      <c r="B1211" s="135"/>
      <c r="C1211" s="14"/>
      <c r="D1211" s="14"/>
      <c r="E1211" s="136"/>
      <c r="F1211" s="15"/>
      <c r="G1211" s="126"/>
      <c r="H1211" s="136"/>
      <c r="I1211" s="136"/>
      <c r="J1211" s="138"/>
      <c r="K1211" s="119"/>
      <c r="L1211" s="138"/>
      <c r="M1211" s="12"/>
      <c r="N1211" s="147" t="str">
        <f t="shared" si="131"/>
        <v/>
      </c>
      <c r="O1211" s="16"/>
      <c r="P1211" s="17"/>
      <c r="Q1211" s="17"/>
      <c r="AD1211" s="13">
        <f t="shared" si="132"/>
        <v>0</v>
      </c>
      <c r="AE1211" s="13" t="str">
        <f t="shared" si="133"/>
        <v/>
      </c>
      <c r="AF1211" s="145" t="str">
        <f t="shared" si="134"/>
        <v/>
      </c>
      <c r="AG1211" s="145" t="str">
        <f t="shared" si="135"/>
        <v/>
      </c>
      <c r="AH1211" s="145" t="str">
        <f t="shared" si="136"/>
        <v/>
      </c>
    </row>
    <row r="1212" spans="1:34" ht="17.25" customHeight="1" x14ac:dyDescent="0.3">
      <c r="A1212" s="149"/>
      <c r="B1212" s="135"/>
      <c r="C1212" s="14"/>
      <c r="D1212" s="14"/>
      <c r="E1212" s="136"/>
      <c r="F1212" s="15"/>
      <c r="G1212" s="126"/>
      <c r="H1212" s="136"/>
      <c r="I1212" s="136"/>
      <c r="J1212" s="138"/>
      <c r="K1212" s="119"/>
      <c r="L1212" s="138"/>
      <c r="M1212" s="12"/>
      <c r="N1212" s="147" t="str">
        <f t="shared" si="131"/>
        <v/>
      </c>
      <c r="O1212" s="16"/>
      <c r="P1212" s="17"/>
      <c r="Q1212" s="17"/>
      <c r="AD1212" s="13">
        <f t="shared" si="132"/>
        <v>0</v>
      </c>
      <c r="AE1212" s="13" t="str">
        <f t="shared" si="133"/>
        <v/>
      </c>
      <c r="AF1212" s="145" t="str">
        <f t="shared" si="134"/>
        <v/>
      </c>
      <c r="AG1212" s="145" t="str">
        <f t="shared" si="135"/>
        <v/>
      </c>
      <c r="AH1212" s="145" t="str">
        <f t="shared" si="136"/>
        <v/>
      </c>
    </row>
    <row r="1213" spans="1:34" ht="17.25" customHeight="1" x14ac:dyDescent="0.3">
      <c r="A1213" s="149"/>
      <c r="B1213" s="135"/>
      <c r="C1213" s="14"/>
      <c r="D1213" s="14"/>
      <c r="E1213" s="136"/>
      <c r="F1213" s="15"/>
      <c r="G1213" s="126"/>
      <c r="H1213" s="136"/>
      <c r="I1213" s="136"/>
      <c r="J1213" s="138"/>
      <c r="K1213" s="119"/>
      <c r="L1213" s="138"/>
      <c r="M1213" s="12"/>
      <c r="N1213" s="147" t="str">
        <f t="shared" si="131"/>
        <v/>
      </c>
      <c r="O1213" s="16"/>
      <c r="P1213" s="17"/>
      <c r="Q1213" s="17"/>
      <c r="AD1213" s="13">
        <f t="shared" si="132"/>
        <v>0</v>
      </c>
      <c r="AE1213" s="13" t="str">
        <f t="shared" si="133"/>
        <v/>
      </c>
      <c r="AF1213" s="145" t="str">
        <f t="shared" si="134"/>
        <v/>
      </c>
      <c r="AG1213" s="145" t="str">
        <f t="shared" si="135"/>
        <v/>
      </c>
      <c r="AH1213" s="145" t="str">
        <f t="shared" si="136"/>
        <v/>
      </c>
    </row>
    <row r="1214" spans="1:34" ht="17.25" customHeight="1" x14ac:dyDescent="0.3">
      <c r="A1214" s="149"/>
      <c r="B1214" s="135"/>
      <c r="C1214" s="14"/>
      <c r="D1214" s="14"/>
      <c r="E1214" s="136"/>
      <c r="F1214" s="15"/>
      <c r="G1214" s="126"/>
      <c r="H1214" s="136"/>
      <c r="I1214" s="136"/>
      <c r="J1214" s="138"/>
      <c r="K1214" s="119"/>
      <c r="L1214" s="138"/>
      <c r="M1214" s="12"/>
      <c r="N1214" s="147" t="str">
        <f t="shared" si="131"/>
        <v/>
      </c>
      <c r="O1214" s="16"/>
      <c r="P1214" s="17"/>
      <c r="Q1214" s="17"/>
      <c r="AD1214" s="13">
        <f t="shared" si="132"/>
        <v>0</v>
      </c>
      <c r="AE1214" s="13" t="str">
        <f t="shared" si="133"/>
        <v/>
      </c>
      <c r="AF1214" s="145" t="str">
        <f t="shared" si="134"/>
        <v/>
      </c>
      <c r="AG1214" s="145" t="str">
        <f t="shared" si="135"/>
        <v/>
      </c>
      <c r="AH1214" s="145" t="str">
        <f t="shared" si="136"/>
        <v/>
      </c>
    </row>
    <row r="1215" spans="1:34" ht="17.25" customHeight="1" x14ac:dyDescent="0.3">
      <c r="A1215" s="149"/>
      <c r="B1215" s="135"/>
      <c r="C1215" s="14"/>
      <c r="D1215" s="14"/>
      <c r="E1215" s="136"/>
      <c r="F1215" s="15"/>
      <c r="G1215" s="126"/>
      <c r="H1215" s="136"/>
      <c r="I1215" s="136"/>
      <c r="J1215" s="138"/>
      <c r="K1215" s="119"/>
      <c r="L1215" s="138"/>
      <c r="M1215" s="12"/>
      <c r="N1215" s="147" t="str">
        <f t="shared" si="131"/>
        <v/>
      </c>
      <c r="O1215" s="16"/>
      <c r="P1215" s="17"/>
      <c r="Q1215" s="17"/>
      <c r="AD1215" s="13">
        <f t="shared" si="132"/>
        <v>0</v>
      </c>
      <c r="AE1215" s="13" t="str">
        <f t="shared" si="133"/>
        <v/>
      </c>
      <c r="AF1215" s="145" t="str">
        <f t="shared" si="134"/>
        <v/>
      </c>
      <c r="AG1215" s="145" t="str">
        <f t="shared" si="135"/>
        <v/>
      </c>
      <c r="AH1215" s="145" t="str">
        <f t="shared" si="136"/>
        <v/>
      </c>
    </row>
    <row r="1216" spans="1:34" ht="17.25" customHeight="1" x14ac:dyDescent="0.3">
      <c r="A1216" s="149"/>
      <c r="B1216" s="135"/>
      <c r="C1216" s="14"/>
      <c r="D1216" s="14"/>
      <c r="E1216" s="136"/>
      <c r="F1216" s="15"/>
      <c r="G1216" s="126"/>
      <c r="H1216" s="136"/>
      <c r="I1216" s="136"/>
      <c r="J1216" s="138"/>
      <c r="K1216" s="119"/>
      <c r="L1216" s="138"/>
      <c r="M1216" s="12"/>
      <c r="N1216" s="147" t="str">
        <f t="shared" si="131"/>
        <v/>
      </c>
      <c r="O1216" s="16"/>
      <c r="P1216" s="17"/>
      <c r="Q1216" s="17"/>
      <c r="AD1216" s="13">
        <f t="shared" si="132"/>
        <v>0</v>
      </c>
      <c r="AE1216" s="13" t="str">
        <f t="shared" si="133"/>
        <v/>
      </c>
      <c r="AF1216" s="145" t="str">
        <f t="shared" si="134"/>
        <v/>
      </c>
      <c r="AG1216" s="145" t="str">
        <f t="shared" si="135"/>
        <v/>
      </c>
      <c r="AH1216" s="145" t="str">
        <f t="shared" si="136"/>
        <v/>
      </c>
    </row>
    <row r="1217" spans="1:34" ht="17.25" customHeight="1" x14ac:dyDescent="0.3">
      <c r="A1217" s="149"/>
      <c r="B1217" s="135"/>
      <c r="C1217" s="14"/>
      <c r="D1217" s="14"/>
      <c r="E1217" s="136"/>
      <c r="F1217" s="15"/>
      <c r="G1217" s="126"/>
      <c r="H1217" s="136"/>
      <c r="I1217" s="136"/>
      <c r="J1217" s="138"/>
      <c r="K1217" s="119"/>
      <c r="L1217" s="138"/>
      <c r="M1217" s="12"/>
      <c r="N1217" s="147" t="str">
        <f t="shared" si="131"/>
        <v/>
      </c>
      <c r="O1217" s="16"/>
      <c r="P1217" s="17"/>
      <c r="Q1217" s="17"/>
      <c r="AD1217" s="13">
        <f t="shared" si="132"/>
        <v>0</v>
      </c>
      <c r="AE1217" s="13" t="str">
        <f t="shared" si="133"/>
        <v/>
      </c>
      <c r="AF1217" s="145" t="str">
        <f t="shared" si="134"/>
        <v/>
      </c>
      <c r="AG1217" s="145" t="str">
        <f t="shared" si="135"/>
        <v/>
      </c>
      <c r="AH1217" s="145" t="str">
        <f t="shared" si="136"/>
        <v/>
      </c>
    </row>
    <row r="1218" spans="1:34" ht="17.25" customHeight="1" x14ac:dyDescent="0.3">
      <c r="A1218" s="149"/>
      <c r="B1218" s="135"/>
      <c r="C1218" s="14"/>
      <c r="D1218" s="14"/>
      <c r="E1218" s="136"/>
      <c r="F1218" s="15"/>
      <c r="G1218" s="126"/>
      <c r="H1218" s="136"/>
      <c r="I1218" s="136"/>
      <c r="J1218" s="138"/>
      <c r="K1218" s="119"/>
      <c r="L1218" s="138"/>
      <c r="M1218" s="12"/>
      <c r="N1218" s="147" t="str">
        <f t="shared" si="131"/>
        <v/>
      </c>
      <c r="O1218" s="16"/>
      <c r="P1218" s="17"/>
      <c r="Q1218" s="17"/>
      <c r="AD1218" s="13">
        <f t="shared" si="132"/>
        <v>0</v>
      </c>
      <c r="AE1218" s="13" t="str">
        <f t="shared" si="133"/>
        <v/>
      </c>
      <c r="AF1218" s="145" t="str">
        <f t="shared" si="134"/>
        <v/>
      </c>
      <c r="AG1218" s="145" t="str">
        <f t="shared" si="135"/>
        <v/>
      </c>
      <c r="AH1218" s="145" t="str">
        <f t="shared" si="136"/>
        <v/>
      </c>
    </row>
    <row r="1219" spans="1:34" ht="17.25" customHeight="1" x14ac:dyDescent="0.3">
      <c r="A1219" s="149"/>
      <c r="B1219" s="135"/>
      <c r="C1219" s="14"/>
      <c r="D1219" s="14"/>
      <c r="E1219" s="136"/>
      <c r="F1219" s="15"/>
      <c r="G1219" s="126"/>
      <c r="H1219" s="136"/>
      <c r="I1219" s="136"/>
      <c r="J1219" s="138"/>
      <c r="K1219" s="119"/>
      <c r="L1219" s="138"/>
      <c r="M1219" s="12"/>
      <c r="N1219" s="147" t="str">
        <f t="shared" si="131"/>
        <v/>
      </c>
      <c r="O1219" s="16"/>
      <c r="P1219" s="17"/>
      <c r="Q1219" s="17"/>
      <c r="AD1219" s="13">
        <f t="shared" si="132"/>
        <v>0</v>
      </c>
      <c r="AE1219" s="13" t="str">
        <f t="shared" si="133"/>
        <v/>
      </c>
      <c r="AF1219" s="145" t="str">
        <f t="shared" si="134"/>
        <v/>
      </c>
      <c r="AG1219" s="145" t="str">
        <f t="shared" si="135"/>
        <v/>
      </c>
      <c r="AH1219" s="145" t="str">
        <f t="shared" si="136"/>
        <v/>
      </c>
    </row>
    <row r="1220" spans="1:34" ht="17.25" customHeight="1" x14ac:dyDescent="0.3">
      <c r="A1220" s="149"/>
      <c r="B1220" s="135"/>
      <c r="C1220" s="14"/>
      <c r="D1220" s="14"/>
      <c r="E1220" s="136"/>
      <c r="F1220" s="15"/>
      <c r="G1220" s="126"/>
      <c r="H1220" s="136"/>
      <c r="I1220" s="136"/>
      <c r="J1220" s="138"/>
      <c r="K1220" s="119"/>
      <c r="L1220" s="138"/>
      <c r="M1220" s="12"/>
      <c r="N1220" s="147" t="str">
        <f t="shared" si="131"/>
        <v/>
      </c>
      <c r="O1220" s="16"/>
      <c r="P1220" s="17"/>
      <c r="Q1220" s="17"/>
      <c r="AD1220" s="13">
        <f t="shared" si="132"/>
        <v>0</v>
      </c>
      <c r="AE1220" s="13" t="str">
        <f t="shared" si="133"/>
        <v/>
      </c>
      <c r="AF1220" s="145" t="str">
        <f t="shared" si="134"/>
        <v/>
      </c>
      <c r="AG1220" s="145" t="str">
        <f t="shared" si="135"/>
        <v/>
      </c>
      <c r="AH1220" s="145" t="str">
        <f t="shared" si="136"/>
        <v/>
      </c>
    </row>
    <row r="1221" spans="1:34" ht="17.25" customHeight="1" x14ac:dyDescent="0.3">
      <c r="A1221" s="149"/>
      <c r="B1221" s="135"/>
      <c r="C1221" s="14"/>
      <c r="D1221" s="14"/>
      <c r="E1221" s="136"/>
      <c r="F1221" s="15"/>
      <c r="G1221" s="126"/>
      <c r="H1221" s="136"/>
      <c r="I1221" s="136"/>
      <c r="J1221" s="138"/>
      <c r="K1221" s="119"/>
      <c r="L1221" s="138"/>
      <c r="M1221" s="12"/>
      <c r="N1221" s="147" t="str">
        <f t="shared" si="131"/>
        <v/>
      </c>
      <c r="O1221" s="16"/>
      <c r="P1221" s="17"/>
      <c r="Q1221" s="17"/>
      <c r="AD1221" s="13">
        <f t="shared" si="132"/>
        <v>0</v>
      </c>
      <c r="AE1221" s="13" t="str">
        <f t="shared" si="133"/>
        <v/>
      </c>
      <c r="AF1221" s="145" t="str">
        <f t="shared" si="134"/>
        <v/>
      </c>
      <c r="AG1221" s="145" t="str">
        <f t="shared" si="135"/>
        <v/>
      </c>
      <c r="AH1221" s="145" t="str">
        <f t="shared" si="136"/>
        <v/>
      </c>
    </row>
    <row r="1222" spans="1:34" ht="17.25" customHeight="1" x14ac:dyDescent="0.3">
      <c r="A1222" s="149"/>
      <c r="B1222" s="135"/>
      <c r="C1222" s="14"/>
      <c r="D1222" s="14"/>
      <c r="E1222" s="136"/>
      <c r="F1222" s="15"/>
      <c r="G1222" s="126"/>
      <c r="H1222" s="136"/>
      <c r="I1222" s="136"/>
      <c r="J1222" s="138"/>
      <c r="K1222" s="119"/>
      <c r="L1222" s="138"/>
      <c r="M1222" s="12"/>
      <c r="N1222" s="147" t="str">
        <f t="shared" si="131"/>
        <v/>
      </c>
      <c r="O1222" s="16"/>
      <c r="P1222" s="17"/>
      <c r="Q1222" s="17"/>
      <c r="AD1222" s="13">
        <f t="shared" si="132"/>
        <v>0</v>
      </c>
      <c r="AE1222" s="13" t="str">
        <f t="shared" si="133"/>
        <v/>
      </c>
      <c r="AF1222" s="145" t="str">
        <f t="shared" si="134"/>
        <v/>
      </c>
      <c r="AG1222" s="145" t="str">
        <f t="shared" si="135"/>
        <v/>
      </c>
      <c r="AH1222" s="145" t="str">
        <f t="shared" si="136"/>
        <v/>
      </c>
    </row>
    <row r="1223" spans="1:34" ht="17.25" customHeight="1" x14ac:dyDescent="0.3">
      <c r="A1223" s="149"/>
      <c r="B1223" s="135"/>
      <c r="C1223" s="14"/>
      <c r="D1223" s="14"/>
      <c r="E1223" s="136"/>
      <c r="F1223" s="15"/>
      <c r="G1223" s="126"/>
      <c r="H1223" s="136"/>
      <c r="I1223" s="136"/>
      <c r="J1223" s="138"/>
      <c r="K1223" s="119"/>
      <c r="L1223" s="138"/>
      <c r="M1223" s="12"/>
      <c r="N1223" s="147" t="str">
        <f t="shared" si="131"/>
        <v/>
      </c>
      <c r="O1223" s="16"/>
      <c r="P1223" s="17"/>
      <c r="Q1223" s="17"/>
      <c r="AD1223" s="13">
        <f t="shared" si="132"/>
        <v>0</v>
      </c>
      <c r="AE1223" s="13" t="str">
        <f t="shared" si="133"/>
        <v/>
      </c>
      <c r="AF1223" s="145" t="str">
        <f t="shared" si="134"/>
        <v/>
      </c>
      <c r="AG1223" s="145" t="str">
        <f t="shared" si="135"/>
        <v/>
      </c>
      <c r="AH1223" s="145" t="str">
        <f t="shared" si="136"/>
        <v/>
      </c>
    </row>
    <row r="1224" spans="1:34" ht="17.25" customHeight="1" x14ac:dyDescent="0.3">
      <c r="A1224" s="149"/>
      <c r="B1224" s="135"/>
      <c r="C1224" s="14"/>
      <c r="D1224" s="14"/>
      <c r="E1224" s="136"/>
      <c r="F1224" s="15"/>
      <c r="G1224" s="126"/>
      <c r="H1224" s="136"/>
      <c r="I1224" s="136"/>
      <c r="J1224" s="138"/>
      <c r="K1224" s="119"/>
      <c r="L1224" s="138"/>
      <c r="M1224" s="12"/>
      <c r="N1224" s="147" t="str">
        <f t="shared" ref="N1224:N1287" si="137">IF(J1224="", "", K1224)</f>
        <v/>
      </c>
      <c r="O1224" s="16"/>
      <c r="P1224" s="17"/>
      <c r="Q1224" s="17"/>
      <c r="AD1224" s="13">
        <f t="shared" si="132"/>
        <v>0</v>
      </c>
      <c r="AE1224" s="13" t="str">
        <f t="shared" si="133"/>
        <v/>
      </c>
      <c r="AF1224" s="145" t="str">
        <f t="shared" si="134"/>
        <v/>
      </c>
      <c r="AG1224" s="145" t="str">
        <f t="shared" si="135"/>
        <v/>
      </c>
      <c r="AH1224" s="145" t="str">
        <f t="shared" si="136"/>
        <v/>
      </c>
    </row>
    <row r="1225" spans="1:34" ht="17.25" customHeight="1" x14ac:dyDescent="0.3">
      <c r="A1225" s="149"/>
      <c r="B1225" s="135"/>
      <c r="C1225" s="14"/>
      <c r="D1225" s="14"/>
      <c r="E1225" s="136"/>
      <c r="F1225" s="15"/>
      <c r="G1225" s="126"/>
      <c r="H1225" s="136"/>
      <c r="I1225" s="136"/>
      <c r="J1225" s="138"/>
      <c r="K1225" s="119"/>
      <c r="L1225" s="138"/>
      <c r="M1225" s="12"/>
      <c r="N1225" s="147" t="str">
        <f t="shared" si="137"/>
        <v/>
      </c>
      <c r="O1225" s="16"/>
      <c r="P1225" s="17"/>
      <c r="Q1225" s="17"/>
      <c r="AD1225" s="13">
        <f t="shared" si="132"/>
        <v>0</v>
      </c>
      <c r="AE1225" s="13" t="str">
        <f t="shared" si="133"/>
        <v/>
      </c>
      <c r="AF1225" s="145" t="str">
        <f t="shared" si="134"/>
        <v/>
      </c>
      <c r="AG1225" s="145" t="str">
        <f t="shared" si="135"/>
        <v/>
      </c>
      <c r="AH1225" s="145" t="str">
        <f t="shared" si="136"/>
        <v/>
      </c>
    </row>
    <row r="1226" spans="1:34" ht="17.25" customHeight="1" x14ac:dyDescent="0.3">
      <c r="A1226" s="149"/>
      <c r="B1226" s="135"/>
      <c r="C1226" s="14"/>
      <c r="D1226" s="14"/>
      <c r="E1226" s="136"/>
      <c r="F1226" s="15"/>
      <c r="G1226" s="126"/>
      <c r="H1226" s="136"/>
      <c r="I1226" s="136"/>
      <c r="J1226" s="138"/>
      <c r="K1226" s="119"/>
      <c r="L1226" s="138"/>
      <c r="M1226" s="12"/>
      <c r="N1226" s="147" t="str">
        <f t="shared" si="137"/>
        <v/>
      </c>
      <c r="O1226" s="16"/>
      <c r="P1226" s="17"/>
      <c r="Q1226" s="17"/>
      <c r="AD1226" s="13">
        <f t="shared" si="132"/>
        <v>0</v>
      </c>
      <c r="AE1226" s="13" t="str">
        <f t="shared" si="133"/>
        <v/>
      </c>
      <c r="AF1226" s="145" t="str">
        <f t="shared" si="134"/>
        <v/>
      </c>
      <c r="AG1226" s="145" t="str">
        <f t="shared" si="135"/>
        <v/>
      </c>
      <c r="AH1226" s="145" t="str">
        <f t="shared" si="136"/>
        <v/>
      </c>
    </row>
    <row r="1227" spans="1:34" ht="17.25" customHeight="1" x14ac:dyDescent="0.3">
      <c r="A1227" s="149"/>
      <c r="B1227" s="135"/>
      <c r="C1227" s="14"/>
      <c r="D1227" s="14"/>
      <c r="E1227" s="136"/>
      <c r="F1227" s="15"/>
      <c r="G1227" s="126"/>
      <c r="H1227" s="136"/>
      <c r="I1227" s="136"/>
      <c r="J1227" s="138"/>
      <c r="K1227" s="119"/>
      <c r="L1227" s="138"/>
      <c r="M1227" s="12"/>
      <c r="N1227" s="147" t="str">
        <f t="shared" si="137"/>
        <v/>
      </c>
      <c r="O1227" s="16"/>
      <c r="P1227" s="17"/>
      <c r="Q1227" s="17"/>
      <c r="AD1227" s="13">
        <f t="shared" si="132"/>
        <v>0</v>
      </c>
      <c r="AE1227" s="13" t="str">
        <f t="shared" si="133"/>
        <v/>
      </c>
      <c r="AF1227" s="145" t="str">
        <f t="shared" si="134"/>
        <v/>
      </c>
      <c r="AG1227" s="145" t="str">
        <f t="shared" si="135"/>
        <v/>
      </c>
      <c r="AH1227" s="145" t="str">
        <f t="shared" si="136"/>
        <v/>
      </c>
    </row>
    <row r="1228" spans="1:34" ht="17.25" customHeight="1" x14ac:dyDescent="0.3">
      <c r="A1228" s="149"/>
      <c r="B1228" s="135"/>
      <c r="C1228" s="14"/>
      <c r="D1228" s="14"/>
      <c r="E1228" s="136"/>
      <c r="F1228" s="15"/>
      <c r="G1228" s="126"/>
      <c r="H1228" s="136"/>
      <c r="I1228" s="136"/>
      <c r="J1228" s="138"/>
      <c r="K1228" s="119"/>
      <c r="L1228" s="138"/>
      <c r="M1228" s="12"/>
      <c r="N1228" s="147" t="str">
        <f t="shared" si="137"/>
        <v/>
      </c>
      <c r="O1228" s="16"/>
      <c r="P1228" s="17"/>
      <c r="Q1228" s="17"/>
      <c r="AD1228" s="13">
        <f t="shared" si="132"/>
        <v>0</v>
      </c>
      <c r="AE1228" s="13" t="str">
        <f t="shared" si="133"/>
        <v/>
      </c>
      <c r="AF1228" s="145" t="str">
        <f t="shared" si="134"/>
        <v/>
      </c>
      <c r="AG1228" s="145" t="str">
        <f t="shared" si="135"/>
        <v/>
      </c>
      <c r="AH1228" s="145" t="str">
        <f t="shared" si="136"/>
        <v/>
      </c>
    </row>
    <row r="1229" spans="1:34" ht="17.25" customHeight="1" x14ac:dyDescent="0.3">
      <c r="A1229" s="149"/>
      <c r="B1229" s="135"/>
      <c r="C1229" s="14"/>
      <c r="D1229" s="14"/>
      <c r="E1229" s="136"/>
      <c r="F1229" s="15"/>
      <c r="G1229" s="126"/>
      <c r="H1229" s="136"/>
      <c r="I1229" s="136"/>
      <c r="J1229" s="138"/>
      <c r="K1229" s="119"/>
      <c r="L1229" s="138"/>
      <c r="M1229" s="12"/>
      <c r="N1229" s="147" t="str">
        <f t="shared" si="137"/>
        <v/>
      </c>
      <c r="O1229" s="16"/>
      <c r="P1229" s="17"/>
      <c r="Q1229" s="17"/>
      <c r="AD1229" s="13">
        <f t="shared" si="132"/>
        <v>0</v>
      </c>
      <c r="AE1229" s="13" t="str">
        <f t="shared" si="133"/>
        <v/>
      </c>
      <c r="AF1229" s="145" t="str">
        <f t="shared" si="134"/>
        <v/>
      </c>
      <c r="AG1229" s="145" t="str">
        <f t="shared" si="135"/>
        <v/>
      </c>
      <c r="AH1229" s="145" t="str">
        <f t="shared" si="136"/>
        <v/>
      </c>
    </row>
    <row r="1230" spans="1:34" ht="17.25" customHeight="1" x14ac:dyDescent="0.3">
      <c r="A1230" s="149"/>
      <c r="B1230" s="135"/>
      <c r="C1230" s="14"/>
      <c r="D1230" s="14"/>
      <c r="E1230" s="136"/>
      <c r="F1230" s="15"/>
      <c r="G1230" s="126"/>
      <c r="H1230" s="136"/>
      <c r="I1230" s="136"/>
      <c r="J1230" s="138"/>
      <c r="K1230" s="119"/>
      <c r="L1230" s="138"/>
      <c r="M1230" s="12"/>
      <c r="N1230" s="147" t="str">
        <f t="shared" si="137"/>
        <v/>
      </c>
      <c r="O1230" s="16"/>
      <c r="P1230" s="17"/>
      <c r="Q1230" s="17"/>
      <c r="AD1230" s="13">
        <f t="shared" si="132"/>
        <v>0</v>
      </c>
      <c r="AE1230" s="13" t="str">
        <f t="shared" si="133"/>
        <v/>
      </c>
      <c r="AF1230" s="145" t="str">
        <f t="shared" si="134"/>
        <v/>
      </c>
      <c r="AG1230" s="145" t="str">
        <f t="shared" si="135"/>
        <v/>
      </c>
      <c r="AH1230" s="145" t="str">
        <f t="shared" si="136"/>
        <v/>
      </c>
    </row>
    <row r="1231" spans="1:34" ht="17.25" customHeight="1" x14ac:dyDescent="0.3">
      <c r="A1231" s="149"/>
      <c r="B1231" s="135"/>
      <c r="C1231" s="14"/>
      <c r="D1231" s="14"/>
      <c r="E1231" s="136"/>
      <c r="F1231" s="15"/>
      <c r="G1231" s="126"/>
      <c r="H1231" s="136"/>
      <c r="I1231" s="136"/>
      <c r="J1231" s="138"/>
      <c r="K1231" s="119"/>
      <c r="L1231" s="138"/>
      <c r="M1231" s="12"/>
      <c r="N1231" s="147" t="str">
        <f t="shared" si="137"/>
        <v/>
      </c>
      <c r="O1231" s="16"/>
      <c r="P1231" s="17"/>
      <c r="Q1231" s="17"/>
      <c r="AD1231" s="13">
        <f t="shared" si="132"/>
        <v>0</v>
      </c>
      <c r="AE1231" s="13" t="str">
        <f t="shared" si="133"/>
        <v/>
      </c>
      <c r="AF1231" s="145" t="str">
        <f t="shared" si="134"/>
        <v/>
      </c>
      <c r="AG1231" s="145" t="str">
        <f t="shared" si="135"/>
        <v/>
      </c>
      <c r="AH1231" s="145" t="str">
        <f t="shared" si="136"/>
        <v/>
      </c>
    </row>
    <row r="1232" spans="1:34" ht="17.25" customHeight="1" x14ac:dyDescent="0.3">
      <c r="A1232" s="149"/>
      <c r="B1232" s="135"/>
      <c r="C1232" s="14"/>
      <c r="D1232" s="14"/>
      <c r="E1232" s="136"/>
      <c r="F1232" s="15"/>
      <c r="G1232" s="126"/>
      <c r="H1232" s="136"/>
      <c r="I1232" s="136"/>
      <c r="J1232" s="138"/>
      <c r="K1232" s="119"/>
      <c r="L1232" s="138"/>
      <c r="M1232" s="12"/>
      <c r="N1232" s="147" t="str">
        <f t="shared" si="137"/>
        <v/>
      </c>
      <c r="O1232" s="16"/>
      <c r="P1232" s="17"/>
      <c r="Q1232" s="17"/>
      <c r="AD1232" s="13">
        <f t="shared" si="132"/>
        <v>0</v>
      </c>
      <c r="AE1232" s="13" t="str">
        <f t="shared" si="133"/>
        <v/>
      </c>
      <c r="AF1232" s="145" t="str">
        <f t="shared" si="134"/>
        <v/>
      </c>
      <c r="AG1232" s="145" t="str">
        <f t="shared" si="135"/>
        <v/>
      </c>
      <c r="AH1232" s="145" t="str">
        <f t="shared" si="136"/>
        <v/>
      </c>
    </row>
    <row r="1233" spans="1:34" ht="17.25" customHeight="1" x14ac:dyDescent="0.3">
      <c r="A1233" s="149"/>
      <c r="B1233" s="135"/>
      <c r="C1233" s="14"/>
      <c r="D1233" s="14"/>
      <c r="E1233" s="136"/>
      <c r="F1233" s="15"/>
      <c r="G1233" s="126"/>
      <c r="H1233" s="136"/>
      <c r="I1233" s="136"/>
      <c r="J1233" s="138"/>
      <c r="K1233" s="119"/>
      <c r="L1233" s="138"/>
      <c r="M1233" s="12"/>
      <c r="N1233" s="147" t="str">
        <f t="shared" si="137"/>
        <v/>
      </c>
      <c r="O1233" s="16"/>
      <c r="P1233" s="17"/>
      <c r="Q1233" s="17"/>
      <c r="AD1233" s="13">
        <f t="shared" si="132"/>
        <v>0</v>
      </c>
      <c r="AE1233" s="13" t="str">
        <f t="shared" si="133"/>
        <v/>
      </c>
      <c r="AF1233" s="145" t="str">
        <f t="shared" si="134"/>
        <v/>
      </c>
      <c r="AG1233" s="145" t="str">
        <f t="shared" si="135"/>
        <v/>
      </c>
      <c r="AH1233" s="145" t="str">
        <f t="shared" si="136"/>
        <v/>
      </c>
    </row>
    <row r="1234" spans="1:34" ht="17.25" customHeight="1" x14ac:dyDescent="0.3">
      <c r="A1234" s="149"/>
      <c r="B1234" s="135"/>
      <c r="C1234" s="14"/>
      <c r="D1234" s="14"/>
      <c r="E1234" s="136"/>
      <c r="F1234" s="15"/>
      <c r="G1234" s="126"/>
      <c r="H1234" s="136"/>
      <c r="I1234" s="136"/>
      <c r="J1234" s="138"/>
      <c r="K1234" s="119"/>
      <c r="L1234" s="138"/>
      <c r="M1234" s="12"/>
      <c r="N1234" s="147" t="str">
        <f t="shared" si="137"/>
        <v/>
      </c>
      <c r="O1234" s="16"/>
      <c r="P1234" s="17"/>
      <c r="Q1234" s="17"/>
      <c r="AD1234" s="13">
        <f t="shared" si="132"/>
        <v>0</v>
      </c>
      <c r="AE1234" s="13" t="str">
        <f t="shared" si="133"/>
        <v/>
      </c>
      <c r="AF1234" s="145" t="str">
        <f t="shared" si="134"/>
        <v/>
      </c>
      <c r="AG1234" s="145" t="str">
        <f t="shared" si="135"/>
        <v/>
      </c>
      <c r="AH1234" s="145" t="str">
        <f t="shared" si="136"/>
        <v/>
      </c>
    </row>
    <row r="1235" spans="1:34" ht="17.25" customHeight="1" x14ac:dyDescent="0.3">
      <c r="A1235" s="149"/>
      <c r="B1235" s="135"/>
      <c r="C1235" s="14"/>
      <c r="D1235" s="14"/>
      <c r="E1235" s="136"/>
      <c r="F1235" s="15"/>
      <c r="G1235" s="126"/>
      <c r="H1235" s="136"/>
      <c r="I1235" s="136"/>
      <c r="J1235" s="138"/>
      <c r="K1235" s="119"/>
      <c r="L1235" s="138"/>
      <c r="M1235" s="12"/>
      <c r="N1235" s="147" t="str">
        <f t="shared" si="137"/>
        <v/>
      </c>
      <c r="O1235" s="16"/>
      <c r="P1235" s="17"/>
      <c r="Q1235" s="17"/>
      <c r="AD1235" s="13">
        <f t="shared" si="132"/>
        <v>0</v>
      </c>
      <c r="AE1235" s="13" t="str">
        <f t="shared" si="133"/>
        <v/>
      </c>
      <c r="AF1235" s="145" t="str">
        <f t="shared" si="134"/>
        <v/>
      </c>
      <c r="AG1235" s="145" t="str">
        <f t="shared" si="135"/>
        <v/>
      </c>
      <c r="AH1235" s="145" t="str">
        <f t="shared" si="136"/>
        <v/>
      </c>
    </row>
    <row r="1236" spans="1:34" ht="17.25" customHeight="1" x14ac:dyDescent="0.3">
      <c r="A1236" s="149"/>
      <c r="B1236" s="135"/>
      <c r="C1236" s="14"/>
      <c r="D1236" s="14"/>
      <c r="E1236" s="136"/>
      <c r="F1236" s="15"/>
      <c r="G1236" s="126"/>
      <c r="H1236" s="136"/>
      <c r="I1236" s="136"/>
      <c r="J1236" s="138"/>
      <c r="K1236" s="119"/>
      <c r="L1236" s="138"/>
      <c r="M1236" s="12"/>
      <c r="N1236" s="147" t="str">
        <f t="shared" si="137"/>
        <v/>
      </c>
      <c r="O1236" s="16"/>
      <c r="P1236" s="17"/>
      <c r="Q1236" s="17"/>
      <c r="AD1236" s="13">
        <f t="shared" si="132"/>
        <v>0</v>
      </c>
      <c r="AE1236" s="13" t="str">
        <f t="shared" si="133"/>
        <v/>
      </c>
      <c r="AF1236" s="145" t="str">
        <f t="shared" si="134"/>
        <v/>
      </c>
      <c r="AG1236" s="145" t="str">
        <f t="shared" si="135"/>
        <v/>
      </c>
      <c r="AH1236" s="145" t="str">
        <f t="shared" si="136"/>
        <v/>
      </c>
    </row>
    <row r="1237" spans="1:34" ht="17.25" customHeight="1" x14ac:dyDescent="0.3">
      <c r="A1237" s="149"/>
      <c r="B1237" s="135"/>
      <c r="C1237" s="14"/>
      <c r="D1237" s="14"/>
      <c r="E1237" s="136"/>
      <c r="F1237" s="15"/>
      <c r="G1237" s="126"/>
      <c r="H1237" s="136"/>
      <c r="I1237" s="136"/>
      <c r="J1237" s="138"/>
      <c r="K1237" s="119"/>
      <c r="L1237" s="138"/>
      <c r="M1237" s="12"/>
      <c r="N1237" s="147" t="str">
        <f t="shared" si="137"/>
        <v/>
      </c>
      <c r="O1237" s="16"/>
      <c r="P1237" s="17"/>
      <c r="Q1237" s="17"/>
      <c r="AD1237" s="13">
        <f t="shared" si="132"/>
        <v>0</v>
      </c>
      <c r="AE1237" s="13" t="str">
        <f t="shared" si="133"/>
        <v/>
      </c>
      <c r="AF1237" s="145" t="str">
        <f t="shared" si="134"/>
        <v/>
      </c>
      <c r="AG1237" s="145" t="str">
        <f t="shared" si="135"/>
        <v/>
      </c>
      <c r="AH1237" s="145" t="str">
        <f t="shared" si="136"/>
        <v/>
      </c>
    </row>
    <row r="1238" spans="1:34" ht="17.25" customHeight="1" x14ac:dyDescent="0.3">
      <c r="A1238" s="149"/>
      <c r="B1238" s="135"/>
      <c r="C1238" s="14"/>
      <c r="D1238" s="14"/>
      <c r="E1238" s="136"/>
      <c r="F1238" s="15"/>
      <c r="G1238" s="126"/>
      <c r="H1238" s="136"/>
      <c r="I1238" s="136"/>
      <c r="J1238" s="138"/>
      <c r="K1238" s="119"/>
      <c r="L1238" s="138"/>
      <c r="M1238" s="12"/>
      <c r="N1238" s="147" t="str">
        <f t="shared" si="137"/>
        <v/>
      </c>
      <c r="O1238" s="16"/>
      <c r="P1238" s="17"/>
      <c r="Q1238" s="17"/>
      <c r="AD1238" s="13">
        <f t="shared" si="132"/>
        <v>0</v>
      </c>
      <c r="AE1238" s="13" t="str">
        <f t="shared" si="133"/>
        <v/>
      </c>
      <c r="AF1238" s="145" t="str">
        <f t="shared" si="134"/>
        <v/>
      </c>
      <c r="AG1238" s="145" t="str">
        <f t="shared" si="135"/>
        <v/>
      </c>
      <c r="AH1238" s="145" t="str">
        <f t="shared" si="136"/>
        <v/>
      </c>
    </row>
    <row r="1239" spans="1:34" ht="17.25" customHeight="1" x14ac:dyDescent="0.3">
      <c r="A1239" s="149"/>
      <c r="B1239" s="135"/>
      <c r="C1239" s="14"/>
      <c r="D1239" s="14"/>
      <c r="E1239" s="136"/>
      <c r="F1239" s="15"/>
      <c r="G1239" s="126"/>
      <c r="H1239" s="136"/>
      <c r="I1239" s="136"/>
      <c r="J1239" s="138"/>
      <c r="K1239" s="119"/>
      <c r="L1239" s="138"/>
      <c r="M1239" s="12"/>
      <c r="N1239" s="147" t="str">
        <f t="shared" si="137"/>
        <v/>
      </c>
      <c r="O1239" s="16"/>
      <c r="P1239" s="17"/>
      <c r="Q1239" s="17"/>
      <c r="AD1239" s="13">
        <f t="shared" si="132"/>
        <v>0</v>
      </c>
      <c r="AE1239" s="13" t="str">
        <f t="shared" si="133"/>
        <v/>
      </c>
      <c r="AF1239" s="145" t="str">
        <f t="shared" si="134"/>
        <v/>
      </c>
      <c r="AG1239" s="145" t="str">
        <f t="shared" si="135"/>
        <v/>
      </c>
      <c r="AH1239" s="145" t="str">
        <f t="shared" si="136"/>
        <v/>
      </c>
    </row>
    <row r="1240" spans="1:34" ht="17.25" customHeight="1" x14ac:dyDescent="0.3">
      <c r="A1240" s="149"/>
      <c r="B1240" s="135"/>
      <c r="C1240" s="14"/>
      <c r="D1240" s="14"/>
      <c r="E1240" s="136"/>
      <c r="F1240" s="15"/>
      <c r="G1240" s="126"/>
      <c r="H1240" s="136"/>
      <c r="I1240" s="136"/>
      <c r="J1240" s="138"/>
      <c r="K1240" s="119"/>
      <c r="L1240" s="138"/>
      <c r="M1240" s="12"/>
      <c r="N1240" s="147" t="str">
        <f t="shared" si="137"/>
        <v/>
      </c>
      <c r="O1240" s="16"/>
      <c r="P1240" s="17"/>
      <c r="Q1240" s="17"/>
      <c r="AD1240" s="13">
        <f t="shared" si="132"/>
        <v>0</v>
      </c>
      <c r="AE1240" s="13" t="str">
        <f t="shared" si="133"/>
        <v/>
      </c>
      <c r="AF1240" s="145" t="str">
        <f t="shared" si="134"/>
        <v/>
      </c>
      <c r="AG1240" s="145" t="str">
        <f t="shared" si="135"/>
        <v/>
      </c>
      <c r="AH1240" s="145" t="str">
        <f t="shared" si="136"/>
        <v/>
      </c>
    </row>
    <row r="1241" spans="1:34" ht="17.25" customHeight="1" x14ac:dyDescent="0.3">
      <c r="A1241" s="149"/>
      <c r="B1241" s="135"/>
      <c r="C1241" s="14"/>
      <c r="D1241" s="14"/>
      <c r="E1241" s="136"/>
      <c r="F1241" s="15"/>
      <c r="G1241" s="126"/>
      <c r="H1241" s="136"/>
      <c r="I1241" s="136"/>
      <c r="J1241" s="138"/>
      <c r="K1241" s="119"/>
      <c r="L1241" s="138"/>
      <c r="M1241" s="12"/>
      <c r="N1241" s="147" t="str">
        <f t="shared" si="137"/>
        <v/>
      </c>
      <c r="O1241" s="16"/>
      <c r="P1241" s="17"/>
      <c r="Q1241" s="17"/>
      <c r="AD1241" s="13">
        <f t="shared" si="132"/>
        <v>0</v>
      </c>
      <c r="AE1241" s="13" t="str">
        <f t="shared" si="133"/>
        <v/>
      </c>
      <c r="AF1241" s="145" t="str">
        <f t="shared" si="134"/>
        <v/>
      </c>
      <c r="AG1241" s="145" t="str">
        <f t="shared" si="135"/>
        <v/>
      </c>
      <c r="AH1241" s="145" t="str">
        <f t="shared" si="136"/>
        <v/>
      </c>
    </row>
    <row r="1242" spans="1:34" ht="17.25" customHeight="1" x14ac:dyDescent="0.3">
      <c r="A1242" s="149"/>
      <c r="B1242" s="135"/>
      <c r="C1242" s="14"/>
      <c r="D1242" s="14"/>
      <c r="E1242" s="136"/>
      <c r="F1242" s="15"/>
      <c r="G1242" s="126"/>
      <c r="H1242" s="136"/>
      <c r="I1242" s="136"/>
      <c r="J1242" s="138"/>
      <c r="K1242" s="119"/>
      <c r="L1242" s="138"/>
      <c r="M1242" s="12"/>
      <c r="N1242" s="147" t="str">
        <f t="shared" si="137"/>
        <v/>
      </c>
      <c r="O1242" s="16"/>
      <c r="P1242" s="17"/>
      <c r="Q1242" s="17"/>
      <c r="AD1242" s="13">
        <f t="shared" si="132"/>
        <v>0</v>
      </c>
      <c r="AE1242" s="13" t="str">
        <f t="shared" si="133"/>
        <v/>
      </c>
      <c r="AF1242" s="145" t="str">
        <f t="shared" si="134"/>
        <v/>
      </c>
      <c r="AG1242" s="145" t="str">
        <f t="shared" si="135"/>
        <v/>
      </c>
      <c r="AH1242" s="145" t="str">
        <f t="shared" si="136"/>
        <v/>
      </c>
    </row>
    <row r="1243" spans="1:34" ht="17.25" customHeight="1" x14ac:dyDescent="0.3">
      <c r="A1243" s="149"/>
      <c r="B1243" s="135"/>
      <c r="C1243" s="14"/>
      <c r="D1243" s="14"/>
      <c r="E1243" s="136"/>
      <c r="F1243" s="15"/>
      <c r="G1243" s="126"/>
      <c r="H1243" s="136"/>
      <c r="I1243" s="136"/>
      <c r="J1243" s="138"/>
      <c r="K1243" s="119"/>
      <c r="L1243" s="138"/>
      <c r="M1243" s="12"/>
      <c r="N1243" s="147" t="str">
        <f t="shared" si="137"/>
        <v/>
      </c>
      <c r="O1243" s="16"/>
      <c r="P1243" s="17"/>
      <c r="Q1243" s="17"/>
      <c r="AD1243" s="13">
        <f t="shared" si="132"/>
        <v>0</v>
      </c>
      <c r="AE1243" s="13" t="str">
        <f t="shared" si="133"/>
        <v/>
      </c>
      <c r="AF1243" s="145" t="str">
        <f t="shared" si="134"/>
        <v/>
      </c>
      <c r="AG1243" s="145" t="str">
        <f t="shared" si="135"/>
        <v/>
      </c>
      <c r="AH1243" s="145" t="str">
        <f t="shared" si="136"/>
        <v/>
      </c>
    </row>
    <row r="1244" spans="1:34" ht="17.25" customHeight="1" x14ac:dyDescent="0.3">
      <c r="A1244" s="149"/>
      <c r="B1244" s="135"/>
      <c r="C1244" s="14"/>
      <c r="D1244" s="14"/>
      <c r="E1244" s="136"/>
      <c r="F1244" s="15"/>
      <c r="G1244" s="126"/>
      <c r="H1244" s="136"/>
      <c r="I1244" s="136"/>
      <c r="J1244" s="138"/>
      <c r="K1244" s="119"/>
      <c r="L1244" s="138"/>
      <c r="M1244" s="12"/>
      <c r="N1244" s="147" t="str">
        <f t="shared" si="137"/>
        <v/>
      </c>
      <c r="O1244" s="16"/>
      <c r="P1244" s="17"/>
      <c r="Q1244" s="17"/>
      <c r="AD1244" s="13">
        <f t="shared" si="132"/>
        <v>0</v>
      </c>
      <c r="AE1244" s="13" t="str">
        <f t="shared" si="133"/>
        <v/>
      </c>
      <c r="AF1244" s="145" t="str">
        <f t="shared" si="134"/>
        <v/>
      </c>
      <c r="AG1244" s="145" t="str">
        <f t="shared" si="135"/>
        <v/>
      </c>
      <c r="AH1244" s="145" t="str">
        <f t="shared" si="136"/>
        <v/>
      </c>
    </row>
    <row r="1245" spans="1:34" ht="17.25" customHeight="1" x14ac:dyDescent="0.3">
      <c r="A1245" s="149"/>
      <c r="B1245" s="135"/>
      <c r="C1245" s="14"/>
      <c r="D1245" s="14"/>
      <c r="E1245" s="136"/>
      <c r="F1245" s="15"/>
      <c r="G1245" s="126"/>
      <c r="H1245" s="136"/>
      <c r="I1245" s="136"/>
      <c r="J1245" s="138"/>
      <c r="K1245" s="119"/>
      <c r="L1245" s="138"/>
      <c r="M1245" s="12"/>
      <c r="N1245" s="147" t="str">
        <f t="shared" si="137"/>
        <v/>
      </c>
      <c r="O1245" s="16"/>
      <c r="P1245" s="17"/>
      <c r="Q1245" s="17"/>
      <c r="AD1245" s="13">
        <f t="shared" si="132"/>
        <v>0</v>
      </c>
      <c r="AE1245" s="13" t="str">
        <f t="shared" si="133"/>
        <v/>
      </c>
      <c r="AF1245" s="145" t="str">
        <f t="shared" si="134"/>
        <v/>
      </c>
      <c r="AG1245" s="145" t="str">
        <f t="shared" si="135"/>
        <v/>
      </c>
      <c r="AH1245" s="145" t="str">
        <f t="shared" si="136"/>
        <v/>
      </c>
    </row>
    <row r="1246" spans="1:34" ht="17.25" customHeight="1" x14ac:dyDescent="0.3">
      <c r="A1246" s="149"/>
      <c r="B1246" s="135"/>
      <c r="C1246" s="14"/>
      <c r="D1246" s="14"/>
      <c r="E1246" s="136"/>
      <c r="F1246" s="15"/>
      <c r="G1246" s="126"/>
      <c r="H1246" s="136"/>
      <c r="I1246" s="136"/>
      <c r="J1246" s="138"/>
      <c r="K1246" s="119"/>
      <c r="L1246" s="138"/>
      <c r="M1246" s="12"/>
      <c r="N1246" s="147" t="str">
        <f t="shared" si="137"/>
        <v/>
      </c>
      <c r="O1246" s="16"/>
      <c r="P1246" s="17"/>
      <c r="Q1246" s="17"/>
      <c r="AD1246" s="13">
        <f t="shared" si="132"/>
        <v>0</v>
      </c>
      <c r="AE1246" s="13" t="str">
        <f t="shared" si="133"/>
        <v/>
      </c>
      <c r="AF1246" s="145" t="str">
        <f t="shared" si="134"/>
        <v/>
      </c>
      <c r="AG1246" s="145" t="str">
        <f t="shared" si="135"/>
        <v/>
      </c>
      <c r="AH1246" s="145" t="str">
        <f t="shared" si="136"/>
        <v/>
      </c>
    </row>
    <row r="1247" spans="1:34" ht="17.25" customHeight="1" x14ac:dyDescent="0.3">
      <c r="A1247" s="149"/>
      <c r="B1247" s="135"/>
      <c r="C1247" s="14"/>
      <c r="D1247" s="14"/>
      <c r="E1247" s="136"/>
      <c r="F1247" s="15"/>
      <c r="G1247" s="126"/>
      <c r="H1247" s="136"/>
      <c r="I1247" s="136"/>
      <c r="J1247" s="138"/>
      <c r="K1247" s="119"/>
      <c r="L1247" s="138"/>
      <c r="M1247" s="12"/>
      <c r="N1247" s="147" t="str">
        <f t="shared" si="137"/>
        <v/>
      </c>
      <c r="O1247" s="16"/>
      <c r="P1247" s="17"/>
      <c r="Q1247" s="17"/>
      <c r="AD1247" s="13">
        <f t="shared" si="132"/>
        <v>0</v>
      </c>
      <c r="AE1247" s="13" t="str">
        <f t="shared" si="133"/>
        <v/>
      </c>
      <c r="AF1247" s="145" t="str">
        <f t="shared" si="134"/>
        <v/>
      </c>
      <c r="AG1247" s="145" t="str">
        <f t="shared" si="135"/>
        <v/>
      </c>
      <c r="AH1247" s="145" t="str">
        <f t="shared" si="136"/>
        <v/>
      </c>
    </row>
    <row r="1248" spans="1:34" ht="17.25" customHeight="1" x14ac:dyDescent="0.3">
      <c r="A1248" s="149"/>
      <c r="B1248" s="135"/>
      <c r="C1248" s="14"/>
      <c r="D1248" s="14"/>
      <c r="E1248" s="136"/>
      <c r="F1248" s="15"/>
      <c r="G1248" s="126"/>
      <c r="H1248" s="136"/>
      <c r="I1248" s="136"/>
      <c r="J1248" s="138"/>
      <c r="K1248" s="119"/>
      <c r="L1248" s="138"/>
      <c r="M1248" s="12"/>
      <c r="N1248" s="147" t="str">
        <f t="shared" si="137"/>
        <v/>
      </c>
      <c r="O1248" s="16"/>
      <c r="P1248" s="17"/>
      <c r="Q1248" s="17"/>
      <c r="AD1248" s="13">
        <f t="shared" si="132"/>
        <v>0</v>
      </c>
      <c r="AE1248" s="13" t="str">
        <f t="shared" si="133"/>
        <v/>
      </c>
      <c r="AF1248" s="145" t="str">
        <f t="shared" si="134"/>
        <v/>
      </c>
      <c r="AG1248" s="145" t="str">
        <f t="shared" si="135"/>
        <v/>
      </c>
      <c r="AH1248" s="145" t="str">
        <f t="shared" si="136"/>
        <v/>
      </c>
    </row>
    <row r="1249" spans="1:34" ht="17.25" customHeight="1" x14ac:dyDescent="0.3">
      <c r="A1249" s="149"/>
      <c r="B1249" s="135"/>
      <c r="C1249" s="14"/>
      <c r="D1249" s="14"/>
      <c r="E1249" s="136"/>
      <c r="F1249" s="15"/>
      <c r="G1249" s="126"/>
      <c r="H1249" s="136"/>
      <c r="I1249" s="136"/>
      <c r="J1249" s="138"/>
      <c r="K1249" s="119"/>
      <c r="L1249" s="138"/>
      <c r="M1249" s="12"/>
      <c r="N1249" s="147" t="str">
        <f t="shared" si="137"/>
        <v/>
      </c>
      <c r="O1249" s="16"/>
      <c r="P1249" s="17"/>
      <c r="Q1249" s="17"/>
      <c r="AD1249" s="13">
        <f t="shared" si="132"/>
        <v>0</v>
      </c>
      <c r="AE1249" s="13" t="str">
        <f t="shared" si="133"/>
        <v/>
      </c>
      <c r="AF1249" s="145" t="str">
        <f t="shared" si="134"/>
        <v/>
      </c>
      <c r="AG1249" s="145" t="str">
        <f t="shared" si="135"/>
        <v/>
      </c>
      <c r="AH1249" s="145" t="str">
        <f t="shared" si="136"/>
        <v/>
      </c>
    </row>
    <row r="1250" spans="1:34" ht="17.25" customHeight="1" x14ac:dyDescent="0.3">
      <c r="A1250" s="149"/>
      <c r="B1250" s="135"/>
      <c r="C1250" s="14"/>
      <c r="D1250" s="14"/>
      <c r="E1250" s="136"/>
      <c r="F1250" s="15"/>
      <c r="G1250" s="126"/>
      <c r="H1250" s="136"/>
      <c r="I1250" s="136"/>
      <c r="J1250" s="138"/>
      <c r="K1250" s="119"/>
      <c r="L1250" s="138"/>
      <c r="M1250" s="12"/>
      <c r="N1250" s="147" t="str">
        <f t="shared" si="137"/>
        <v/>
      </c>
      <c r="O1250" s="16"/>
      <c r="P1250" s="17"/>
      <c r="Q1250" s="17"/>
      <c r="AD1250" s="13">
        <f t="shared" si="132"/>
        <v>0</v>
      </c>
      <c r="AE1250" s="13" t="str">
        <f t="shared" si="133"/>
        <v/>
      </c>
      <c r="AF1250" s="145" t="str">
        <f t="shared" si="134"/>
        <v/>
      </c>
      <c r="AG1250" s="145" t="str">
        <f t="shared" si="135"/>
        <v/>
      </c>
      <c r="AH1250" s="145" t="str">
        <f t="shared" si="136"/>
        <v/>
      </c>
    </row>
    <row r="1251" spans="1:34" ht="17.25" customHeight="1" x14ac:dyDescent="0.3">
      <c r="A1251" s="149"/>
      <c r="B1251" s="135"/>
      <c r="C1251" s="14"/>
      <c r="D1251" s="14"/>
      <c r="E1251" s="136"/>
      <c r="F1251" s="15"/>
      <c r="G1251" s="126"/>
      <c r="H1251" s="136"/>
      <c r="I1251" s="136"/>
      <c r="J1251" s="138"/>
      <c r="K1251" s="119"/>
      <c r="L1251" s="138"/>
      <c r="M1251" s="12"/>
      <c r="N1251" s="147" t="str">
        <f t="shared" si="137"/>
        <v/>
      </c>
      <c r="O1251" s="16"/>
      <c r="P1251" s="17"/>
      <c r="Q1251" s="17"/>
      <c r="AD1251" s="13">
        <f t="shared" si="132"/>
        <v>0</v>
      </c>
      <c r="AE1251" s="13" t="str">
        <f t="shared" si="133"/>
        <v/>
      </c>
      <c r="AF1251" s="145" t="str">
        <f t="shared" si="134"/>
        <v/>
      </c>
      <c r="AG1251" s="145" t="str">
        <f t="shared" si="135"/>
        <v/>
      </c>
      <c r="AH1251" s="145" t="str">
        <f t="shared" si="136"/>
        <v/>
      </c>
    </row>
    <row r="1252" spans="1:34" ht="17.25" customHeight="1" x14ac:dyDescent="0.3">
      <c r="A1252" s="149"/>
      <c r="B1252" s="135"/>
      <c r="C1252" s="14"/>
      <c r="D1252" s="14"/>
      <c r="E1252" s="136"/>
      <c r="F1252" s="15"/>
      <c r="G1252" s="126"/>
      <c r="H1252" s="136"/>
      <c r="I1252" s="136"/>
      <c r="J1252" s="138"/>
      <c r="K1252" s="119"/>
      <c r="L1252" s="138"/>
      <c r="M1252" s="12"/>
      <c r="N1252" s="147" t="str">
        <f t="shared" si="137"/>
        <v/>
      </c>
      <c r="O1252" s="16"/>
      <c r="P1252" s="17"/>
      <c r="Q1252" s="17"/>
      <c r="AD1252" s="13">
        <f t="shared" si="132"/>
        <v>0</v>
      </c>
      <c r="AE1252" s="13" t="str">
        <f t="shared" si="133"/>
        <v/>
      </c>
      <c r="AF1252" s="145" t="str">
        <f t="shared" si="134"/>
        <v/>
      </c>
      <c r="AG1252" s="145" t="str">
        <f t="shared" si="135"/>
        <v/>
      </c>
      <c r="AH1252" s="145" t="str">
        <f t="shared" si="136"/>
        <v/>
      </c>
    </row>
    <row r="1253" spans="1:34" ht="17.25" customHeight="1" x14ac:dyDescent="0.3">
      <c r="A1253" s="149"/>
      <c r="B1253" s="135"/>
      <c r="C1253" s="14"/>
      <c r="D1253" s="14"/>
      <c r="E1253" s="136"/>
      <c r="F1253" s="15"/>
      <c r="G1253" s="126"/>
      <c r="H1253" s="136"/>
      <c r="I1253" s="136"/>
      <c r="J1253" s="138"/>
      <c r="K1253" s="119"/>
      <c r="L1253" s="138"/>
      <c r="M1253" s="12"/>
      <c r="N1253" s="147" t="str">
        <f t="shared" si="137"/>
        <v/>
      </c>
      <c r="O1253" s="16"/>
      <c r="P1253" s="17"/>
      <c r="Q1253" s="17"/>
      <c r="AD1253" s="13">
        <f t="shared" si="132"/>
        <v>0</v>
      </c>
      <c r="AE1253" s="13" t="str">
        <f t="shared" si="133"/>
        <v/>
      </c>
      <c r="AF1253" s="145" t="str">
        <f t="shared" si="134"/>
        <v/>
      </c>
      <c r="AG1253" s="145" t="str">
        <f t="shared" si="135"/>
        <v/>
      </c>
      <c r="AH1253" s="145" t="str">
        <f t="shared" si="136"/>
        <v/>
      </c>
    </row>
    <row r="1254" spans="1:34" ht="17.25" customHeight="1" x14ac:dyDescent="0.3">
      <c r="A1254" s="149"/>
      <c r="B1254" s="135"/>
      <c r="C1254" s="14"/>
      <c r="D1254" s="14"/>
      <c r="E1254" s="136"/>
      <c r="F1254" s="15"/>
      <c r="G1254" s="126"/>
      <c r="H1254" s="136"/>
      <c r="I1254" s="136"/>
      <c r="J1254" s="138"/>
      <c r="K1254" s="119"/>
      <c r="L1254" s="138"/>
      <c r="M1254" s="12"/>
      <c r="N1254" s="147" t="str">
        <f t="shared" si="137"/>
        <v/>
      </c>
      <c r="O1254" s="16"/>
      <c r="P1254" s="17"/>
      <c r="Q1254" s="17"/>
      <c r="AD1254" s="13">
        <f t="shared" si="132"/>
        <v>0</v>
      </c>
      <c r="AE1254" s="13" t="str">
        <f t="shared" si="133"/>
        <v/>
      </c>
      <c r="AF1254" s="145" t="str">
        <f t="shared" si="134"/>
        <v/>
      </c>
      <c r="AG1254" s="145" t="str">
        <f t="shared" si="135"/>
        <v/>
      </c>
      <c r="AH1254" s="145" t="str">
        <f t="shared" si="136"/>
        <v/>
      </c>
    </row>
    <row r="1255" spans="1:34" ht="17.25" customHeight="1" x14ac:dyDescent="0.3">
      <c r="A1255" s="149"/>
      <c r="B1255" s="135"/>
      <c r="C1255" s="14"/>
      <c r="D1255" s="14"/>
      <c r="E1255" s="136"/>
      <c r="F1255" s="15"/>
      <c r="G1255" s="126"/>
      <c r="H1255" s="136"/>
      <c r="I1255" s="136"/>
      <c r="J1255" s="138"/>
      <c r="K1255" s="119"/>
      <c r="L1255" s="138"/>
      <c r="M1255" s="12"/>
      <c r="N1255" s="147" t="str">
        <f t="shared" si="137"/>
        <v/>
      </c>
      <c r="O1255" s="16"/>
      <c r="P1255" s="17"/>
      <c r="Q1255" s="17"/>
      <c r="AD1255" s="13">
        <f t="shared" si="132"/>
        <v>0</v>
      </c>
      <c r="AE1255" s="13" t="str">
        <f t="shared" si="133"/>
        <v/>
      </c>
      <c r="AF1255" s="145" t="str">
        <f t="shared" si="134"/>
        <v/>
      </c>
      <c r="AG1255" s="145" t="str">
        <f t="shared" si="135"/>
        <v/>
      </c>
      <c r="AH1255" s="145" t="str">
        <f t="shared" si="136"/>
        <v/>
      </c>
    </row>
    <row r="1256" spans="1:34" ht="17.25" customHeight="1" x14ac:dyDescent="0.3">
      <c r="A1256" s="149"/>
      <c r="B1256" s="135"/>
      <c r="C1256" s="14"/>
      <c r="D1256" s="14"/>
      <c r="E1256" s="136"/>
      <c r="F1256" s="15"/>
      <c r="G1256" s="126"/>
      <c r="H1256" s="136"/>
      <c r="I1256" s="136"/>
      <c r="J1256" s="138"/>
      <c r="K1256" s="119"/>
      <c r="L1256" s="138"/>
      <c r="M1256" s="12"/>
      <c r="N1256" s="147" t="str">
        <f t="shared" si="137"/>
        <v/>
      </c>
      <c r="O1256" s="16"/>
      <c r="P1256" s="17"/>
      <c r="Q1256" s="17"/>
      <c r="AD1256" s="13">
        <f t="shared" si="132"/>
        <v>0</v>
      </c>
      <c r="AE1256" s="13" t="str">
        <f t="shared" si="133"/>
        <v/>
      </c>
      <c r="AF1256" s="145" t="str">
        <f t="shared" si="134"/>
        <v/>
      </c>
      <c r="AG1256" s="145" t="str">
        <f t="shared" si="135"/>
        <v/>
      </c>
      <c r="AH1256" s="145" t="str">
        <f t="shared" si="136"/>
        <v/>
      </c>
    </row>
    <row r="1257" spans="1:34" ht="17.25" customHeight="1" x14ac:dyDescent="0.3">
      <c r="A1257" s="149"/>
      <c r="B1257" s="135"/>
      <c r="C1257" s="14"/>
      <c r="D1257" s="14"/>
      <c r="E1257" s="136"/>
      <c r="F1257" s="15"/>
      <c r="G1257" s="126"/>
      <c r="H1257" s="136"/>
      <c r="I1257" s="136"/>
      <c r="J1257" s="138"/>
      <c r="K1257" s="119"/>
      <c r="L1257" s="138"/>
      <c r="M1257" s="12"/>
      <c r="N1257" s="147" t="str">
        <f t="shared" si="137"/>
        <v/>
      </c>
      <c r="O1257" s="16"/>
      <c r="P1257" s="17"/>
      <c r="Q1257" s="17"/>
      <c r="AD1257" s="13">
        <f t="shared" si="132"/>
        <v>0</v>
      </c>
      <c r="AE1257" s="13" t="str">
        <f t="shared" si="133"/>
        <v/>
      </c>
      <c r="AF1257" s="145" t="str">
        <f t="shared" si="134"/>
        <v/>
      </c>
      <c r="AG1257" s="145" t="str">
        <f t="shared" si="135"/>
        <v/>
      </c>
      <c r="AH1257" s="145" t="str">
        <f t="shared" si="136"/>
        <v/>
      </c>
    </row>
    <row r="1258" spans="1:34" ht="17.25" customHeight="1" x14ac:dyDescent="0.3">
      <c r="A1258" s="149"/>
      <c r="B1258" s="135"/>
      <c r="C1258" s="14"/>
      <c r="D1258" s="14"/>
      <c r="E1258" s="136"/>
      <c r="F1258" s="15"/>
      <c r="G1258" s="126"/>
      <c r="H1258" s="136"/>
      <c r="I1258" s="136"/>
      <c r="J1258" s="138"/>
      <c r="K1258" s="119"/>
      <c r="L1258" s="138"/>
      <c r="M1258" s="12"/>
      <c r="N1258" s="147" t="str">
        <f t="shared" si="137"/>
        <v/>
      </c>
      <c r="O1258" s="16"/>
      <c r="P1258" s="17"/>
      <c r="Q1258" s="17"/>
      <c r="AD1258" s="13">
        <f t="shared" si="132"/>
        <v>0</v>
      </c>
      <c r="AE1258" s="13" t="str">
        <f t="shared" si="133"/>
        <v/>
      </c>
      <c r="AF1258" s="145" t="str">
        <f t="shared" si="134"/>
        <v/>
      </c>
      <c r="AG1258" s="145" t="str">
        <f t="shared" si="135"/>
        <v/>
      </c>
      <c r="AH1258" s="145" t="str">
        <f t="shared" si="136"/>
        <v/>
      </c>
    </row>
    <row r="1259" spans="1:34" ht="17.25" customHeight="1" x14ac:dyDescent="0.3">
      <c r="A1259" s="149"/>
      <c r="B1259" s="135"/>
      <c r="C1259" s="14"/>
      <c r="D1259" s="14"/>
      <c r="E1259" s="136"/>
      <c r="F1259" s="15"/>
      <c r="G1259" s="126"/>
      <c r="H1259" s="136"/>
      <c r="I1259" s="136"/>
      <c r="J1259" s="138"/>
      <c r="K1259" s="119"/>
      <c r="L1259" s="138"/>
      <c r="M1259" s="12"/>
      <c r="N1259" s="147" t="str">
        <f t="shared" si="137"/>
        <v/>
      </c>
      <c r="O1259" s="16"/>
      <c r="P1259" s="17"/>
      <c r="Q1259" s="17"/>
      <c r="AD1259" s="13">
        <f t="shared" si="132"/>
        <v>0</v>
      </c>
      <c r="AE1259" s="13" t="str">
        <f t="shared" si="133"/>
        <v/>
      </c>
      <c r="AF1259" s="145" t="str">
        <f t="shared" si="134"/>
        <v/>
      </c>
      <c r="AG1259" s="145" t="str">
        <f t="shared" si="135"/>
        <v/>
      </c>
      <c r="AH1259" s="145" t="str">
        <f t="shared" si="136"/>
        <v/>
      </c>
    </row>
    <row r="1260" spans="1:34" ht="17.25" customHeight="1" x14ac:dyDescent="0.3">
      <c r="A1260" s="149"/>
      <c r="B1260" s="135"/>
      <c r="C1260" s="14"/>
      <c r="D1260" s="14"/>
      <c r="E1260" s="136"/>
      <c r="F1260" s="15"/>
      <c r="G1260" s="126"/>
      <c r="H1260" s="136"/>
      <c r="I1260" s="136"/>
      <c r="J1260" s="138"/>
      <c r="K1260" s="119"/>
      <c r="L1260" s="138"/>
      <c r="M1260" s="12"/>
      <c r="N1260" s="147" t="str">
        <f t="shared" si="137"/>
        <v/>
      </c>
      <c r="O1260" s="16"/>
      <c r="P1260" s="17"/>
      <c r="Q1260" s="17"/>
      <c r="AD1260" s="13">
        <f t="shared" si="132"/>
        <v>0</v>
      </c>
      <c r="AE1260" s="13" t="str">
        <f t="shared" si="133"/>
        <v/>
      </c>
      <c r="AF1260" s="145" t="str">
        <f t="shared" si="134"/>
        <v/>
      </c>
      <c r="AG1260" s="145" t="str">
        <f t="shared" si="135"/>
        <v/>
      </c>
      <c r="AH1260" s="145" t="str">
        <f t="shared" si="136"/>
        <v/>
      </c>
    </row>
    <row r="1261" spans="1:34" ht="17.25" customHeight="1" x14ac:dyDescent="0.3">
      <c r="A1261" s="149"/>
      <c r="B1261" s="135"/>
      <c r="C1261" s="14"/>
      <c r="D1261" s="14"/>
      <c r="E1261" s="136"/>
      <c r="F1261" s="15"/>
      <c r="G1261" s="126"/>
      <c r="H1261" s="136"/>
      <c r="I1261" s="136"/>
      <c r="J1261" s="138"/>
      <c r="K1261" s="119"/>
      <c r="L1261" s="138"/>
      <c r="M1261" s="12"/>
      <c r="N1261" s="147" t="str">
        <f t="shared" si="137"/>
        <v/>
      </c>
      <c r="O1261" s="16"/>
      <c r="P1261" s="17"/>
      <c r="Q1261" s="17"/>
      <c r="AD1261" s="13">
        <f t="shared" si="132"/>
        <v>0</v>
      </c>
      <c r="AE1261" s="13" t="str">
        <f t="shared" si="133"/>
        <v/>
      </c>
      <c r="AF1261" s="145" t="str">
        <f t="shared" si="134"/>
        <v/>
      </c>
      <c r="AG1261" s="145" t="str">
        <f t="shared" si="135"/>
        <v/>
      </c>
      <c r="AH1261" s="145" t="str">
        <f t="shared" si="136"/>
        <v/>
      </c>
    </row>
    <row r="1262" spans="1:34" ht="17.25" customHeight="1" x14ac:dyDescent="0.3">
      <c r="A1262" s="149"/>
      <c r="B1262" s="135"/>
      <c r="C1262" s="14"/>
      <c r="D1262" s="14"/>
      <c r="E1262" s="136"/>
      <c r="F1262" s="15"/>
      <c r="G1262" s="126"/>
      <c r="H1262" s="136"/>
      <c r="I1262" s="136"/>
      <c r="J1262" s="138"/>
      <c r="K1262" s="119"/>
      <c r="L1262" s="138"/>
      <c r="M1262" s="12"/>
      <c r="N1262" s="147" t="str">
        <f t="shared" si="137"/>
        <v/>
      </c>
      <c r="O1262" s="16"/>
      <c r="P1262" s="17"/>
      <c r="Q1262" s="17"/>
      <c r="AD1262" s="13">
        <f t="shared" si="132"/>
        <v>0</v>
      </c>
      <c r="AE1262" s="13" t="str">
        <f t="shared" si="133"/>
        <v/>
      </c>
      <c r="AF1262" s="145" t="str">
        <f t="shared" si="134"/>
        <v/>
      </c>
      <c r="AG1262" s="145" t="str">
        <f t="shared" si="135"/>
        <v/>
      </c>
      <c r="AH1262" s="145" t="str">
        <f t="shared" si="136"/>
        <v/>
      </c>
    </row>
    <row r="1263" spans="1:34" ht="17.25" customHeight="1" x14ac:dyDescent="0.3">
      <c r="A1263" s="149"/>
      <c r="B1263" s="135"/>
      <c r="C1263" s="14"/>
      <c r="D1263" s="14"/>
      <c r="E1263" s="136"/>
      <c r="F1263" s="15"/>
      <c r="G1263" s="126"/>
      <c r="H1263" s="136"/>
      <c r="I1263" s="136"/>
      <c r="J1263" s="138"/>
      <c r="K1263" s="119"/>
      <c r="L1263" s="138"/>
      <c r="M1263" s="12"/>
      <c r="N1263" s="147" t="str">
        <f t="shared" si="137"/>
        <v/>
      </c>
      <c r="O1263" s="16"/>
      <c r="P1263" s="17"/>
      <c r="Q1263" s="17"/>
      <c r="AD1263" s="13">
        <f t="shared" si="132"/>
        <v>0</v>
      </c>
      <c r="AE1263" s="13" t="str">
        <f t="shared" si="133"/>
        <v/>
      </c>
      <c r="AF1263" s="145" t="str">
        <f t="shared" si="134"/>
        <v/>
      </c>
      <c r="AG1263" s="145" t="str">
        <f t="shared" si="135"/>
        <v/>
      </c>
      <c r="AH1263" s="145" t="str">
        <f t="shared" si="136"/>
        <v/>
      </c>
    </row>
    <row r="1264" spans="1:34" ht="17.25" customHeight="1" x14ac:dyDescent="0.3">
      <c r="A1264" s="149"/>
      <c r="B1264" s="135"/>
      <c r="C1264" s="14"/>
      <c r="D1264" s="14"/>
      <c r="E1264" s="136"/>
      <c r="F1264" s="15"/>
      <c r="G1264" s="126"/>
      <c r="H1264" s="136"/>
      <c r="I1264" s="136"/>
      <c r="J1264" s="138"/>
      <c r="K1264" s="119"/>
      <c r="L1264" s="138"/>
      <c r="M1264" s="12"/>
      <c r="N1264" s="147" t="str">
        <f t="shared" si="137"/>
        <v/>
      </c>
      <c r="O1264" s="16"/>
      <c r="P1264" s="17"/>
      <c r="Q1264" s="17"/>
      <c r="AD1264" s="13">
        <f t="shared" si="132"/>
        <v>0</v>
      </c>
      <c r="AE1264" s="13" t="str">
        <f t="shared" si="133"/>
        <v/>
      </c>
      <c r="AF1264" s="145" t="str">
        <f t="shared" si="134"/>
        <v/>
      </c>
      <c r="AG1264" s="145" t="str">
        <f t="shared" si="135"/>
        <v/>
      </c>
      <c r="AH1264" s="145" t="str">
        <f t="shared" si="136"/>
        <v/>
      </c>
    </row>
    <row r="1265" spans="1:34" ht="17.25" customHeight="1" x14ac:dyDescent="0.3">
      <c r="A1265" s="149"/>
      <c r="B1265" s="135"/>
      <c r="C1265" s="14"/>
      <c r="D1265" s="14"/>
      <c r="E1265" s="136"/>
      <c r="F1265" s="15"/>
      <c r="G1265" s="126"/>
      <c r="H1265" s="136"/>
      <c r="I1265" s="136"/>
      <c r="J1265" s="138"/>
      <c r="K1265" s="119"/>
      <c r="L1265" s="138"/>
      <c r="M1265" s="12"/>
      <c r="N1265" s="147" t="str">
        <f t="shared" si="137"/>
        <v/>
      </c>
      <c r="O1265" s="16"/>
      <c r="P1265" s="17"/>
      <c r="Q1265" s="17"/>
      <c r="AD1265" s="13">
        <f t="shared" si="132"/>
        <v>0</v>
      </c>
      <c r="AE1265" s="13" t="str">
        <f t="shared" si="133"/>
        <v/>
      </c>
      <c r="AF1265" s="145" t="str">
        <f t="shared" si="134"/>
        <v/>
      </c>
      <c r="AG1265" s="145" t="str">
        <f t="shared" si="135"/>
        <v/>
      </c>
      <c r="AH1265" s="145" t="str">
        <f t="shared" si="136"/>
        <v/>
      </c>
    </row>
    <row r="1266" spans="1:34" ht="17.25" customHeight="1" x14ac:dyDescent="0.3">
      <c r="A1266" s="149"/>
      <c r="B1266" s="135"/>
      <c r="C1266" s="14"/>
      <c r="D1266" s="14"/>
      <c r="E1266" s="136"/>
      <c r="F1266" s="15"/>
      <c r="G1266" s="126"/>
      <c r="H1266" s="136"/>
      <c r="I1266" s="136"/>
      <c r="J1266" s="138"/>
      <c r="K1266" s="119"/>
      <c r="L1266" s="138"/>
      <c r="M1266" s="12"/>
      <c r="N1266" s="147" t="str">
        <f t="shared" si="137"/>
        <v/>
      </c>
      <c r="O1266" s="16"/>
      <c r="P1266" s="17"/>
      <c r="Q1266" s="17"/>
      <c r="AD1266" s="13">
        <f t="shared" si="132"/>
        <v>0</v>
      </c>
      <c r="AE1266" s="13" t="str">
        <f t="shared" si="133"/>
        <v/>
      </c>
      <c r="AF1266" s="145" t="str">
        <f t="shared" si="134"/>
        <v/>
      </c>
      <c r="AG1266" s="145" t="str">
        <f t="shared" si="135"/>
        <v/>
      </c>
      <c r="AH1266" s="145" t="str">
        <f t="shared" si="136"/>
        <v/>
      </c>
    </row>
    <row r="1267" spans="1:34" ht="17.25" customHeight="1" x14ac:dyDescent="0.3">
      <c r="A1267" s="149"/>
      <c r="B1267" s="135"/>
      <c r="C1267" s="14"/>
      <c r="D1267" s="14"/>
      <c r="E1267" s="136"/>
      <c r="F1267" s="15"/>
      <c r="G1267" s="126"/>
      <c r="H1267" s="136"/>
      <c r="I1267" s="136"/>
      <c r="J1267" s="138"/>
      <c r="K1267" s="119"/>
      <c r="L1267" s="138"/>
      <c r="M1267" s="12"/>
      <c r="N1267" s="147" t="str">
        <f t="shared" si="137"/>
        <v/>
      </c>
      <c r="O1267" s="16"/>
      <c r="P1267" s="17"/>
      <c r="Q1267" s="17"/>
      <c r="AD1267" s="13">
        <f t="shared" si="132"/>
        <v>0</v>
      </c>
      <c r="AE1267" s="13" t="str">
        <f t="shared" si="133"/>
        <v/>
      </c>
      <c r="AF1267" s="145" t="str">
        <f t="shared" si="134"/>
        <v/>
      </c>
      <c r="AG1267" s="145" t="str">
        <f t="shared" si="135"/>
        <v/>
      </c>
      <c r="AH1267" s="145" t="str">
        <f t="shared" si="136"/>
        <v/>
      </c>
    </row>
    <row r="1268" spans="1:34" ht="17.25" customHeight="1" x14ac:dyDescent="0.3">
      <c r="A1268" s="149"/>
      <c r="B1268" s="135"/>
      <c r="C1268" s="14"/>
      <c r="D1268" s="14"/>
      <c r="E1268" s="136"/>
      <c r="F1268" s="15"/>
      <c r="G1268" s="126"/>
      <c r="H1268" s="136"/>
      <c r="I1268" s="136"/>
      <c r="J1268" s="138"/>
      <c r="K1268" s="119"/>
      <c r="L1268" s="138"/>
      <c r="M1268" s="12"/>
      <c r="N1268" s="147" t="str">
        <f t="shared" si="137"/>
        <v/>
      </c>
      <c r="O1268" s="16"/>
      <c r="P1268" s="17"/>
      <c r="Q1268" s="17"/>
      <c r="AD1268" s="13">
        <f t="shared" si="132"/>
        <v>0</v>
      </c>
      <c r="AE1268" s="13" t="str">
        <f t="shared" si="133"/>
        <v/>
      </c>
      <c r="AF1268" s="145" t="str">
        <f t="shared" si="134"/>
        <v/>
      </c>
      <c r="AG1268" s="145" t="str">
        <f t="shared" si="135"/>
        <v/>
      </c>
      <c r="AH1268" s="145" t="str">
        <f t="shared" si="136"/>
        <v/>
      </c>
    </row>
    <row r="1269" spans="1:34" ht="17.25" customHeight="1" x14ac:dyDescent="0.3">
      <c r="A1269" s="149"/>
      <c r="B1269" s="135"/>
      <c r="C1269" s="14"/>
      <c r="D1269" s="14"/>
      <c r="E1269" s="136"/>
      <c r="F1269" s="15"/>
      <c r="G1269" s="126"/>
      <c r="H1269" s="136"/>
      <c r="I1269" s="136"/>
      <c r="J1269" s="138"/>
      <c r="K1269" s="119"/>
      <c r="L1269" s="138"/>
      <c r="M1269" s="12"/>
      <c r="N1269" s="147" t="str">
        <f t="shared" si="137"/>
        <v/>
      </c>
      <c r="O1269" s="16"/>
      <c r="P1269" s="17"/>
      <c r="Q1269" s="17"/>
      <c r="AD1269" s="13">
        <f t="shared" ref="AD1269:AD1332" si="138">IF(N1269&lt;0, N1269/-F1269, M1269)</f>
        <v>0</v>
      </c>
      <c r="AE1269" s="13" t="str">
        <f t="shared" ref="AE1269:AE1332" si="139">IF(N1269="", "", IF(C1269="Long", IF(N1269&gt;0, N1269/F1269, ((G1269*(I1269-E1269))/F1269)), IF(N1269&gt;0, N1269/F1269, ((G1269*(E1269-I1269))/F1269))))</f>
        <v/>
      </c>
      <c r="AF1269" s="145" t="str">
        <f t="shared" ref="AF1269:AF1332" si="140">IF(A1269="", "", MONTH(A1269))</f>
        <v/>
      </c>
      <c r="AG1269" s="145" t="str">
        <f t="shared" ref="AG1269:AG1332" si="141">IF(A1269="", "", YEAR(A1269))</f>
        <v/>
      </c>
      <c r="AH1269" s="145" t="str">
        <f t="shared" ref="AH1269:AH1332" si="142">IF(A1269="", "", DAY(A1269))</f>
        <v/>
      </c>
    </row>
    <row r="1270" spans="1:34" ht="17.25" customHeight="1" x14ac:dyDescent="0.3">
      <c r="A1270" s="149"/>
      <c r="B1270" s="135"/>
      <c r="C1270" s="14"/>
      <c r="D1270" s="14"/>
      <c r="E1270" s="136"/>
      <c r="F1270" s="15"/>
      <c r="G1270" s="126"/>
      <c r="H1270" s="136"/>
      <c r="I1270" s="136"/>
      <c r="J1270" s="138"/>
      <c r="K1270" s="119"/>
      <c r="L1270" s="138"/>
      <c r="M1270" s="12"/>
      <c r="N1270" s="147" t="str">
        <f t="shared" si="137"/>
        <v/>
      </c>
      <c r="O1270" s="16"/>
      <c r="P1270" s="17"/>
      <c r="Q1270" s="17"/>
      <c r="AD1270" s="13">
        <f t="shared" si="138"/>
        <v>0</v>
      </c>
      <c r="AE1270" s="13" t="str">
        <f t="shared" si="139"/>
        <v/>
      </c>
      <c r="AF1270" s="145" t="str">
        <f t="shared" si="140"/>
        <v/>
      </c>
      <c r="AG1270" s="145" t="str">
        <f t="shared" si="141"/>
        <v/>
      </c>
      <c r="AH1270" s="145" t="str">
        <f t="shared" si="142"/>
        <v/>
      </c>
    </row>
    <row r="1271" spans="1:34" ht="17.25" customHeight="1" x14ac:dyDescent="0.3">
      <c r="A1271" s="149"/>
      <c r="B1271" s="135"/>
      <c r="C1271" s="14"/>
      <c r="D1271" s="14"/>
      <c r="E1271" s="136"/>
      <c r="F1271" s="15"/>
      <c r="G1271" s="126"/>
      <c r="H1271" s="136"/>
      <c r="I1271" s="136"/>
      <c r="J1271" s="138"/>
      <c r="K1271" s="119"/>
      <c r="L1271" s="138"/>
      <c r="M1271" s="12"/>
      <c r="N1271" s="147" t="str">
        <f t="shared" si="137"/>
        <v/>
      </c>
      <c r="O1271" s="16"/>
      <c r="P1271" s="17"/>
      <c r="Q1271" s="17"/>
      <c r="AD1271" s="13">
        <f t="shared" si="138"/>
        <v>0</v>
      </c>
      <c r="AE1271" s="13" t="str">
        <f t="shared" si="139"/>
        <v/>
      </c>
      <c r="AF1271" s="145" t="str">
        <f t="shared" si="140"/>
        <v/>
      </c>
      <c r="AG1271" s="145" t="str">
        <f t="shared" si="141"/>
        <v/>
      </c>
      <c r="AH1271" s="145" t="str">
        <f t="shared" si="142"/>
        <v/>
      </c>
    </row>
    <row r="1272" spans="1:34" ht="17.25" customHeight="1" x14ac:dyDescent="0.3">
      <c r="A1272" s="149"/>
      <c r="B1272" s="135"/>
      <c r="C1272" s="14"/>
      <c r="D1272" s="14"/>
      <c r="E1272" s="136"/>
      <c r="F1272" s="15"/>
      <c r="G1272" s="126"/>
      <c r="H1272" s="136"/>
      <c r="I1272" s="136"/>
      <c r="J1272" s="138"/>
      <c r="K1272" s="119"/>
      <c r="L1272" s="138"/>
      <c r="M1272" s="12"/>
      <c r="N1272" s="147" t="str">
        <f t="shared" si="137"/>
        <v/>
      </c>
      <c r="O1272" s="16"/>
      <c r="P1272" s="17"/>
      <c r="Q1272" s="17"/>
      <c r="AD1272" s="13">
        <f t="shared" si="138"/>
        <v>0</v>
      </c>
      <c r="AE1272" s="13" t="str">
        <f t="shared" si="139"/>
        <v/>
      </c>
      <c r="AF1272" s="145" t="str">
        <f t="shared" si="140"/>
        <v/>
      </c>
      <c r="AG1272" s="145" t="str">
        <f t="shared" si="141"/>
        <v/>
      </c>
      <c r="AH1272" s="145" t="str">
        <f t="shared" si="142"/>
        <v/>
      </c>
    </row>
    <row r="1273" spans="1:34" ht="17.25" customHeight="1" x14ac:dyDescent="0.3">
      <c r="A1273" s="149"/>
      <c r="B1273" s="135"/>
      <c r="C1273" s="14"/>
      <c r="D1273" s="14"/>
      <c r="E1273" s="136"/>
      <c r="F1273" s="15"/>
      <c r="G1273" s="126"/>
      <c r="H1273" s="136"/>
      <c r="I1273" s="136"/>
      <c r="J1273" s="138"/>
      <c r="K1273" s="119"/>
      <c r="L1273" s="138"/>
      <c r="M1273" s="12"/>
      <c r="N1273" s="147" t="str">
        <f t="shared" si="137"/>
        <v/>
      </c>
      <c r="O1273" s="16"/>
      <c r="P1273" s="17"/>
      <c r="Q1273" s="17"/>
      <c r="AD1273" s="13">
        <f t="shared" si="138"/>
        <v>0</v>
      </c>
      <c r="AE1273" s="13" t="str">
        <f t="shared" si="139"/>
        <v/>
      </c>
      <c r="AF1273" s="145" t="str">
        <f t="shared" si="140"/>
        <v/>
      </c>
      <c r="AG1273" s="145" t="str">
        <f t="shared" si="141"/>
        <v/>
      </c>
      <c r="AH1273" s="145" t="str">
        <f t="shared" si="142"/>
        <v/>
      </c>
    </row>
    <row r="1274" spans="1:34" ht="17.25" customHeight="1" x14ac:dyDescent="0.3">
      <c r="A1274" s="149"/>
      <c r="B1274" s="135"/>
      <c r="C1274" s="14"/>
      <c r="D1274" s="14"/>
      <c r="E1274" s="136"/>
      <c r="F1274" s="15"/>
      <c r="G1274" s="126"/>
      <c r="H1274" s="136"/>
      <c r="I1274" s="136"/>
      <c r="J1274" s="138"/>
      <c r="K1274" s="119"/>
      <c r="L1274" s="138"/>
      <c r="M1274" s="12"/>
      <c r="N1274" s="147" t="str">
        <f t="shared" si="137"/>
        <v/>
      </c>
      <c r="O1274" s="16"/>
      <c r="P1274" s="17"/>
      <c r="Q1274" s="17"/>
      <c r="AD1274" s="13">
        <f t="shared" si="138"/>
        <v>0</v>
      </c>
      <c r="AE1274" s="13" t="str">
        <f t="shared" si="139"/>
        <v/>
      </c>
      <c r="AF1274" s="145" t="str">
        <f t="shared" si="140"/>
        <v/>
      </c>
      <c r="AG1274" s="145" t="str">
        <f t="shared" si="141"/>
        <v/>
      </c>
      <c r="AH1274" s="145" t="str">
        <f t="shared" si="142"/>
        <v/>
      </c>
    </row>
    <row r="1275" spans="1:34" ht="17.25" customHeight="1" x14ac:dyDescent="0.3">
      <c r="A1275" s="149"/>
      <c r="B1275" s="135"/>
      <c r="C1275" s="14"/>
      <c r="D1275" s="14"/>
      <c r="E1275" s="136"/>
      <c r="F1275" s="15"/>
      <c r="G1275" s="126"/>
      <c r="H1275" s="136"/>
      <c r="I1275" s="136"/>
      <c r="J1275" s="138"/>
      <c r="K1275" s="119"/>
      <c r="L1275" s="138"/>
      <c r="M1275" s="12"/>
      <c r="N1275" s="147" t="str">
        <f t="shared" si="137"/>
        <v/>
      </c>
      <c r="O1275" s="16"/>
      <c r="P1275" s="17"/>
      <c r="Q1275" s="17"/>
      <c r="AD1275" s="13">
        <f t="shared" si="138"/>
        <v>0</v>
      </c>
      <c r="AE1275" s="13" t="str">
        <f t="shared" si="139"/>
        <v/>
      </c>
      <c r="AF1275" s="145" t="str">
        <f t="shared" si="140"/>
        <v/>
      </c>
      <c r="AG1275" s="145" t="str">
        <f t="shared" si="141"/>
        <v/>
      </c>
      <c r="AH1275" s="145" t="str">
        <f t="shared" si="142"/>
        <v/>
      </c>
    </row>
    <row r="1276" spans="1:34" ht="17.25" customHeight="1" x14ac:dyDescent="0.3">
      <c r="A1276" s="149"/>
      <c r="B1276" s="135"/>
      <c r="C1276" s="14"/>
      <c r="D1276" s="14"/>
      <c r="E1276" s="136"/>
      <c r="F1276" s="15"/>
      <c r="G1276" s="126"/>
      <c r="H1276" s="136"/>
      <c r="I1276" s="136"/>
      <c r="J1276" s="138"/>
      <c r="K1276" s="119"/>
      <c r="L1276" s="138"/>
      <c r="M1276" s="12"/>
      <c r="N1276" s="147" t="str">
        <f t="shared" si="137"/>
        <v/>
      </c>
      <c r="O1276" s="16"/>
      <c r="P1276" s="17"/>
      <c r="Q1276" s="17"/>
      <c r="AD1276" s="13">
        <f t="shared" si="138"/>
        <v>0</v>
      </c>
      <c r="AE1276" s="13" t="str">
        <f t="shared" si="139"/>
        <v/>
      </c>
      <c r="AF1276" s="145" t="str">
        <f t="shared" si="140"/>
        <v/>
      </c>
      <c r="AG1276" s="145" t="str">
        <f t="shared" si="141"/>
        <v/>
      </c>
      <c r="AH1276" s="145" t="str">
        <f t="shared" si="142"/>
        <v/>
      </c>
    </row>
    <row r="1277" spans="1:34" ht="17.25" customHeight="1" x14ac:dyDescent="0.3">
      <c r="A1277" s="149"/>
      <c r="B1277" s="135"/>
      <c r="C1277" s="14"/>
      <c r="D1277" s="14"/>
      <c r="E1277" s="136"/>
      <c r="F1277" s="15"/>
      <c r="G1277" s="126"/>
      <c r="H1277" s="136"/>
      <c r="I1277" s="136"/>
      <c r="J1277" s="138"/>
      <c r="K1277" s="119"/>
      <c r="L1277" s="138"/>
      <c r="M1277" s="12"/>
      <c r="N1277" s="147" t="str">
        <f t="shared" si="137"/>
        <v/>
      </c>
      <c r="O1277" s="16"/>
      <c r="P1277" s="17"/>
      <c r="Q1277" s="17"/>
      <c r="AD1277" s="13">
        <f t="shared" si="138"/>
        <v>0</v>
      </c>
      <c r="AE1277" s="13" t="str">
        <f t="shared" si="139"/>
        <v/>
      </c>
      <c r="AF1277" s="145" t="str">
        <f t="shared" si="140"/>
        <v/>
      </c>
      <c r="AG1277" s="145" t="str">
        <f t="shared" si="141"/>
        <v/>
      </c>
      <c r="AH1277" s="145" t="str">
        <f t="shared" si="142"/>
        <v/>
      </c>
    </row>
    <row r="1278" spans="1:34" ht="17.25" customHeight="1" x14ac:dyDescent="0.3">
      <c r="A1278" s="149"/>
      <c r="B1278" s="135"/>
      <c r="C1278" s="14"/>
      <c r="D1278" s="14"/>
      <c r="E1278" s="136"/>
      <c r="F1278" s="15"/>
      <c r="G1278" s="126"/>
      <c r="H1278" s="136"/>
      <c r="I1278" s="136"/>
      <c r="J1278" s="138"/>
      <c r="K1278" s="119"/>
      <c r="L1278" s="138"/>
      <c r="M1278" s="12"/>
      <c r="N1278" s="147" t="str">
        <f t="shared" si="137"/>
        <v/>
      </c>
      <c r="O1278" s="16"/>
      <c r="P1278" s="17"/>
      <c r="Q1278" s="17"/>
      <c r="AD1278" s="13">
        <f t="shared" si="138"/>
        <v>0</v>
      </c>
      <c r="AE1278" s="13" t="str">
        <f t="shared" si="139"/>
        <v/>
      </c>
      <c r="AF1278" s="145" t="str">
        <f t="shared" si="140"/>
        <v/>
      </c>
      <c r="AG1278" s="145" t="str">
        <f t="shared" si="141"/>
        <v/>
      </c>
      <c r="AH1278" s="145" t="str">
        <f t="shared" si="142"/>
        <v/>
      </c>
    </row>
    <row r="1279" spans="1:34" ht="17.25" customHeight="1" x14ac:dyDescent="0.3">
      <c r="A1279" s="149"/>
      <c r="B1279" s="135"/>
      <c r="C1279" s="14"/>
      <c r="D1279" s="14"/>
      <c r="E1279" s="136"/>
      <c r="F1279" s="15"/>
      <c r="G1279" s="126"/>
      <c r="H1279" s="136"/>
      <c r="I1279" s="136"/>
      <c r="J1279" s="138"/>
      <c r="K1279" s="119"/>
      <c r="L1279" s="138"/>
      <c r="M1279" s="12"/>
      <c r="N1279" s="147" t="str">
        <f t="shared" si="137"/>
        <v/>
      </c>
      <c r="O1279" s="16"/>
      <c r="P1279" s="17"/>
      <c r="Q1279" s="17"/>
      <c r="AD1279" s="13">
        <f t="shared" si="138"/>
        <v>0</v>
      </c>
      <c r="AE1279" s="13" t="str">
        <f t="shared" si="139"/>
        <v/>
      </c>
      <c r="AF1279" s="145" t="str">
        <f t="shared" si="140"/>
        <v/>
      </c>
      <c r="AG1279" s="145" t="str">
        <f t="shared" si="141"/>
        <v/>
      </c>
      <c r="AH1279" s="145" t="str">
        <f t="shared" si="142"/>
        <v/>
      </c>
    </row>
    <row r="1280" spans="1:34" ht="17.25" customHeight="1" x14ac:dyDescent="0.3">
      <c r="A1280" s="149"/>
      <c r="B1280" s="135"/>
      <c r="C1280" s="14"/>
      <c r="D1280" s="14"/>
      <c r="E1280" s="136"/>
      <c r="F1280" s="15"/>
      <c r="G1280" s="126"/>
      <c r="H1280" s="136"/>
      <c r="I1280" s="136"/>
      <c r="J1280" s="138"/>
      <c r="K1280" s="119"/>
      <c r="L1280" s="138"/>
      <c r="M1280" s="12"/>
      <c r="N1280" s="147" t="str">
        <f t="shared" si="137"/>
        <v/>
      </c>
      <c r="O1280" s="16"/>
      <c r="P1280" s="17"/>
      <c r="Q1280" s="17"/>
      <c r="AD1280" s="13">
        <f t="shared" si="138"/>
        <v>0</v>
      </c>
      <c r="AE1280" s="13" t="str">
        <f t="shared" si="139"/>
        <v/>
      </c>
      <c r="AF1280" s="145" t="str">
        <f t="shared" si="140"/>
        <v/>
      </c>
      <c r="AG1280" s="145" t="str">
        <f t="shared" si="141"/>
        <v/>
      </c>
      <c r="AH1280" s="145" t="str">
        <f t="shared" si="142"/>
        <v/>
      </c>
    </row>
    <row r="1281" spans="1:34" ht="17.25" customHeight="1" x14ac:dyDescent="0.3">
      <c r="A1281" s="149"/>
      <c r="B1281" s="135"/>
      <c r="C1281" s="14"/>
      <c r="D1281" s="14"/>
      <c r="E1281" s="136"/>
      <c r="F1281" s="15"/>
      <c r="G1281" s="126"/>
      <c r="H1281" s="136"/>
      <c r="I1281" s="136"/>
      <c r="J1281" s="138"/>
      <c r="K1281" s="119"/>
      <c r="L1281" s="138"/>
      <c r="M1281" s="12"/>
      <c r="N1281" s="147" t="str">
        <f t="shared" si="137"/>
        <v/>
      </c>
      <c r="O1281" s="16"/>
      <c r="P1281" s="17"/>
      <c r="Q1281" s="17"/>
      <c r="AD1281" s="13">
        <f t="shared" si="138"/>
        <v>0</v>
      </c>
      <c r="AE1281" s="13" t="str">
        <f t="shared" si="139"/>
        <v/>
      </c>
      <c r="AF1281" s="145" t="str">
        <f t="shared" si="140"/>
        <v/>
      </c>
      <c r="AG1281" s="145" t="str">
        <f t="shared" si="141"/>
        <v/>
      </c>
      <c r="AH1281" s="145" t="str">
        <f t="shared" si="142"/>
        <v/>
      </c>
    </row>
    <row r="1282" spans="1:34" ht="17.25" customHeight="1" x14ac:dyDescent="0.3">
      <c r="A1282" s="149"/>
      <c r="B1282" s="135"/>
      <c r="C1282" s="14"/>
      <c r="D1282" s="14"/>
      <c r="E1282" s="136"/>
      <c r="F1282" s="15"/>
      <c r="G1282" s="126"/>
      <c r="H1282" s="136"/>
      <c r="I1282" s="136"/>
      <c r="J1282" s="138"/>
      <c r="K1282" s="119"/>
      <c r="L1282" s="138"/>
      <c r="M1282" s="12"/>
      <c r="N1282" s="147" t="str">
        <f t="shared" si="137"/>
        <v/>
      </c>
      <c r="O1282" s="16"/>
      <c r="P1282" s="17"/>
      <c r="Q1282" s="17"/>
      <c r="AD1282" s="13">
        <f t="shared" si="138"/>
        <v>0</v>
      </c>
      <c r="AE1282" s="13" t="str">
        <f t="shared" si="139"/>
        <v/>
      </c>
      <c r="AF1282" s="145" t="str">
        <f t="shared" si="140"/>
        <v/>
      </c>
      <c r="AG1282" s="145" t="str">
        <f t="shared" si="141"/>
        <v/>
      </c>
      <c r="AH1282" s="145" t="str">
        <f t="shared" si="142"/>
        <v/>
      </c>
    </row>
    <row r="1283" spans="1:34" ht="17.25" customHeight="1" x14ac:dyDescent="0.3">
      <c r="A1283" s="149"/>
      <c r="B1283" s="135"/>
      <c r="C1283" s="14"/>
      <c r="D1283" s="14"/>
      <c r="E1283" s="136"/>
      <c r="F1283" s="15"/>
      <c r="G1283" s="126"/>
      <c r="H1283" s="136"/>
      <c r="I1283" s="136"/>
      <c r="J1283" s="138"/>
      <c r="K1283" s="119"/>
      <c r="L1283" s="138"/>
      <c r="M1283" s="12"/>
      <c r="N1283" s="147" t="str">
        <f t="shared" si="137"/>
        <v/>
      </c>
      <c r="O1283" s="16"/>
      <c r="P1283" s="17"/>
      <c r="Q1283" s="17"/>
      <c r="AD1283" s="13">
        <f t="shared" si="138"/>
        <v>0</v>
      </c>
      <c r="AE1283" s="13" t="str">
        <f t="shared" si="139"/>
        <v/>
      </c>
      <c r="AF1283" s="145" t="str">
        <f t="shared" si="140"/>
        <v/>
      </c>
      <c r="AG1283" s="145" t="str">
        <f t="shared" si="141"/>
        <v/>
      </c>
      <c r="AH1283" s="145" t="str">
        <f t="shared" si="142"/>
        <v/>
      </c>
    </row>
    <row r="1284" spans="1:34" ht="17.25" customHeight="1" x14ac:dyDescent="0.3">
      <c r="A1284" s="149"/>
      <c r="B1284" s="135"/>
      <c r="C1284" s="14"/>
      <c r="D1284" s="14"/>
      <c r="E1284" s="136"/>
      <c r="F1284" s="15"/>
      <c r="G1284" s="126"/>
      <c r="H1284" s="136"/>
      <c r="I1284" s="136"/>
      <c r="J1284" s="138"/>
      <c r="K1284" s="119"/>
      <c r="L1284" s="138"/>
      <c r="M1284" s="12"/>
      <c r="N1284" s="147" t="str">
        <f t="shared" si="137"/>
        <v/>
      </c>
      <c r="O1284" s="16"/>
      <c r="P1284" s="17"/>
      <c r="Q1284" s="17"/>
      <c r="AD1284" s="13">
        <f t="shared" si="138"/>
        <v>0</v>
      </c>
      <c r="AE1284" s="13" t="str">
        <f t="shared" si="139"/>
        <v/>
      </c>
      <c r="AF1284" s="145" t="str">
        <f t="shared" si="140"/>
        <v/>
      </c>
      <c r="AG1284" s="145" t="str">
        <f t="shared" si="141"/>
        <v/>
      </c>
      <c r="AH1284" s="145" t="str">
        <f t="shared" si="142"/>
        <v/>
      </c>
    </row>
    <row r="1285" spans="1:34" ht="17.25" customHeight="1" x14ac:dyDescent="0.3">
      <c r="A1285" s="149"/>
      <c r="B1285" s="135"/>
      <c r="C1285" s="14"/>
      <c r="D1285" s="14"/>
      <c r="E1285" s="136"/>
      <c r="F1285" s="15"/>
      <c r="G1285" s="126"/>
      <c r="H1285" s="136"/>
      <c r="I1285" s="136"/>
      <c r="J1285" s="138"/>
      <c r="K1285" s="119"/>
      <c r="L1285" s="138"/>
      <c r="M1285" s="12"/>
      <c r="N1285" s="147" t="str">
        <f t="shared" si="137"/>
        <v/>
      </c>
      <c r="O1285" s="16"/>
      <c r="P1285" s="17"/>
      <c r="Q1285" s="17"/>
      <c r="AD1285" s="13">
        <f t="shared" si="138"/>
        <v>0</v>
      </c>
      <c r="AE1285" s="13" t="str">
        <f t="shared" si="139"/>
        <v/>
      </c>
      <c r="AF1285" s="145" t="str">
        <f t="shared" si="140"/>
        <v/>
      </c>
      <c r="AG1285" s="145" t="str">
        <f t="shared" si="141"/>
        <v/>
      </c>
      <c r="AH1285" s="145" t="str">
        <f t="shared" si="142"/>
        <v/>
      </c>
    </row>
    <row r="1286" spans="1:34" ht="17.25" customHeight="1" x14ac:dyDescent="0.3">
      <c r="A1286" s="149"/>
      <c r="B1286" s="135"/>
      <c r="C1286" s="14"/>
      <c r="D1286" s="14"/>
      <c r="E1286" s="136"/>
      <c r="F1286" s="15"/>
      <c r="G1286" s="126"/>
      <c r="H1286" s="136"/>
      <c r="I1286" s="136"/>
      <c r="J1286" s="138"/>
      <c r="K1286" s="119"/>
      <c r="L1286" s="138"/>
      <c r="M1286" s="12"/>
      <c r="N1286" s="147" t="str">
        <f t="shared" si="137"/>
        <v/>
      </c>
      <c r="O1286" s="16"/>
      <c r="P1286" s="17"/>
      <c r="Q1286" s="17"/>
      <c r="AD1286" s="13">
        <f t="shared" si="138"/>
        <v>0</v>
      </c>
      <c r="AE1286" s="13" t="str">
        <f t="shared" si="139"/>
        <v/>
      </c>
      <c r="AF1286" s="145" t="str">
        <f t="shared" si="140"/>
        <v/>
      </c>
      <c r="AG1286" s="145" t="str">
        <f t="shared" si="141"/>
        <v/>
      </c>
      <c r="AH1286" s="145" t="str">
        <f t="shared" si="142"/>
        <v/>
      </c>
    </row>
    <row r="1287" spans="1:34" ht="17.25" customHeight="1" x14ac:dyDescent="0.3">
      <c r="A1287" s="149"/>
      <c r="B1287" s="135"/>
      <c r="C1287" s="14"/>
      <c r="D1287" s="14"/>
      <c r="E1287" s="136"/>
      <c r="F1287" s="15"/>
      <c r="G1287" s="126"/>
      <c r="H1287" s="136"/>
      <c r="I1287" s="136"/>
      <c r="J1287" s="138"/>
      <c r="K1287" s="119"/>
      <c r="L1287" s="138"/>
      <c r="M1287" s="12"/>
      <c r="N1287" s="147" t="str">
        <f t="shared" si="137"/>
        <v/>
      </c>
      <c r="O1287" s="16"/>
      <c r="P1287" s="17"/>
      <c r="Q1287" s="17"/>
      <c r="AD1287" s="13">
        <f t="shared" si="138"/>
        <v>0</v>
      </c>
      <c r="AE1287" s="13" t="str">
        <f t="shared" si="139"/>
        <v/>
      </c>
      <c r="AF1287" s="145" t="str">
        <f t="shared" si="140"/>
        <v/>
      </c>
      <c r="AG1287" s="145" t="str">
        <f t="shared" si="141"/>
        <v/>
      </c>
      <c r="AH1287" s="145" t="str">
        <f t="shared" si="142"/>
        <v/>
      </c>
    </row>
    <row r="1288" spans="1:34" ht="17.25" customHeight="1" x14ac:dyDescent="0.3">
      <c r="A1288" s="149"/>
      <c r="B1288" s="135"/>
      <c r="C1288" s="14"/>
      <c r="D1288" s="14"/>
      <c r="E1288" s="136"/>
      <c r="F1288" s="15"/>
      <c r="G1288" s="126"/>
      <c r="H1288" s="136"/>
      <c r="I1288" s="136"/>
      <c r="J1288" s="138"/>
      <c r="K1288" s="119"/>
      <c r="L1288" s="138"/>
      <c r="M1288" s="12"/>
      <c r="N1288" s="147" t="str">
        <f t="shared" ref="N1288:N1351" si="143">IF(J1288="", "", K1288)</f>
        <v/>
      </c>
      <c r="O1288" s="16"/>
      <c r="P1288" s="17"/>
      <c r="Q1288" s="17"/>
      <c r="AD1288" s="13">
        <f t="shared" si="138"/>
        <v>0</v>
      </c>
      <c r="AE1288" s="13" t="str">
        <f t="shared" si="139"/>
        <v/>
      </c>
      <c r="AF1288" s="145" t="str">
        <f t="shared" si="140"/>
        <v/>
      </c>
      <c r="AG1288" s="145" t="str">
        <f t="shared" si="141"/>
        <v/>
      </c>
      <c r="AH1288" s="145" t="str">
        <f t="shared" si="142"/>
        <v/>
      </c>
    </row>
    <row r="1289" spans="1:34" ht="17.25" customHeight="1" x14ac:dyDescent="0.3">
      <c r="A1289" s="149"/>
      <c r="B1289" s="135"/>
      <c r="C1289" s="14"/>
      <c r="D1289" s="14"/>
      <c r="E1289" s="136"/>
      <c r="F1289" s="15"/>
      <c r="G1289" s="126"/>
      <c r="H1289" s="136"/>
      <c r="I1289" s="136"/>
      <c r="J1289" s="138"/>
      <c r="K1289" s="119"/>
      <c r="L1289" s="138"/>
      <c r="M1289" s="12"/>
      <c r="N1289" s="147" t="str">
        <f t="shared" si="143"/>
        <v/>
      </c>
      <c r="O1289" s="16"/>
      <c r="P1289" s="17"/>
      <c r="Q1289" s="17"/>
      <c r="AD1289" s="13">
        <f t="shared" si="138"/>
        <v>0</v>
      </c>
      <c r="AE1289" s="13" t="str">
        <f t="shared" si="139"/>
        <v/>
      </c>
      <c r="AF1289" s="145" t="str">
        <f t="shared" si="140"/>
        <v/>
      </c>
      <c r="AG1289" s="145" t="str">
        <f t="shared" si="141"/>
        <v/>
      </c>
      <c r="AH1289" s="145" t="str">
        <f t="shared" si="142"/>
        <v/>
      </c>
    </row>
    <row r="1290" spans="1:34" ht="17.25" customHeight="1" x14ac:dyDescent="0.3">
      <c r="A1290" s="149"/>
      <c r="B1290" s="135"/>
      <c r="C1290" s="14"/>
      <c r="D1290" s="14"/>
      <c r="E1290" s="136"/>
      <c r="F1290" s="15"/>
      <c r="G1290" s="126"/>
      <c r="H1290" s="136"/>
      <c r="I1290" s="136"/>
      <c r="J1290" s="138"/>
      <c r="K1290" s="119"/>
      <c r="L1290" s="138"/>
      <c r="M1290" s="12"/>
      <c r="N1290" s="147" t="str">
        <f t="shared" si="143"/>
        <v/>
      </c>
      <c r="O1290" s="16"/>
      <c r="P1290" s="17"/>
      <c r="Q1290" s="17"/>
      <c r="AD1290" s="13">
        <f t="shared" si="138"/>
        <v>0</v>
      </c>
      <c r="AE1290" s="13" t="str">
        <f t="shared" si="139"/>
        <v/>
      </c>
      <c r="AF1290" s="145" t="str">
        <f t="shared" si="140"/>
        <v/>
      </c>
      <c r="AG1290" s="145" t="str">
        <f t="shared" si="141"/>
        <v/>
      </c>
      <c r="AH1290" s="145" t="str">
        <f t="shared" si="142"/>
        <v/>
      </c>
    </row>
    <row r="1291" spans="1:34" ht="17.25" customHeight="1" x14ac:dyDescent="0.3">
      <c r="A1291" s="149"/>
      <c r="B1291" s="135"/>
      <c r="C1291" s="14"/>
      <c r="D1291" s="14"/>
      <c r="E1291" s="136"/>
      <c r="F1291" s="15"/>
      <c r="G1291" s="126"/>
      <c r="H1291" s="136"/>
      <c r="I1291" s="136"/>
      <c r="J1291" s="138"/>
      <c r="K1291" s="119"/>
      <c r="L1291" s="138"/>
      <c r="M1291" s="12"/>
      <c r="N1291" s="147" t="str">
        <f t="shared" si="143"/>
        <v/>
      </c>
      <c r="O1291" s="16"/>
      <c r="P1291" s="17"/>
      <c r="Q1291" s="17"/>
      <c r="AD1291" s="13">
        <f t="shared" si="138"/>
        <v>0</v>
      </c>
      <c r="AE1291" s="13" t="str">
        <f t="shared" si="139"/>
        <v/>
      </c>
      <c r="AF1291" s="145" t="str">
        <f t="shared" si="140"/>
        <v/>
      </c>
      <c r="AG1291" s="145" t="str">
        <f t="shared" si="141"/>
        <v/>
      </c>
      <c r="AH1291" s="145" t="str">
        <f t="shared" si="142"/>
        <v/>
      </c>
    </row>
    <row r="1292" spans="1:34" ht="17.25" customHeight="1" x14ac:dyDescent="0.3">
      <c r="A1292" s="149"/>
      <c r="B1292" s="135"/>
      <c r="C1292" s="14"/>
      <c r="D1292" s="14"/>
      <c r="E1292" s="136"/>
      <c r="F1292" s="15"/>
      <c r="G1292" s="126"/>
      <c r="H1292" s="136"/>
      <c r="I1292" s="136"/>
      <c r="J1292" s="138"/>
      <c r="K1292" s="119"/>
      <c r="L1292" s="138"/>
      <c r="M1292" s="12"/>
      <c r="N1292" s="147" t="str">
        <f t="shared" si="143"/>
        <v/>
      </c>
      <c r="O1292" s="16"/>
      <c r="P1292" s="17"/>
      <c r="Q1292" s="17"/>
      <c r="AD1292" s="13">
        <f t="shared" si="138"/>
        <v>0</v>
      </c>
      <c r="AE1292" s="13" t="str">
        <f t="shared" si="139"/>
        <v/>
      </c>
      <c r="AF1292" s="145" t="str">
        <f t="shared" si="140"/>
        <v/>
      </c>
      <c r="AG1292" s="145" t="str">
        <f t="shared" si="141"/>
        <v/>
      </c>
      <c r="AH1292" s="145" t="str">
        <f t="shared" si="142"/>
        <v/>
      </c>
    </row>
    <row r="1293" spans="1:34" ht="17.25" customHeight="1" x14ac:dyDescent="0.3">
      <c r="A1293" s="149"/>
      <c r="B1293" s="135"/>
      <c r="C1293" s="14"/>
      <c r="D1293" s="14"/>
      <c r="E1293" s="136"/>
      <c r="F1293" s="15"/>
      <c r="G1293" s="126"/>
      <c r="H1293" s="136"/>
      <c r="I1293" s="136"/>
      <c r="J1293" s="138"/>
      <c r="K1293" s="119"/>
      <c r="L1293" s="138"/>
      <c r="M1293" s="12"/>
      <c r="N1293" s="147" t="str">
        <f t="shared" si="143"/>
        <v/>
      </c>
      <c r="O1293" s="16"/>
      <c r="P1293" s="17"/>
      <c r="Q1293" s="17"/>
      <c r="AD1293" s="13">
        <f t="shared" si="138"/>
        <v>0</v>
      </c>
      <c r="AE1293" s="13" t="str">
        <f t="shared" si="139"/>
        <v/>
      </c>
      <c r="AF1293" s="145" t="str">
        <f t="shared" si="140"/>
        <v/>
      </c>
      <c r="AG1293" s="145" t="str">
        <f t="shared" si="141"/>
        <v/>
      </c>
      <c r="AH1293" s="145" t="str">
        <f t="shared" si="142"/>
        <v/>
      </c>
    </row>
    <row r="1294" spans="1:34" ht="17.25" customHeight="1" x14ac:dyDescent="0.3">
      <c r="A1294" s="149"/>
      <c r="B1294" s="135"/>
      <c r="C1294" s="14"/>
      <c r="D1294" s="14"/>
      <c r="E1294" s="136"/>
      <c r="F1294" s="15"/>
      <c r="G1294" s="126"/>
      <c r="H1294" s="136"/>
      <c r="I1294" s="136"/>
      <c r="J1294" s="138"/>
      <c r="K1294" s="119"/>
      <c r="L1294" s="138"/>
      <c r="M1294" s="12"/>
      <c r="N1294" s="147" t="str">
        <f t="shared" si="143"/>
        <v/>
      </c>
      <c r="O1294" s="16"/>
      <c r="P1294" s="17"/>
      <c r="Q1294" s="17"/>
      <c r="AD1294" s="13">
        <f t="shared" si="138"/>
        <v>0</v>
      </c>
      <c r="AE1294" s="13" t="str">
        <f t="shared" si="139"/>
        <v/>
      </c>
      <c r="AF1294" s="145" t="str">
        <f t="shared" si="140"/>
        <v/>
      </c>
      <c r="AG1294" s="145" t="str">
        <f t="shared" si="141"/>
        <v/>
      </c>
      <c r="AH1294" s="145" t="str">
        <f t="shared" si="142"/>
        <v/>
      </c>
    </row>
    <row r="1295" spans="1:34" ht="17.25" customHeight="1" x14ac:dyDescent="0.3">
      <c r="A1295" s="149"/>
      <c r="B1295" s="135"/>
      <c r="C1295" s="14"/>
      <c r="D1295" s="14"/>
      <c r="E1295" s="136"/>
      <c r="F1295" s="15"/>
      <c r="G1295" s="126"/>
      <c r="H1295" s="136"/>
      <c r="I1295" s="136"/>
      <c r="J1295" s="138"/>
      <c r="K1295" s="119"/>
      <c r="L1295" s="138"/>
      <c r="M1295" s="12"/>
      <c r="N1295" s="147" t="str">
        <f t="shared" si="143"/>
        <v/>
      </c>
      <c r="O1295" s="16"/>
      <c r="P1295" s="17"/>
      <c r="Q1295" s="17"/>
      <c r="AD1295" s="13">
        <f t="shared" si="138"/>
        <v>0</v>
      </c>
      <c r="AE1295" s="13" t="str">
        <f t="shared" si="139"/>
        <v/>
      </c>
      <c r="AF1295" s="145" t="str">
        <f t="shared" si="140"/>
        <v/>
      </c>
      <c r="AG1295" s="145" t="str">
        <f t="shared" si="141"/>
        <v/>
      </c>
      <c r="AH1295" s="145" t="str">
        <f t="shared" si="142"/>
        <v/>
      </c>
    </row>
    <row r="1296" spans="1:34" ht="17.25" customHeight="1" x14ac:dyDescent="0.3">
      <c r="A1296" s="149"/>
      <c r="B1296" s="135"/>
      <c r="C1296" s="14"/>
      <c r="D1296" s="14"/>
      <c r="E1296" s="136"/>
      <c r="F1296" s="15"/>
      <c r="G1296" s="126"/>
      <c r="H1296" s="136"/>
      <c r="I1296" s="136"/>
      <c r="J1296" s="138"/>
      <c r="K1296" s="119"/>
      <c r="L1296" s="138"/>
      <c r="M1296" s="12"/>
      <c r="N1296" s="147" t="str">
        <f t="shared" si="143"/>
        <v/>
      </c>
      <c r="O1296" s="16"/>
      <c r="P1296" s="17"/>
      <c r="Q1296" s="17"/>
      <c r="AD1296" s="13">
        <f t="shared" si="138"/>
        <v>0</v>
      </c>
      <c r="AE1296" s="13" t="str">
        <f t="shared" si="139"/>
        <v/>
      </c>
      <c r="AF1296" s="145" t="str">
        <f t="shared" si="140"/>
        <v/>
      </c>
      <c r="AG1296" s="145" t="str">
        <f t="shared" si="141"/>
        <v/>
      </c>
      <c r="AH1296" s="145" t="str">
        <f t="shared" si="142"/>
        <v/>
      </c>
    </row>
    <row r="1297" spans="1:34" ht="17.25" customHeight="1" x14ac:dyDescent="0.3">
      <c r="A1297" s="149"/>
      <c r="B1297" s="135"/>
      <c r="C1297" s="14"/>
      <c r="D1297" s="14"/>
      <c r="E1297" s="136"/>
      <c r="F1297" s="15"/>
      <c r="G1297" s="126"/>
      <c r="H1297" s="136"/>
      <c r="I1297" s="136"/>
      <c r="J1297" s="138"/>
      <c r="K1297" s="119"/>
      <c r="L1297" s="138"/>
      <c r="M1297" s="12"/>
      <c r="N1297" s="147" t="str">
        <f t="shared" si="143"/>
        <v/>
      </c>
      <c r="O1297" s="16"/>
      <c r="P1297" s="17"/>
      <c r="Q1297" s="17"/>
      <c r="AD1297" s="13">
        <f t="shared" si="138"/>
        <v>0</v>
      </c>
      <c r="AE1297" s="13" t="str">
        <f t="shared" si="139"/>
        <v/>
      </c>
      <c r="AF1297" s="145" t="str">
        <f t="shared" si="140"/>
        <v/>
      </c>
      <c r="AG1297" s="145" t="str">
        <f t="shared" si="141"/>
        <v/>
      </c>
      <c r="AH1297" s="145" t="str">
        <f t="shared" si="142"/>
        <v/>
      </c>
    </row>
    <row r="1298" spans="1:34" ht="17.25" customHeight="1" x14ac:dyDescent="0.3">
      <c r="A1298" s="149"/>
      <c r="B1298" s="135"/>
      <c r="C1298" s="14"/>
      <c r="D1298" s="14"/>
      <c r="E1298" s="136"/>
      <c r="F1298" s="15"/>
      <c r="G1298" s="126"/>
      <c r="H1298" s="136"/>
      <c r="I1298" s="136"/>
      <c r="J1298" s="138"/>
      <c r="K1298" s="119"/>
      <c r="L1298" s="138"/>
      <c r="M1298" s="12"/>
      <c r="N1298" s="147" t="str">
        <f t="shared" si="143"/>
        <v/>
      </c>
      <c r="O1298" s="16"/>
      <c r="P1298" s="17"/>
      <c r="Q1298" s="17"/>
      <c r="AD1298" s="13">
        <f t="shared" si="138"/>
        <v>0</v>
      </c>
      <c r="AE1298" s="13" t="str">
        <f t="shared" si="139"/>
        <v/>
      </c>
      <c r="AF1298" s="145" t="str">
        <f t="shared" si="140"/>
        <v/>
      </c>
      <c r="AG1298" s="145" t="str">
        <f t="shared" si="141"/>
        <v/>
      </c>
      <c r="AH1298" s="145" t="str">
        <f t="shared" si="142"/>
        <v/>
      </c>
    </row>
    <row r="1299" spans="1:34" ht="17.25" customHeight="1" x14ac:dyDescent="0.3">
      <c r="A1299" s="149"/>
      <c r="B1299" s="135"/>
      <c r="C1299" s="14"/>
      <c r="D1299" s="14"/>
      <c r="E1299" s="136"/>
      <c r="F1299" s="15"/>
      <c r="G1299" s="126"/>
      <c r="H1299" s="136"/>
      <c r="I1299" s="136"/>
      <c r="J1299" s="138"/>
      <c r="K1299" s="119"/>
      <c r="L1299" s="138"/>
      <c r="M1299" s="12"/>
      <c r="N1299" s="147" t="str">
        <f t="shared" si="143"/>
        <v/>
      </c>
      <c r="O1299" s="16"/>
      <c r="P1299" s="17"/>
      <c r="Q1299" s="17"/>
      <c r="AD1299" s="13">
        <f t="shared" si="138"/>
        <v>0</v>
      </c>
      <c r="AE1299" s="13" t="str">
        <f t="shared" si="139"/>
        <v/>
      </c>
      <c r="AF1299" s="145" t="str">
        <f t="shared" si="140"/>
        <v/>
      </c>
      <c r="AG1299" s="145" t="str">
        <f t="shared" si="141"/>
        <v/>
      </c>
      <c r="AH1299" s="145" t="str">
        <f t="shared" si="142"/>
        <v/>
      </c>
    </row>
    <row r="1300" spans="1:34" ht="17.25" customHeight="1" x14ac:dyDescent="0.3">
      <c r="A1300" s="149"/>
      <c r="B1300" s="135"/>
      <c r="C1300" s="14"/>
      <c r="D1300" s="14"/>
      <c r="E1300" s="136"/>
      <c r="F1300" s="15"/>
      <c r="G1300" s="126"/>
      <c r="H1300" s="136"/>
      <c r="I1300" s="136"/>
      <c r="J1300" s="138"/>
      <c r="K1300" s="119"/>
      <c r="L1300" s="138"/>
      <c r="M1300" s="12"/>
      <c r="N1300" s="147" t="str">
        <f t="shared" si="143"/>
        <v/>
      </c>
      <c r="O1300" s="16"/>
      <c r="P1300" s="17"/>
      <c r="Q1300" s="17"/>
      <c r="AD1300" s="13">
        <f t="shared" si="138"/>
        <v>0</v>
      </c>
      <c r="AE1300" s="13" t="str">
        <f t="shared" si="139"/>
        <v/>
      </c>
      <c r="AF1300" s="145" t="str">
        <f t="shared" si="140"/>
        <v/>
      </c>
      <c r="AG1300" s="145" t="str">
        <f t="shared" si="141"/>
        <v/>
      </c>
      <c r="AH1300" s="145" t="str">
        <f t="shared" si="142"/>
        <v/>
      </c>
    </row>
    <row r="1301" spans="1:34" ht="17.25" customHeight="1" x14ac:dyDescent="0.3">
      <c r="A1301" s="149"/>
      <c r="B1301" s="135"/>
      <c r="C1301" s="14"/>
      <c r="D1301" s="14"/>
      <c r="E1301" s="136"/>
      <c r="F1301" s="15"/>
      <c r="G1301" s="126"/>
      <c r="H1301" s="136"/>
      <c r="I1301" s="136"/>
      <c r="J1301" s="138"/>
      <c r="K1301" s="119"/>
      <c r="L1301" s="138"/>
      <c r="M1301" s="12"/>
      <c r="N1301" s="147" t="str">
        <f t="shared" si="143"/>
        <v/>
      </c>
      <c r="O1301" s="16"/>
      <c r="P1301" s="17"/>
      <c r="Q1301" s="17"/>
      <c r="AD1301" s="13">
        <f t="shared" si="138"/>
        <v>0</v>
      </c>
      <c r="AE1301" s="13" t="str">
        <f t="shared" si="139"/>
        <v/>
      </c>
      <c r="AF1301" s="145" t="str">
        <f t="shared" si="140"/>
        <v/>
      </c>
      <c r="AG1301" s="145" t="str">
        <f t="shared" si="141"/>
        <v/>
      </c>
      <c r="AH1301" s="145" t="str">
        <f t="shared" si="142"/>
        <v/>
      </c>
    </row>
    <row r="1302" spans="1:34" ht="17.25" customHeight="1" x14ac:dyDescent="0.3">
      <c r="A1302" s="149"/>
      <c r="B1302" s="135"/>
      <c r="C1302" s="14"/>
      <c r="D1302" s="14"/>
      <c r="E1302" s="136"/>
      <c r="F1302" s="15"/>
      <c r="G1302" s="126"/>
      <c r="H1302" s="136"/>
      <c r="I1302" s="136"/>
      <c r="J1302" s="138"/>
      <c r="K1302" s="119"/>
      <c r="L1302" s="138"/>
      <c r="M1302" s="12"/>
      <c r="N1302" s="147" t="str">
        <f t="shared" si="143"/>
        <v/>
      </c>
      <c r="O1302" s="16"/>
      <c r="P1302" s="17"/>
      <c r="Q1302" s="17"/>
      <c r="AD1302" s="13">
        <f t="shared" si="138"/>
        <v>0</v>
      </c>
      <c r="AE1302" s="13" t="str">
        <f t="shared" si="139"/>
        <v/>
      </c>
      <c r="AF1302" s="145" t="str">
        <f t="shared" si="140"/>
        <v/>
      </c>
      <c r="AG1302" s="145" t="str">
        <f t="shared" si="141"/>
        <v/>
      </c>
      <c r="AH1302" s="145" t="str">
        <f t="shared" si="142"/>
        <v/>
      </c>
    </row>
    <row r="1303" spans="1:34" ht="17.25" customHeight="1" x14ac:dyDescent="0.3">
      <c r="A1303" s="149"/>
      <c r="B1303" s="135"/>
      <c r="C1303" s="14"/>
      <c r="D1303" s="14"/>
      <c r="E1303" s="136"/>
      <c r="F1303" s="15"/>
      <c r="G1303" s="126"/>
      <c r="H1303" s="136"/>
      <c r="I1303" s="136"/>
      <c r="J1303" s="138"/>
      <c r="K1303" s="119"/>
      <c r="L1303" s="138"/>
      <c r="M1303" s="12"/>
      <c r="N1303" s="147" t="str">
        <f t="shared" si="143"/>
        <v/>
      </c>
      <c r="O1303" s="16"/>
      <c r="P1303" s="17"/>
      <c r="Q1303" s="17"/>
      <c r="AD1303" s="13">
        <f t="shared" si="138"/>
        <v>0</v>
      </c>
      <c r="AE1303" s="13" t="str">
        <f t="shared" si="139"/>
        <v/>
      </c>
      <c r="AF1303" s="145" t="str">
        <f t="shared" si="140"/>
        <v/>
      </c>
      <c r="AG1303" s="145" t="str">
        <f t="shared" si="141"/>
        <v/>
      </c>
      <c r="AH1303" s="145" t="str">
        <f t="shared" si="142"/>
        <v/>
      </c>
    </row>
    <row r="1304" spans="1:34" ht="17.25" customHeight="1" x14ac:dyDescent="0.3">
      <c r="A1304" s="149"/>
      <c r="B1304" s="135"/>
      <c r="C1304" s="14"/>
      <c r="D1304" s="14"/>
      <c r="E1304" s="136"/>
      <c r="F1304" s="15"/>
      <c r="G1304" s="126"/>
      <c r="H1304" s="136"/>
      <c r="I1304" s="136"/>
      <c r="J1304" s="138"/>
      <c r="K1304" s="119"/>
      <c r="L1304" s="138"/>
      <c r="M1304" s="12"/>
      <c r="N1304" s="147" t="str">
        <f t="shared" si="143"/>
        <v/>
      </c>
      <c r="O1304" s="16"/>
      <c r="P1304" s="17"/>
      <c r="Q1304" s="17"/>
      <c r="AD1304" s="13">
        <f t="shared" si="138"/>
        <v>0</v>
      </c>
      <c r="AE1304" s="13" t="str">
        <f t="shared" si="139"/>
        <v/>
      </c>
      <c r="AF1304" s="145" t="str">
        <f t="shared" si="140"/>
        <v/>
      </c>
      <c r="AG1304" s="145" t="str">
        <f t="shared" si="141"/>
        <v/>
      </c>
      <c r="AH1304" s="145" t="str">
        <f t="shared" si="142"/>
        <v/>
      </c>
    </row>
    <row r="1305" spans="1:34" ht="17.25" customHeight="1" x14ac:dyDescent="0.3">
      <c r="A1305" s="149"/>
      <c r="B1305" s="135"/>
      <c r="C1305" s="14"/>
      <c r="D1305" s="14"/>
      <c r="E1305" s="136"/>
      <c r="F1305" s="15"/>
      <c r="G1305" s="126"/>
      <c r="H1305" s="136"/>
      <c r="I1305" s="136"/>
      <c r="J1305" s="138"/>
      <c r="K1305" s="119"/>
      <c r="L1305" s="138"/>
      <c r="M1305" s="12"/>
      <c r="N1305" s="147" t="str">
        <f t="shared" si="143"/>
        <v/>
      </c>
      <c r="O1305" s="16"/>
      <c r="P1305" s="17"/>
      <c r="Q1305" s="17"/>
      <c r="AD1305" s="13">
        <f t="shared" si="138"/>
        <v>0</v>
      </c>
      <c r="AE1305" s="13" t="str">
        <f t="shared" si="139"/>
        <v/>
      </c>
      <c r="AF1305" s="145" t="str">
        <f t="shared" si="140"/>
        <v/>
      </c>
      <c r="AG1305" s="145" t="str">
        <f t="shared" si="141"/>
        <v/>
      </c>
      <c r="AH1305" s="145" t="str">
        <f t="shared" si="142"/>
        <v/>
      </c>
    </row>
    <row r="1306" spans="1:34" ht="17.25" customHeight="1" x14ac:dyDescent="0.3">
      <c r="A1306" s="149"/>
      <c r="B1306" s="135"/>
      <c r="C1306" s="14"/>
      <c r="D1306" s="14"/>
      <c r="E1306" s="136"/>
      <c r="F1306" s="15"/>
      <c r="G1306" s="126"/>
      <c r="H1306" s="136"/>
      <c r="I1306" s="136"/>
      <c r="J1306" s="138"/>
      <c r="K1306" s="119"/>
      <c r="L1306" s="138"/>
      <c r="M1306" s="12"/>
      <c r="N1306" s="147" t="str">
        <f t="shared" si="143"/>
        <v/>
      </c>
      <c r="O1306" s="16"/>
      <c r="P1306" s="17"/>
      <c r="Q1306" s="17"/>
      <c r="AD1306" s="13">
        <f t="shared" si="138"/>
        <v>0</v>
      </c>
      <c r="AE1306" s="13" t="str">
        <f t="shared" si="139"/>
        <v/>
      </c>
      <c r="AF1306" s="145" t="str">
        <f t="shared" si="140"/>
        <v/>
      </c>
      <c r="AG1306" s="145" t="str">
        <f t="shared" si="141"/>
        <v/>
      </c>
      <c r="AH1306" s="145" t="str">
        <f t="shared" si="142"/>
        <v/>
      </c>
    </row>
    <row r="1307" spans="1:34" ht="17.25" customHeight="1" x14ac:dyDescent="0.3">
      <c r="A1307" s="149"/>
      <c r="B1307" s="135"/>
      <c r="C1307" s="14"/>
      <c r="D1307" s="14"/>
      <c r="E1307" s="136"/>
      <c r="F1307" s="15"/>
      <c r="G1307" s="126"/>
      <c r="H1307" s="136"/>
      <c r="I1307" s="136"/>
      <c r="J1307" s="138"/>
      <c r="K1307" s="119"/>
      <c r="L1307" s="138"/>
      <c r="M1307" s="12"/>
      <c r="N1307" s="147" t="str">
        <f t="shared" si="143"/>
        <v/>
      </c>
      <c r="O1307" s="16"/>
      <c r="P1307" s="17"/>
      <c r="Q1307" s="17"/>
      <c r="AD1307" s="13">
        <f t="shared" si="138"/>
        <v>0</v>
      </c>
      <c r="AE1307" s="13" t="str">
        <f t="shared" si="139"/>
        <v/>
      </c>
      <c r="AF1307" s="145" t="str">
        <f t="shared" si="140"/>
        <v/>
      </c>
      <c r="AG1307" s="145" t="str">
        <f t="shared" si="141"/>
        <v/>
      </c>
      <c r="AH1307" s="145" t="str">
        <f t="shared" si="142"/>
        <v/>
      </c>
    </row>
    <row r="1308" spans="1:34" ht="17.25" customHeight="1" x14ac:dyDescent="0.3">
      <c r="A1308" s="149"/>
      <c r="B1308" s="135"/>
      <c r="C1308" s="14"/>
      <c r="D1308" s="14"/>
      <c r="E1308" s="136"/>
      <c r="F1308" s="15"/>
      <c r="G1308" s="126"/>
      <c r="H1308" s="136"/>
      <c r="I1308" s="136"/>
      <c r="J1308" s="138"/>
      <c r="K1308" s="119"/>
      <c r="L1308" s="138"/>
      <c r="M1308" s="12"/>
      <c r="N1308" s="147" t="str">
        <f t="shared" si="143"/>
        <v/>
      </c>
      <c r="O1308" s="16"/>
      <c r="P1308" s="17"/>
      <c r="Q1308" s="17"/>
      <c r="AD1308" s="13">
        <f t="shared" si="138"/>
        <v>0</v>
      </c>
      <c r="AE1308" s="13" t="str">
        <f t="shared" si="139"/>
        <v/>
      </c>
      <c r="AF1308" s="145" t="str">
        <f t="shared" si="140"/>
        <v/>
      </c>
      <c r="AG1308" s="145" t="str">
        <f t="shared" si="141"/>
        <v/>
      </c>
      <c r="AH1308" s="145" t="str">
        <f t="shared" si="142"/>
        <v/>
      </c>
    </row>
    <row r="1309" spans="1:34" ht="17.25" customHeight="1" x14ac:dyDescent="0.3">
      <c r="A1309" s="149"/>
      <c r="B1309" s="135"/>
      <c r="C1309" s="14"/>
      <c r="D1309" s="14"/>
      <c r="E1309" s="136"/>
      <c r="F1309" s="15"/>
      <c r="G1309" s="126"/>
      <c r="H1309" s="136"/>
      <c r="I1309" s="136"/>
      <c r="J1309" s="138"/>
      <c r="K1309" s="119"/>
      <c r="L1309" s="138"/>
      <c r="M1309" s="12"/>
      <c r="N1309" s="147" t="str">
        <f t="shared" si="143"/>
        <v/>
      </c>
      <c r="O1309" s="16"/>
      <c r="P1309" s="17"/>
      <c r="Q1309" s="17"/>
      <c r="AD1309" s="13">
        <f t="shared" si="138"/>
        <v>0</v>
      </c>
      <c r="AE1309" s="13" t="str">
        <f t="shared" si="139"/>
        <v/>
      </c>
      <c r="AF1309" s="145" t="str">
        <f t="shared" si="140"/>
        <v/>
      </c>
      <c r="AG1309" s="145" t="str">
        <f t="shared" si="141"/>
        <v/>
      </c>
      <c r="AH1309" s="145" t="str">
        <f t="shared" si="142"/>
        <v/>
      </c>
    </row>
    <row r="1310" spans="1:34" ht="17.25" customHeight="1" x14ac:dyDescent="0.3">
      <c r="A1310" s="149"/>
      <c r="B1310" s="135"/>
      <c r="C1310" s="14"/>
      <c r="D1310" s="14"/>
      <c r="E1310" s="136"/>
      <c r="F1310" s="15"/>
      <c r="G1310" s="126"/>
      <c r="H1310" s="136"/>
      <c r="I1310" s="136"/>
      <c r="J1310" s="138"/>
      <c r="K1310" s="119"/>
      <c r="L1310" s="138"/>
      <c r="M1310" s="12"/>
      <c r="N1310" s="147" t="str">
        <f t="shared" si="143"/>
        <v/>
      </c>
      <c r="O1310" s="16"/>
      <c r="P1310" s="17"/>
      <c r="Q1310" s="17"/>
      <c r="AD1310" s="13">
        <f t="shared" si="138"/>
        <v>0</v>
      </c>
      <c r="AE1310" s="13" t="str">
        <f t="shared" si="139"/>
        <v/>
      </c>
      <c r="AF1310" s="145" t="str">
        <f t="shared" si="140"/>
        <v/>
      </c>
      <c r="AG1310" s="145" t="str">
        <f t="shared" si="141"/>
        <v/>
      </c>
      <c r="AH1310" s="145" t="str">
        <f t="shared" si="142"/>
        <v/>
      </c>
    </row>
    <row r="1311" spans="1:34" ht="17.25" customHeight="1" x14ac:dyDescent="0.3">
      <c r="A1311" s="149"/>
      <c r="B1311" s="135"/>
      <c r="C1311" s="14"/>
      <c r="D1311" s="14"/>
      <c r="E1311" s="136"/>
      <c r="F1311" s="15"/>
      <c r="G1311" s="126"/>
      <c r="H1311" s="136"/>
      <c r="I1311" s="136"/>
      <c r="J1311" s="138"/>
      <c r="K1311" s="119"/>
      <c r="L1311" s="138"/>
      <c r="M1311" s="12"/>
      <c r="N1311" s="147" t="str">
        <f t="shared" si="143"/>
        <v/>
      </c>
      <c r="O1311" s="16"/>
      <c r="P1311" s="17"/>
      <c r="Q1311" s="17"/>
      <c r="AD1311" s="13">
        <f t="shared" si="138"/>
        <v>0</v>
      </c>
      <c r="AE1311" s="13" t="str">
        <f t="shared" si="139"/>
        <v/>
      </c>
      <c r="AF1311" s="145" t="str">
        <f t="shared" si="140"/>
        <v/>
      </c>
      <c r="AG1311" s="145" t="str">
        <f t="shared" si="141"/>
        <v/>
      </c>
      <c r="AH1311" s="145" t="str">
        <f t="shared" si="142"/>
        <v/>
      </c>
    </row>
    <row r="1312" spans="1:34" ht="17.25" customHeight="1" x14ac:dyDescent="0.3">
      <c r="A1312" s="149"/>
      <c r="B1312" s="135"/>
      <c r="C1312" s="14"/>
      <c r="D1312" s="14"/>
      <c r="E1312" s="136"/>
      <c r="F1312" s="15"/>
      <c r="G1312" s="126"/>
      <c r="H1312" s="136"/>
      <c r="I1312" s="136"/>
      <c r="J1312" s="138"/>
      <c r="K1312" s="119"/>
      <c r="L1312" s="138"/>
      <c r="M1312" s="12"/>
      <c r="N1312" s="147" t="str">
        <f t="shared" si="143"/>
        <v/>
      </c>
      <c r="O1312" s="16"/>
      <c r="P1312" s="17"/>
      <c r="Q1312" s="17"/>
      <c r="AD1312" s="13">
        <f t="shared" si="138"/>
        <v>0</v>
      </c>
      <c r="AE1312" s="13" t="str">
        <f t="shared" si="139"/>
        <v/>
      </c>
      <c r="AF1312" s="145" t="str">
        <f t="shared" si="140"/>
        <v/>
      </c>
      <c r="AG1312" s="145" t="str">
        <f t="shared" si="141"/>
        <v/>
      </c>
      <c r="AH1312" s="145" t="str">
        <f t="shared" si="142"/>
        <v/>
      </c>
    </row>
    <row r="1313" spans="1:34" ht="17.25" customHeight="1" x14ac:dyDescent="0.3">
      <c r="A1313" s="149"/>
      <c r="B1313" s="135"/>
      <c r="C1313" s="14"/>
      <c r="D1313" s="14"/>
      <c r="E1313" s="136"/>
      <c r="F1313" s="15"/>
      <c r="G1313" s="126"/>
      <c r="H1313" s="136"/>
      <c r="I1313" s="136"/>
      <c r="J1313" s="138"/>
      <c r="K1313" s="119"/>
      <c r="L1313" s="138"/>
      <c r="M1313" s="12"/>
      <c r="N1313" s="147" t="str">
        <f t="shared" si="143"/>
        <v/>
      </c>
      <c r="O1313" s="16"/>
      <c r="P1313" s="17"/>
      <c r="Q1313" s="17"/>
      <c r="AD1313" s="13">
        <f t="shared" si="138"/>
        <v>0</v>
      </c>
      <c r="AE1313" s="13" t="str">
        <f t="shared" si="139"/>
        <v/>
      </c>
      <c r="AF1313" s="145" t="str">
        <f t="shared" si="140"/>
        <v/>
      </c>
      <c r="AG1313" s="145" t="str">
        <f t="shared" si="141"/>
        <v/>
      </c>
      <c r="AH1313" s="145" t="str">
        <f t="shared" si="142"/>
        <v/>
      </c>
    </row>
    <row r="1314" spans="1:34" ht="17.25" customHeight="1" x14ac:dyDescent="0.3">
      <c r="A1314" s="149"/>
      <c r="B1314" s="135"/>
      <c r="C1314" s="14"/>
      <c r="D1314" s="14"/>
      <c r="E1314" s="136"/>
      <c r="F1314" s="15"/>
      <c r="G1314" s="126"/>
      <c r="H1314" s="136"/>
      <c r="I1314" s="136"/>
      <c r="J1314" s="138"/>
      <c r="K1314" s="119"/>
      <c r="L1314" s="138"/>
      <c r="M1314" s="12"/>
      <c r="N1314" s="147" t="str">
        <f t="shared" si="143"/>
        <v/>
      </c>
      <c r="O1314" s="16"/>
      <c r="P1314" s="17"/>
      <c r="Q1314" s="17"/>
      <c r="AD1314" s="13">
        <f t="shared" si="138"/>
        <v>0</v>
      </c>
      <c r="AE1314" s="13" t="str">
        <f t="shared" si="139"/>
        <v/>
      </c>
      <c r="AF1314" s="145" t="str">
        <f t="shared" si="140"/>
        <v/>
      </c>
      <c r="AG1314" s="145" t="str">
        <f t="shared" si="141"/>
        <v/>
      </c>
      <c r="AH1314" s="145" t="str">
        <f t="shared" si="142"/>
        <v/>
      </c>
    </row>
    <row r="1315" spans="1:34" ht="17.25" customHeight="1" x14ac:dyDescent="0.3">
      <c r="A1315" s="149"/>
      <c r="B1315" s="135"/>
      <c r="C1315" s="14"/>
      <c r="D1315" s="14"/>
      <c r="E1315" s="136"/>
      <c r="F1315" s="15"/>
      <c r="G1315" s="126"/>
      <c r="H1315" s="136"/>
      <c r="I1315" s="136"/>
      <c r="J1315" s="138"/>
      <c r="K1315" s="119"/>
      <c r="L1315" s="138"/>
      <c r="M1315" s="12"/>
      <c r="N1315" s="147" t="str">
        <f t="shared" si="143"/>
        <v/>
      </c>
      <c r="O1315" s="16"/>
      <c r="P1315" s="17"/>
      <c r="Q1315" s="17"/>
      <c r="AD1315" s="13">
        <f t="shared" si="138"/>
        <v>0</v>
      </c>
      <c r="AE1315" s="13" t="str">
        <f t="shared" si="139"/>
        <v/>
      </c>
      <c r="AF1315" s="145" t="str">
        <f t="shared" si="140"/>
        <v/>
      </c>
      <c r="AG1315" s="145" t="str">
        <f t="shared" si="141"/>
        <v/>
      </c>
      <c r="AH1315" s="145" t="str">
        <f t="shared" si="142"/>
        <v/>
      </c>
    </row>
    <row r="1316" spans="1:34" ht="17.25" customHeight="1" x14ac:dyDescent="0.3">
      <c r="A1316" s="149"/>
      <c r="B1316" s="135"/>
      <c r="C1316" s="14"/>
      <c r="D1316" s="14"/>
      <c r="E1316" s="136"/>
      <c r="F1316" s="15"/>
      <c r="G1316" s="126"/>
      <c r="H1316" s="136"/>
      <c r="I1316" s="136"/>
      <c r="J1316" s="138"/>
      <c r="K1316" s="119"/>
      <c r="L1316" s="138"/>
      <c r="M1316" s="12"/>
      <c r="N1316" s="147" t="str">
        <f t="shared" si="143"/>
        <v/>
      </c>
      <c r="O1316" s="16"/>
      <c r="P1316" s="17"/>
      <c r="Q1316" s="17"/>
      <c r="AD1316" s="13">
        <f t="shared" si="138"/>
        <v>0</v>
      </c>
      <c r="AE1316" s="13" t="str">
        <f t="shared" si="139"/>
        <v/>
      </c>
      <c r="AF1316" s="145" t="str">
        <f t="shared" si="140"/>
        <v/>
      </c>
      <c r="AG1316" s="145" t="str">
        <f t="shared" si="141"/>
        <v/>
      </c>
      <c r="AH1316" s="145" t="str">
        <f t="shared" si="142"/>
        <v/>
      </c>
    </row>
    <row r="1317" spans="1:34" ht="17.25" customHeight="1" x14ac:dyDescent="0.3">
      <c r="A1317" s="149"/>
      <c r="B1317" s="135"/>
      <c r="C1317" s="14"/>
      <c r="D1317" s="14"/>
      <c r="E1317" s="136"/>
      <c r="F1317" s="15"/>
      <c r="G1317" s="126"/>
      <c r="H1317" s="136"/>
      <c r="I1317" s="136"/>
      <c r="J1317" s="138"/>
      <c r="K1317" s="119"/>
      <c r="L1317" s="138"/>
      <c r="M1317" s="12"/>
      <c r="N1317" s="147" t="str">
        <f t="shared" si="143"/>
        <v/>
      </c>
      <c r="O1317" s="16"/>
      <c r="P1317" s="17"/>
      <c r="Q1317" s="17"/>
      <c r="AD1317" s="13">
        <f t="shared" si="138"/>
        <v>0</v>
      </c>
      <c r="AE1317" s="13" t="str">
        <f t="shared" si="139"/>
        <v/>
      </c>
      <c r="AF1317" s="145" t="str">
        <f t="shared" si="140"/>
        <v/>
      </c>
      <c r="AG1317" s="145" t="str">
        <f t="shared" si="141"/>
        <v/>
      </c>
      <c r="AH1317" s="145" t="str">
        <f t="shared" si="142"/>
        <v/>
      </c>
    </row>
    <row r="1318" spans="1:34" ht="17.25" customHeight="1" x14ac:dyDescent="0.3">
      <c r="A1318" s="149"/>
      <c r="B1318" s="135"/>
      <c r="C1318" s="14"/>
      <c r="D1318" s="14"/>
      <c r="E1318" s="136"/>
      <c r="F1318" s="15"/>
      <c r="G1318" s="126"/>
      <c r="H1318" s="136"/>
      <c r="I1318" s="136"/>
      <c r="J1318" s="138"/>
      <c r="K1318" s="119"/>
      <c r="L1318" s="138"/>
      <c r="M1318" s="12"/>
      <c r="N1318" s="147" t="str">
        <f t="shared" si="143"/>
        <v/>
      </c>
      <c r="O1318" s="16"/>
      <c r="P1318" s="17"/>
      <c r="Q1318" s="17"/>
      <c r="AD1318" s="13">
        <f t="shared" si="138"/>
        <v>0</v>
      </c>
      <c r="AE1318" s="13" t="str">
        <f t="shared" si="139"/>
        <v/>
      </c>
      <c r="AF1318" s="145" t="str">
        <f t="shared" si="140"/>
        <v/>
      </c>
      <c r="AG1318" s="145" t="str">
        <f t="shared" si="141"/>
        <v/>
      </c>
      <c r="AH1318" s="145" t="str">
        <f t="shared" si="142"/>
        <v/>
      </c>
    </row>
    <row r="1319" spans="1:34" ht="17.25" customHeight="1" x14ac:dyDescent="0.3">
      <c r="A1319" s="149"/>
      <c r="B1319" s="135"/>
      <c r="C1319" s="14"/>
      <c r="D1319" s="14"/>
      <c r="E1319" s="136"/>
      <c r="F1319" s="15"/>
      <c r="G1319" s="126"/>
      <c r="H1319" s="136"/>
      <c r="I1319" s="136"/>
      <c r="J1319" s="138"/>
      <c r="K1319" s="119"/>
      <c r="L1319" s="138"/>
      <c r="M1319" s="12"/>
      <c r="N1319" s="147" t="str">
        <f t="shared" si="143"/>
        <v/>
      </c>
      <c r="O1319" s="16"/>
      <c r="P1319" s="17"/>
      <c r="Q1319" s="17"/>
      <c r="AD1319" s="13">
        <f t="shared" si="138"/>
        <v>0</v>
      </c>
      <c r="AE1319" s="13" t="str">
        <f t="shared" si="139"/>
        <v/>
      </c>
      <c r="AF1319" s="145" t="str">
        <f t="shared" si="140"/>
        <v/>
      </c>
      <c r="AG1319" s="145" t="str">
        <f t="shared" si="141"/>
        <v/>
      </c>
      <c r="AH1319" s="145" t="str">
        <f t="shared" si="142"/>
        <v/>
      </c>
    </row>
    <row r="1320" spans="1:34" ht="17.25" customHeight="1" x14ac:dyDescent="0.3">
      <c r="A1320" s="149"/>
      <c r="B1320" s="135"/>
      <c r="C1320" s="14"/>
      <c r="D1320" s="14"/>
      <c r="E1320" s="136"/>
      <c r="F1320" s="15"/>
      <c r="G1320" s="126"/>
      <c r="H1320" s="136"/>
      <c r="I1320" s="136"/>
      <c r="J1320" s="138"/>
      <c r="K1320" s="119"/>
      <c r="L1320" s="138"/>
      <c r="M1320" s="12"/>
      <c r="N1320" s="147" t="str">
        <f t="shared" si="143"/>
        <v/>
      </c>
      <c r="O1320" s="16"/>
      <c r="P1320" s="17"/>
      <c r="Q1320" s="17"/>
      <c r="AD1320" s="13">
        <f t="shared" si="138"/>
        <v>0</v>
      </c>
      <c r="AE1320" s="13" t="str">
        <f t="shared" si="139"/>
        <v/>
      </c>
      <c r="AF1320" s="145" t="str">
        <f t="shared" si="140"/>
        <v/>
      </c>
      <c r="AG1320" s="145" t="str">
        <f t="shared" si="141"/>
        <v/>
      </c>
      <c r="AH1320" s="145" t="str">
        <f t="shared" si="142"/>
        <v/>
      </c>
    </row>
    <row r="1321" spans="1:34" ht="17.25" customHeight="1" x14ac:dyDescent="0.3">
      <c r="A1321" s="149"/>
      <c r="B1321" s="135"/>
      <c r="C1321" s="14"/>
      <c r="D1321" s="14"/>
      <c r="E1321" s="136"/>
      <c r="F1321" s="15"/>
      <c r="G1321" s="126"/>
      <c r="H1321" s="136"/>
      <c r="I1321" s="136"/>
      <c r="J1321" s="138"/>
      <c r="K1321" s="119"/>
      <c r="L1321" s="138"/>
      <c r="M1321" s="12"/>
      <c r="N1321" s="147" t="str">
        <f t="shared" si="143"/>
        <v/>
      </c>
      <c r="O1321" s="16"/>
      <c r="P1321" s="17"/>
      <c r="Q1321" s="17"/>
      <c r="AD1321" s="13">
        <f t="shared" si="138"/>
        <v>0</v>
      </c>
      <c r="AE1321" s="13" t="str">
        <f t="shared" si="139"/>
        <v/>
      </c>
      <c r="AF1321" s="145" t="str">
        <f t="shared" si="140"/>
        <v/>
      </c>
      <c r="AG1321" s="145" t="str">
        <f t="shared" si="141"/>
        <v/>
      </c>
      <c r="AH1321" s="145" t="str">
        <f t="shared" si="142"/>
        <v/>
      </c>
    </row>
    <row r="1322" spans="1:34" ht="17.25" customHeight="1" x14ac:dyDescent="0.3">
      <c r="A1322" s="149"/>
      <c r="B1322" s="135"/>
      <c r="C1322" s="14"/>
      <c r="D1322" s="14"/>
      <c r="E1322" s="136"/>
      <c r="F1322" s="15"/>
      <c r="G1322" s="126"/>
      <c r="H1322" s="136"/>
      <c r="I1322" s="136"/>
      <c r="J1322" s="138"/>
      <c r="K1322" s="119"/>
      <c r="L1322" s="138"/>
      <c r="M1322" s="12"/>
      <c r="N1322" s="147" t="str">
        <f t="shared" si="143"/>
        <v/>
      </c>
      <c r="O1322" s="16"/>
      <c r="P1322" s="17"/>
      <c r="Q1322" s="17"/>
      <c r="AD1322" s="13">
        <f t="shared" si="138"/>
        <v>0</v>
      </c>
      <c r="AE1322" s="13" t="str">
        <f t="shared" si="139"/>
        <v/>
      </c>
      <c r="AF1322" s="145" t="str">
        <f t="shared" si="140"/>
        <v/>
      </c>
      <c r="AG1322" s="145" t="str">
        <f t="shared" si="141"/>
        <v/>
      </c>
      <c r="AH1322" s="145" t="str">
        <f t="shared" si="142"/>
        <v/>
      </c>
    </row>
    <row r="1323" spans="1:34" ht="17.25" customHeight="1" x14ac:dyDescent="0.3">
      <c r="A1323" s="149"/>
      <c r="B1323" s="135"/>
      <c r="C1323" s="14"/>
      <c r="D1323" s="14"/>
      <c r="E1323" s="136"/>
      <c r="F1323" s="15"/>
      <c r="G1323" s="126"/>
      <c r="H1323" s="136"/>
      <c r="I1323" s="136"/>
      <c r="J1323" s="138"/>
      <c r="K1323" s="119"/>
      <c r="L1323" s="138"/>
      <c r="M1323" s="12"/>
      <c r="N1323" s="147" t="str">
        <f t="shared" si="143"/>
        <v/>
      </c>
      <c r="O1323" s="16"/>
      <c r="P1323" s="17"/>
      <c r="Q1323" s="17"/>
      <c r="AD1323" s="13">
        <f t="shared" si="138"/>
        <v>0</v>
      </c>
      <c r="AE1323" s="13" t="str">
        <f t="shared" si="139"/>
        <v/>
      </c>
      <c r="AF1323" s="145" t="str">
        <f t="shared" si="140"/>
        <v/>
      </c>
      <c r="AG1323" s="145" t="str">
        <f t="shared" si="141"/>
        <v/>
      </c>
      <c r="AH1323" s="145" t="str">
        <f t="shared" si="142"/>
        <v/>
      </c>
    </row>
    <row r="1324" spans="1:34" ht="17.25" customHeight="1" x14ac:dyDescent="0.3">
      <c r="A1324" s="149"/>
      <c r="B1324" s="135"/>
      <c r="C1324" s="14"/>
      <c r="D1324" s="14"/>
      <c r="E1324" s="136"/>
      <c r="F1324" s="15"/>
      <c r="G1324" s="126"/>
      <c r="H1324" s="136"/>
      <c r="I1324" s="136"/>
      <c r="J1324" s="138"/>
      <c r="K1324" s="119"/>
      <c r="L1324" s="138"/>
      <c r="M1324" s="12"/>
      <c r="N1324" s="147" t="str">
        <f t="shared" si="143"/>
        <v/>
      </c>
      <c r="O1324" s="16"/>
      <c r="P1324" s="17"/>
      <c r="Q1324" s="17"/>
      <c r="AD1324" s="13">
        <f t="shared" si="138"/>
        <v>0</v>
      </c>
      <c r="AE1324" s="13" t="str">
        <f t="shared" si="139"/>
        <v/>
      </c>
      <c r="AF1324" s="145" t="str">
        <f t="shared" si="140"/>
        <v/>
      </c>
      <c r="AG1324" s="145" t="str">
        <f t="shared" si="141"/>
        <v/>
      </c>
      <c r="AH1324" s="145" t="str">
        <f t="shared" si="142"/>
        <v/>
      </c>
    </row>
    <row r="1325" spans="1:34" ht="17.25" customHeight="1" x14ac:dyDescent="0.3">
      <c r="A1325" s="149"/>
      <c r="B1325" s="135"/>
      <c r="C1325" s="14"/>
      <c r="D1325" s="14"/>
      <c r="E1325" s="136"/>
      <c r="F1325" s="15"/>
      <c r="G1325" s="126"/>
      <c r="H1325" s="136"/>
      <c r="I1325" s="136"/>
      <c r="J1325" s="138"/>
      <c r="K1325" s="119"/>
      <c r="L1325" s="138"/>
      <c r="M1325" s="12"/>
      <c r="N1325" s="147" t="str">
        <f t="shared" si="143"/>
        <v/>
      </c>
      <c r="O1325" s="16"/>
      <c r="P1325" s="17"/>
      <c r="Q1325" s="17"/>
      <c r="AD1325" s="13">
        <f t="shared" si="138"/>
        <v>0</v>
      </c>
      <c r="AE1325" s="13" t="str">
        <f t="shared" si="139"/>
        <v/>
      </c>
      <c r="AF1325" s="145" t="str">
        <f t="shared" si="140"/>
        <v/>
      </c>
      <c r="AG1325" s="145" t="str">
        <f t="shared" si="141"/>
        <v/>
      </c>
      <c r="AH1325" s="145" t="str">
        <f t="shared" si="142"/>
        <v/>
      </c>
    </row>
    <row r="1326" spans="1:34" ht="17.25" customHeight="1" x14ac:dyDescent="0.3">
      <c r="A1326" s="149"/>
      <c r="B1326" s="135"/>
      <c r="C1326" s="14"/>
      <c r="D1326" s="14"/>
      <c r="E1326" s="136"/>
      <c r="F1326" s="15"/>
      <c r="G1326" s="126"/>
      <c r="H1326" s="136"/>
      <c r="I1326" s="136"/>
      <c r="J1326" s="138"/>
      <c r="K1326" s="119"/>
      <c r="L1326" s="138"/>
      <c r="M1326" s="12"/>
      <c r="N1326" s="147" t="str">
        <f t="shared" si="143"/>
        <v/>
      </c>
      <c r="O1326" s="16"/>
      <c r="P1326" s="17"/>
      <c r="Q1326" s="17"/>
      <c r="AD1326" s="13">
        <f t="shared" si="138"/>
        <v>0</v>
      </c>
      <c r="AE1326" s="13" t="str">
        <f t="shared" si="139"/>
        <v/>
      </c>
      <c r="AF1326" s="145" t="str">
        <f t="shared" si="140"/>
        <v/>
      </c>
      <c r="AG1326" s="145" t="str">
        <f t="shared" si="141"/>
        <v/>
      </c>
      <c r="AH1326" s="145" t="str">
        <f t="shared" si="142"/>
        <v/>
      </c>
    </row>
    <row r="1327" spans="1:34" ht="17.25" customHeight="1" x14ac:dyDescent="0.3">
      <c r="A1327" s="149"/>
      <c r="B1327" s="135"/>
      <c r="C1327" s="14"/>
      <c r="D1327" s="14"/>
      <c r="E1327" s="136"/>
      <c r="F1327" s="15"/>
      <c r="G1327" s="126"/>
      <c r="H1327" s="136"/>
      <c r="I1327" s="136"/>
      <c r="J1327" s="138"/>
      <c r="K1327" s="119"/>
      <c r="L1327" s="138"/>
      <c r="M1327" s="12"/>
      <c r="N1327" s="147" t="str">
        <f t="shared" si="143"/>
        <v/>
      </c>
      <c r="O1327" s="16"/>
      <c r="P1327" s="17"/>
      <c r="Q1327" s="17"/>
      <c r="AD1327" s="13">
        <f t="shared" si="138"/>
        <v>0</v>
      </c>
      <c r="AE1327" s="13" t="str">
        <f t="shared" si="139"/>
        <v/>
      </c>
      <c r="AF1327" s="145" t="str">
        <f t="shared" si="140"/>
        <v/>
      </c>
      <c r="AG1327" s="145" t="str">
        <f t="shared" si="141"/>
        <v/>
      </c>
      <c r="AH1327" s="145" t="str">
        <f t="shared" si="142"/>
        <v/>
      </c>
    </row>
    <row r="1328" spans="1:34" ht="17.25" customHeight="1" x14ac:dyDescent="0.3">
      <c r="A1328" s="149"/>
      <c r="B1328" s="135"/>
      <c r="C1328" s="14"/>
      <c r="D1328" s="14"/>
      <c r="E1328" s="136"/>
      <c r="F1328" s="15"/>
      <c r="G1328" s="126"/>
      <c r="H1328" s="136"/>
      <c r="I1328" s="136"/>
      <c r="J1328" s="138"/>
      <c r="K1328" s="119"/>
      <c r="L1328" s="138"/>
      <c r="M1328" s="12"/>
      <c r="N1328" s="147" t="str">
        <f t="shared" si="143"/>
        <v/>
      </c>
      <c r="O1328" s="16"/>
      <c r="P1328" s="17"/>
      <c r="Q1328" s="17"/>
      <c r="AD1328" s="13">
        <f t="shared" si="138"/>
        <v>0</v>
      </c>
      <c r="AE1328" s="13" t="str">
        <f t="shared" si="139"/>
        <v/>
      </c>
      <c r="AF1328" s="145" t="str">
        <f t="shared" si="140"/>
        <v/>
      </c>
      <c r="AG1328" s="145" t="str">
        <f t="shared" si="141"/>
        <v/>
      </c>
      <c r="AH1328" s="145" t="str">
        <f t="shared" si="142"/>
        <v/>
      </c>
    </row>
    <row r="1329" spans="1:34" ht="17.25" customHeight="1" x14ac:dyDescent="0.3">
      <c r="A1329" s="149"/>
      <c r="B1329" s="135"/>
      <c r="C1329" s="14"/>
      <c r="D1329" s="14"/>
      <c r="E1329" s="136"/>
      <c r="F1329" s="15"/>
      <c r="G1329" s="126"/>
      <c r="H1329" s="136"/>
      <c r="I1329" s="136"/>
      <c r="J1329" s="138"/>
      <c r="K1329" s="119"/>
      <c r="L1329" s="138"/>
      <c r="M1329" s="12"/>
      <c r="N1329" s="147" t="str">
        <f t="shared" si="143"/>
        <v/>
      </c>
      <c r="O1329" s="16"/>
      <c r="P1329" s="17"/>
      <c r="Q1329" s="17"/>
      <c r="AD1329" s="13">
        <f t="shared" si="138"/>
        <v>0</v>
      </c>
      <c r="AE1329" s="13" t="str">
        <f t="shared" si="139"/>
        <v/>
      </c>
      <c r="AF1329" s="145" t="str">
        <f t="shared" si="140"/>
        <v/>
      </c>
      <c r="AG1329" s="145" t="str">
        <f t="shared" si="141"/>
        <v/>
      </c>
      <c r="AH1329" s="145" t="str">
        <f t="shared" si="142"/>
        <v/>
      </c>
    </row>
    <row r="1330" spans="1:34" ht="17.25" customHeight="1" x14ac:dyDescent="0.3">
      <c r="A1330" s="149"/>
      <c r="B1330" s="135"/>
      <c r="C1330" s="14"/>
      <c r="D1330" s="14"/>
      <c r="E1330" s="136"/>
      <c r="F1330" s="15"/>
      <c r="G1330" s="126"/>
      <c r="H1330" s="136"/>
      <c r="I1330" s="136"/>
      <c r="J1330" s="138"/>
      <c r="K1330" s="119"/>
      <c r="L1330" s="138"/>
      <c r="M1330" s="12"/>
      <c r="N1330" s="147" t="str">
        <f t="shared" si="143"/>
        <v/>
      </c>
      <c r="O1330" s="16"/>
      <c r="P1330" s="17"/>
      <c r="Q1330" s="17"/>
      <c r="AD1330" s="13">
        <f t="shared" si="138"/>
        <v>0</v>
      </c>
      <c r="AE1330" s="13" t="str">
        <f t="shared" si="139"/>
        <v/>
      </c>
      <c r="AF1330" s="145" t="str">
        <f t="shared" si="140"/>
        <v/>
      </c>
      <c r="AG1330" s="145" t="str">
        <f t="shared" si="141"/>
        <v/>
      </c>
      <c r="AH1330" s="145" t="str">
        <f t="shared" si="142"/>
        <v/>
      </c>
    </row>
    <row r="1331" spans="1:34" ht="17.25" customHeight="1" x14ac:dyDescent="0.3">
      <c r="A1331" s="149"/>
      <c r="B1331" s="135"/>
      <c r="C1331" s="14"/>
      <c r="D1331" s="14"/>
      <c r="E1331" s="136"/>
      <c r="F1331" s="15"/>
      <c r="G1331" s="126"/>
      <c r="H1331" s="136"/>
      <c r="I1331" s="136"/>
      <c r="J1331" s="138"/>
      <c r="K1331" s="119"/>
      <c r="L1331" s="138"/>
      <c r="M1331" s="12"/>
      <c r="N1331" s="147" t="str">
        <f t="shared" si="143"/>
        <v/>
      </c>
      <c r="O1331" s="16"/>
      <c r="P1331" s="17"/>
      <c r="Q1331" s="17"/>
      <c r="AD1331" s="13">
        <f t="shared" si="138"/>
        <v>0</v>
      </c>
      <c r="AE1331" s="13" t="str">
        <f t="shared" si="139"/>
        <v/>
      </c>
      <c r="AF1331" s="145" t="str">
        <f t="shared" si="140"/>
        <v/>
      </c>
      <c r="AG1331" s="145" t="str">
        <f t="shared" si="141"/>
        <v/>
      </c>
      <c r="AH1331" s="145" t="str">
        <f t="shared" si="142"/>
        <v/>
      </c>
    </row>
    <row r="1332" spans="1:34" ht="17.25" customHeight="1" x14ac:dyDescent="0.3">
      <c r="A1332" s="149"/>
      <c r="B1332" s="135"/>
      <c r="C1332" s="14"/>
      <c r="D1332" s="14"/>
      <c r="E1332" s="136"/>
      <c r="F1332" s="15"/>
      <c r="G1332" s="126"/>
      <c r="H1332" s="136"/>
      <c r="I1332" s="136"/>
      <c r="J1332" s="138"/>
      <c r="K1332" s="119"/>
      <c r="L1332" s="138"/>
      <c r="M1332" s="12"/>
      <c r="N1332" s="147" t="str">
        <f t="shared" si="143"/>
        <v/>
      </c>
      <c r="O1332" s="16"/>
      <c r="P1332" s="17"/>
      <c r="Q1332" s="17"/>
      <c r="AD1332" s="13">
        <f t="shared" si="138"/>
        <v>0</v>
      </c>
      <c r="AE1332" s="13" t="str">
        <f t="shared" si="139"/>
        <v/>
      </c>
      <c r="AF1332" s="145" t="str">
        <f t="shared" si="140"/>
        <v/>
      </c>
      <c r="AG1332" s="145" t="str">
        <f t="shared" si="141"/>
        <v/>
      </c>
      <c r="AH1332" s="145" t="str">
        <f t="shared" si="142"/>
        <v/>
      </c>
    </row>
    <row r="1333" spans="1:34" ht="17.25" customHeight="1" x14ac:dyDescent="0.3">
      <c r="A1333" s="149"/>
      <c r="B1333" s="135"/>
      <c r="C1333" s="14"/>
      <c r="D1333" s="14"/>
      <c r="E1333" s="136"/>
      <c r="F1333" s="15"/>
      <c r="G1333" s="126"/>
      <c r="H1333" s="136"/>
      <c r="I1333" s="136"/>
      <c r="J1333" s="138"/>
      <c r="K1333" s="119"/>
      <c r="L1333" s="138"/>
      <c r="M1333" s="12"/>
      <c r="N1333" s="147" t="str">
        <f t="shared" si="143"/>
        <v/>
      </c>
      <c r="O1333" s="16"/>
      <c r="P1333" s="17"/>
      <c r="Q1333" s="17"/>
      <c r="AD1333" s="13">
        <f t="shared" ref="AD1333:AD1396" si="144">IF(N1333&lt;0, N1333/-F1333, M1333)</f>
        <v>0</v>
      </c>
      <c r="AE1333" s="13" t="str">
        <f t="shared" ref="AE1333:AE1396" si="145">IF(N1333="", "", IF(C1333="Long", IF(N1333&gt;0, N1333/F1333, ((G1333*(I1333-E1333))/F1333)), IF(N1333&gt;0, N1333/F1333, ((G1333*(E1333-I1333))/F1333))))</f>
        <v/>
      </c>
      <c r="AF1333" s="145" t="str">
        <f t="shared" ref="AF1333:AF1396" si="146">IF(A1333="", "", MONTH(A1333))</f>
        <v/>
      </c>
      <c r="AG1333" s="145" t="str">
        <f t="shared" ref="AG1333:AG1396" si="147">IF(A1333="", "", YEAR(A1333))</f>
        <v/>
      </c>
      <c r="AH1333" s="145" t="str">
        <f t="shared" ref="AH1333:AH1396" si="148">IF(A1333="", "", DAY(A1333))</f>
        <v/>
      </c>
    </row>
    <row r="1334" spans="1:34" ht="17.25" customHeight="1" x14ac:dyDescent="0.3">
      <c r="A1334" s="149"/>
      <c r="B1334" s="135"/>
      <c r="C1334" s="14"/>
      <c r="D1334" s="14"/>
      <c r="E1334" s="136"/>
      <c r="F1334" s="15"/>
      <c r="G1334" s="126"/>
      <c r="H1334" s="136"/>
      <c r="I1334" s="136"/>
      <c r="J1334" s="138"/>
      <c r="K1334" s="119"/>
      <c r="L1334" s="138"/>
      <c r="M1334" s="12"/>
      <c r="N1334" s="147" t="str">
        <f t="shared" si="143"/>
        <v/>
      </c>
      <c r="O1334" s="16"/>
      <c r="P1334" s="17"/>
      <c r="Q1334" s="17"/>
      <c r="AD1334" s="13">
        <f t="shared" si="144"/>
        <v>0</v>
      </c>
      <c r="AE1334" s="13" t="str">
        <f t="shared" si="145"/>
        <v/>
      </c>
      <c r="AF1334" s="145" t="str">
        <f t="shared" si="146"/>
        <v/>
      </c>
      <c r="AG1334" s="145" t="str">
        <f t="shared" si="147"/>
        <v/>
      </c>
      <c r="AH1334" s="145" t="str">
        <f t="shared" si="148"/>
        <v/>
      </c>
    </row>
    <row r="1335" spans="1:34" ht="17.25" customHeight="1" x14ac:dyDescent="0.3">
      <c r="A1335" s="149"/>
      <c r="B1335" s="135"/>
      <c r="C1335" s="14"/>
      <c r="D1335" s="14"/>
      <c r="E1335" s="136"/>
      <c r="F1335" s="15"/>
      <c r="G1335" s="126"/>
      <c r="H1335" s="136"/>
      <c r="I1335" s="136"/>
      <c r="J1335" s="138"/>
      <c r="K1335" s="119"/>
      <c r="L1335" s="138"/>
      <c r="M1335" s="12"/>
      <c r="N1335" s="147" t="str">
        <f t="shared" si="143"/>
        <v/>
      </c>
      <c r="O1335" s="16"/>
      <c r="P1335" s="17"/>
      <c r="Q1335" s="17"/>
      <c r="AD1335" s="13">
        <f t="shared" si="144"/>
        <v>0</v>
      </c>
      <c r="AE1335" s="13" t="str">
        <f t="shared" si="145"/>
        <v/>
      </c>
      <c r="AF1335" s="145" t="str">
        <f t="shared" si="146"/>
        <v/>
      </c>
      <c r="AG1335" s="145" t="str">
        <f t="shared" si="147"/>
        <v/>
      </c>
      <c r="AH1335" s="145" t="str">
        <f t="shared" si="148"/>
        <v/>
      </c>
    </row>
    <row r="1336" spans="1:34" ht="17.25" customHeight="1" x14ac:dyDescent="0.3">
      <c r="A1336" s="149"/>
      <c r="B1336" s="135"/>
      <c r="C1336" s="14"/>
      <c r="D1336" s="14"/>
      <c r="E1336" s="136"/>
      <c r="F1336" s="15"/>
      <c r="G1336" s="126"/>
      <c r="H1336" s="136"/>
      <c r="I1336" s="136"/>
      <c r="J1336" s="138"/>
      <c r="K1336" s="119"/>
      <c r="L1336" s="138"/>
      <c r="M1336" s="12"/>
      <c r="N1336" s="147" t="str">
        <f t="shared" si="143"/>
        <v/>
      </c>
      <c r="O1336" s="16"/>
      <c r="P1336" s="17"/>
      <c r="Q1336" s="17"/>
      <c r="AD1336" s="13">
        <f t="shared" si="144"/>
        <v>0</v>
      </c>
      <c r="AE1336" s="13" t="str">
        <f t="shared" si="145"/>
        <v/>
      </c>
      <c r="AF1336" s="145" t="str">
        <f t="shared" si="146"/>
        <v/>
      </c>
      <c r="AG1336" s="145" t="str">
        <f t="shared" si="147"/>
        <v/>
      </c>
      <c r="AH1336" s="145" t="str">
        <f t="shared" si="148"/>
        <v/>
      </c>
    </row>
    <row r="1337" spans="1:34" ht="17.25" customHeight="1" x14ac:dyDescent="0.3">
      <c r="A1337" s="149"/>
      <c r="B1337" s="135"/>
      <c r="C1337" s="14"/>
      <c r="D1337" s="14"/>
      <c r="E1337" s="136"/>
      <c r="F1337" s="15"/>
      <c r="G1337" s="126"/>
      <c r="H1337" s="136"/>
      <c r="I1337" s="136"/>
      <c r="J1337" s="138"/>
      <c r="K1337" s="119"/>
      <c r="L1337" s="138"/>
      <c r="M1337" s="12"/>
      <c r="N1337" s="147" t="str">
        <f t="shared" si="143"/>
        <v/>
      </c>
      <c r="O1337" s="16"/>
      <c r="P1337" s="17"/>
      <c r="Q1337" s="17"/>
      <c r="AD1337" s="13">
        <f t="shared" si="144"/>
        <v>0</v>
      </c>
      <c r="AE1337" s="13" t="str">
        <f t="shared" si="145"/>
        <v/>
      </c>
      <c r="AF1337" s="145" t="str">
        <f t="shared" si="146"/>
        <v/>
      </c>
      <c r="AG1337" s="145" t="str">
        <f t="shared" si="147"/>
        <v/>
      </c>
      <c r="AH1337" s="145" t="str">
        <f t="shared" si="148"/>
        <v/>
      </c>
    </row>
    <row r="1338" spans="1:34" ht="17.25" customHeight="1" x14ac:dyDescent="0.3">
      <c r="A1338" s="149"/>
      <c r="B1338" s="135"/>
      <c r="C1338" s="14"/>
      <c r="D1338" s="14"/>
      <c r="E1338" s="136"/>
      <c r="F1338" s="15"/>
      <c r="G1338" s="126"/>
      <c r="H1338" s="136"/>
      <c r="I1338" s="136"/>
      <c r="J1338" s="138"/>
      <c r="K1338" s="119"/>
      <c r="L1338" s="138"/>
      <c r="M1338" s="12"/>
      <c r="N1338" s="147" t="str">
        <f t="shared" si="143"/>
        <v/>
      </c>
      <c r="O1338" s="16"/>
      <c r="P1338" s="17"/>
      <c r="Q1338" s="17"/>
      <c r="AD1338" s="13">
        <f t="shared" si="144"/>
        <v>0</v>
      </c>
      <c r="AE1338" s="13" t="str">
        <f t="shared" si="145"/>
        <v/>
      </c>
      <c r="AF1338" s="145" t="str">
        <f t="shared" si="146"/>
        <v/>
      </c>
      <c r="AG1338" s="145" t="str">
        <f t="shared" si="147"/>
        <v/>
      </c>
      <c r="AH1338" s="145" t="str">
        <f t="shared" si="148"/>
        <v/>
      </c>
    </row>
    <row r="1339" spans="1:34" ht="17.25" customHeight="1" x14ac:dyDescent="0.3">
      <c r="A1339" s="149"/>
      <c r="B1339" s="135"/>
      <c r="C1339" s="14"/>
      <c r="D1339" s="14"/>
      <c r="E1339" s="136"/>
      <c r="F1339" s="15"/>
      <c r="G1339" s="126"/>
      <c r="H1339" s="136"/>
      <c r="I1339" s="136"/>
      <c r="J1339" s="138"/>
      <c r="K1339" s="119"/>
      <c r="L1339" s="138"/>
      <c r="M1339" s="12"/>
      <c r="N1339" s="147" t="str">
        <f t="shared" si="143"/>
        <v/>
      </c>
      <c r="O1339" s="16"/>
      <c r="P1339" s="17"/>
      <c r="Q1339" s="17"/>
      <c r="AD1339" s="13">
        <f t="shared" si="144"/>
        <v>0</v>
      </c>
      <c r="AE1339" s="13" t="str">
        <f t="shared" si="145"/>
        <v/>
      </c>
      <c r="AF1339" s="145" t="str">
        <f t="shared" si="146"/>
        <v/>
      </c>
      <c r="AG1339" s="145" t="str">
        <f t="shared" si="147"/>
        <v/>
      </c>
      <c r="AH1339" s="145" t="str">
        <f t="shared" si="148"/>
        <v/>
      </c>
    </row>
    <row r="1340" spans="1:34" ht="17.25" customHeight="1" x14ac:dyDescent="0.3">
      <c r="A1340" s="149"/>
      <c r="B1340" s="135"/>
      <c r="C1340" s="14"/>
      <c r="D1340" s="14"/>
      <c r="E1340" s="136"/>
      <c r="F1340" s="15"/>
      <c r="G1340" s="126"/>
      <c r="H1340" s="136"/>
      <c r="I1340" s="136"/>
      <c r="J1340" s="138"/>
      <c r="K1340" s="119"/>
      <c r="L1340" s="138"/>
      <c r="M1340" s="12"/>
      <c r="N1340" s="147" t="str">
        <f t="shared" si="143"/>
        <v/>
      </c>
      <c r="O1340" s="16"/>
      <c r="P1340" s="17"/>
      <c r="Q1340" s="17"/>
      <c r="AD1340" s="13">
        <f t="shared" si="144"/>
        <v>0</v>
      </c>
      <c r="AE1340" s="13" t="str">
        <f t="shared" si="145"/>
        <v/>
      </c>
      <c r="AF1340" s="145" t="str">
        <f t="shared" si="146"/>
        <v/>
      </c>
      <c r="AG1340" s="145" t="str">
        <f t="shared" si="147"/>
        <v/>
      </c>
      <c r="AH1340" s="145" t="str">
        <f t="shared" si="148"/>
        <v/>
      </c>
    </row>
    <row r="1341" spans="1:34" ht="17.25" customHeight="1" x14ac:dyDescent="0.3">
      <c r="A1341" s="149"/>
      <c r="B1341" s="135"/>
      <c r="C1341" s="14"/>
      <c r="D1341" s="14"/>
      <c r="E1341" s="136"/>
      <c r="F1341" s="15"/>
      <c r="G1341" s="126"/>
      <c r="H1341" s="136"/>
      <c r="I1341" s="136"/>
      <c r="J1341" s="138"/>
      <c r="K1341" s="119"/>
      <c r="L1341" s="138"/>
      <c r="M1341" s="12"/>
      <c r="N1341" s="147" t="str">
        <f t="shared" si="143"/>
        <v/>
      </c>
      <c r="O1341" s="16"/>
      <c r="P1341" s="17"/>
      <c r="Q1341" s="17"/>
      <c r="AD1341" s="13">
        <f t="shared" si="144"/>
        <v>0</v>
      </c>
      <c r="AE1341" s="13" t="str">
        <f t="shared" si="145"/>
        <v/>
      </c>
      <c r="AF1341" s="145" t="str">
        <f t="shared" si="146"/>
        <v/>
      </c>
      <c r="AG1341" s="145" t="str">
        <f t="shared" si="147"/>
        <v/>
      </c>
      <c r="AH1341" s="145" t="str">
        <f t="shared" si="148"/>
        <v/>
      </c>
    </row>
    <row r="1342" spans="1:34" ht="17.25" customHeight="1" x14ac:dyDescent="0.3">
      <c r="A1342" s="149"/>
      <c r="B1342" s="135"/>
      <c r="C1342" s="14"/>
      <c r="D1342" s="14"/>
      <c r="E1342" s="136"/>
      <c r="F1342" s="15"/>
      <c r="G1342" s="126"/>
      <c r="H1342" s="136"/>
      <c r="I1342" s="136"/>
      <c r="J1342" s="138"/>
      <c r="K1342" s="119"/>
      <c r="L1342" s="138"/>
      <c r="M1342" s="12"/>
      <c r="N1342" s="147" t="str">
        <f t="shared" si="143"/>
        <v/>
      </c>
      <c r="O1342" s="16"/>
      <c r="P1342" s="17"/>
      <c r="Q1342" s="17"/>
      <c r="AD1342" s="13">
        <f t="shared" si="144"/>
        <v>0</v>
      </c>
      <c r="AE1342" s="13" t="str">
        <f t="shared" si="145"/>
        <v/>
      </c>
      <c r="AF1342" s="145" t="str">
        <f t="shared" si="146"/>
        <v/>
      </c>
      <c r="AG1342" s="145" t="str">
        <f t="shared" si="147"/>
        <v/>
      </c>
      <c r="AH1342" s="145" t="str">
        <f t="shared" si="148"/>
        <v/>
      </c>
    </row>
    <row r="1343" spans="1:34" ht="17.25" customHeight="1" x14ac:dyDescent="0.3">
      <c r="A1343" s="149"/>
      <c r="B1343" s="135"/>
      <c r="C1343" s="14"/>
      <c r="D1343" s="14"/>
      <c r="E1343" s="136"/>
      <c r="F1343" s="15"/>
      <c r="G1343" s="126"/>
      <c r="H1343" s="136"/>
      <c r="I1343" s="136"/>
      <c r="J1343" s="138"/>
      <c r="K1343" s="119"/>
      <c r="L1343" s="138"/>
      <c r="M1343" s="12"/>
      <c r="N1343" s="147" t="str">
        <f t="shared" si="143"/>
        <v/>
      </c>
      <c r="O1343" s="16"/>
      <c r="P1343" s="17"/>
      <c r="Q1343" s="17"/>
      <c r="AD1343" s="13">
        <f t="shared" si="144"/>
        <v>0</v>
      </c>
      <c r="AE1343" s="13" t="str">
        <f t="shared" si="145"/>
        <v/>
      </c>
      <c r="AF1343" s="145" t="str">
        <f t="shared" si="146"/>
        <v/>
      </c>
      <c r="AG1343" s="145" t="str">
        <f t="shared" si="147"/>
        <v/>
      </c>
      <c r="AH1343" s="145" t="str">
        <f t="shared" si="148"/>
        <v/>
      </c>
    </row>
    <row r="1344" spans="1:34" ht="17.25" customHeight="1" x14ac:dyDescent="0.3">
      <c r="A1344" s="149"/>
      <c r="B1344" s="135"/>
      <c r="C1344" s="14"/>
      <c r="D1344" s="14"/>
      <c r="E1344" s="136"/>
      <c r="F1344" s="15"/>
      <c r="G1344" s="126"/>
      <c r="H1344" s="136"/>
      <c r="I1344" s="136"/>
      <c r="J1344" s="138"/>
      <c r="K1344" s="119"/>
      <c r="L1344" s="138"/>
      <c r="M1344" s="12"/>
      <c r="N1344" s="147" t="str">
        <f t="shared" si="143"/>
        <v/>
      </c>
      <c r="O1344" s="16"/>
      <c r="P1344" s="17"/>
      <c r="Q1344" s="17"/>
      <c r="AD1344" s="13">
        <f t="shared" si="144"/>
        <v>0</v>
      </c>
      <c r="AE1344" s="13" t="str">
        <f t="shared" si="145"/>
        <v/>
      </c>
      <c r="AF1344" s="145" t="str">
        <f t="shared" si="146"/>
        <v/>
      </c>
      <c r="AG1344" s="145" t="str">
        <f t="shared" si="147"/>
        <v/>
      </c>
      <c r="AH1344" s="145" t="str">
        <f t="shared" si="148"/>
        <v/>
      </c>
    </row>
    <row r="1345" spans="1:34" ht="17.25" customHeight="1" x14ac:dyDescent="0.3">
      <c r="A1345" s="149"/>
      <c r="B1345" s="135"/>
      <c r="C1345" s="14"/>
      <c r="D1345" s="14"/>
      <c r="E1345" s="136"/>
      <c r="F1345" s="15"/>
      <c r="G1345" s="126"/>
      <c r="H1345" s="136"/>
      <c r="I1345" s="136"/>
      <c r="J1345" s="138"/>
      <c r="K1345" s="119"/>
      <c r="L1345" s="138"/>
      <c r="M1345" s="12"/>
      <c r="N1345" s="147" t="str">
        <f t="shared" si="143"/>
        <v/>
      </c>
      <c r="O1345" s="16"/>
      <c r="P1345" s="17"/>
      <c r="Q1345" s="17"/>
      <c r="AD1345" s="13">
        <f t="shared" si="144"/>
        <v>0</v>
      </c>
      <c r="AE1345" s="13" t="str">
        <f t="shared" si="145"/>
        <v/>
      </c>
      <c r="AF1345" s="145" t="str">
        <f t="shared" si="146"/>
        <v/>
      </c>
      <c r="AG1345" s="145" t="str">
        <f t="shared" si="147"/>
        <v/>
      </c>
      <c r="AH1345" s="145" t="str">
        <f t="shared" si="148"/>
        <v/>
      </c>
    </row>
    <row r="1346" spans="1:34" ht="17.25" customHeight="1" x14ac:dyDescent="0.3">
      <c r="A1346" s="149"/>
      <c r="B1346" s="135"/>
      <c r="C1346" s="14"/>
      <c r="D1346" s="14"/>
      <c r="E1346" s="136"/>
      <c r="F1346" s="15"/>
      <c r="G1346" s="126"/>
      <c r="H1346" s="136"/>
      <c r="I1346" s="136"/>
      <c r="J1346" s="138"/>
      <c r="K1346" s="119"/>
      <c r="L1346" s="138"/>
      <c r="M1346" s="12"/>
      <c r="N1346" s="147" t="str">
        <f t="shared" si="143"/>
        <v/>
      </c>
      <c r="O1346" s="16"/>
      <c r="P1346" s="17"/>
      <c r="Q1346" s="17"/>
      <c r="AD1346" s="13">
        <f t="shared" si="144"/>
        <v>0</v>
      </c>
      <c r="AE1346" s="13" t="str">
        <f t="shared" si="145"/>
        <v/>
      </c>
      <c r="AF1346" s="145" t="str">
        <f t="shared" si="146"/>
        <v/>
      </c>
      <c r="AG1346" s="145" t="str">
        <f t="shared" si="147"/>
        <v/>
      </c>
      <c r="AH1346" s="145" t="str">
        <f t="shared" si="148"/>
        <v/>
      </c>
    </row>
    <row r="1347" spans="1:34" ht="17.25" customHeight="1" x14ac:dyDescent="0.3">
      <c r="A1347" s="149"/>
      <c r="B1347" s="135"/>
      <c r="C1347" s="14"/>
      <c r="D1347" s="14"/>
      <c r="E1347" s="136"/>
      <c r="F1347" s="15"/>
      <c r="G1347" s="126"/>
      <c r="H1347" s="136"/>
      <c r="I1347" s="136"/>
      <c r="J1347" s="138"/>
      <c r="K1347" s="119"/>
      <c r="L1347" s="138"/>
      <c r="M1347" s="12"/>
      <c r="N1347" s="147" t="str">
        <f t="shared" si="143"/>
        <v/>
      </c>
      <c r="O1347" s="16"/>
      <c r="P1347" s="17"/>
      <c r="Q1347" s="17"/>
      <c r="AD1347" s="13">
        <f t="shared" si="144"/>
        <v>0</v>
      </c>
      <c r="AE1347" s="13" t="str">
        <f t="shared" si="145"/>
        <v/>
      </c>
      <c r="AF1347" s="145" t="str">
        <f t="shared" si="146"/>
        <v/>
      </c>
      <c r="AG1347" s="145" t="str">
        <f t="shared" si="147"/>
        <v/>
      </c>
      <c r="AH1347" s="145" t="str">
        <f t="shared" si="148"/>
        <v/>
      </c>
    </row>
    <row r="1348" spans="1:34" ht="17.25" customHeight="1" x14ac:dyDescent="0.3">
      <c r="A1348" s="149"/>
      <c r="B1348" s="135"/>
      <c r="C1348" s="14"/>
      <c r="D1348" s="14"/>
      <c r="E1348" s="136"/>
      <c r="F1348" s="15"/>
      <c r="G1348" s="126"/>
      <c r="H1348" s="136"/>
      <c r="I1348" s="136"/>
      <c r="J1348" s="138"/>
      <c r="K1348" s="119"/>
      <c r="L1348" s="138"/>
      <c r="M1348" s="12"/>
      <c r="N1348" s="147" t="str">
        <f t="shared" si="143"/>
        <v/>
      </c>
      <c r="O1348" s="16"/>
      <c r="P1348" s="17"/>
      <c r="Q1348" s="17"/>
      <c r="AD1348" s="13">
        <f t="shared" si="144"/>
        <v>0</v>
      </c>
      <c r="AE1348" s="13" t="str">
        <f t="shared" si="145"/>
        <v/>
      </c>
      <c r="AF1348" s="145" t="str">
        <f t="shared" si="146"/>
        <v/>
      </c>
      <c r="AG1348" s="145" t="str">
        <f t="shared" si="147"/>
        <v/>
      </c>
      <c r="AH1348" s="145" t="str">
        <f t="shared" si="148"/>
        <v/>
      </c>
    </row>
    <row r="1349" spans="1:34" ht="17.25" customHeight="1" x14ac:dyDescent="0.3">
      <c r="A1349" s="149"/>
      <c r="B1349" s="135"/>
      <c r="C1349" s="14"/>
      <c r="D1349" s="14"/>
      <c r="E1349" s="136"/>
      <c r="F1349" s="15"/>
      <c r="G1349" s="126"/>
      <c r="H1349" s="136"/>
      <c r="I1349" s="136"/>
      <c r="J1349" s="138"/>
      <c r="K1349" s="119"/>
      <c r="L1349" s="138"/>
      <c r="M1349" s="12"/>
      <c r="N1349" s="147" t="str">
        <f t="shared" si="143"/>
        <v/>
      </c>
      <c r="O1349" s="16"/>
      <c r="P1349" s="17"/>
      <c r="Q1349" s="17"/>
      <c r="AD1349" s="13">
        <f t="shared" si="144"/>
        <v>0</v>
      </c>
      <c r="AE1349" s="13" t="str">
        <f t="shared" si="145"/>
        <v/>
      </c>
      <c r="AF1349" s="145" t="str">
        <f t="shared" si="146"/>
        <v/>
      </c>
      <c r="AG1349" s="145" t="str">
        <f t="shared" si="147"/>
        <v/>
      </c>
      <c r="AH1349" s="145" t="str">
        <f t="shared" si="148"/>
        <v/>
      </c>
    </row>
    <row r="1350" spans="1:34" ht="17.25" customHeight="1" x14ac:dyDescent="0.3">
      <c r="A1350" s="149"/>
      <c r="B1350" s="135"/>
      <c r="C1350" s="14"/>
      <c r="D1350" s="14"/>
      <c r="E1350" s="136"/>
      <c r="F1350" s="15"/>
      <c r="G1350" s="126"/>
      <c r="H1350" s="136"/>
      <c r="I1350" s="136"/>
      <c r="J1350" s="138"/>
      <c r="K1350" s="119"/>
      <c r="L1350" s="138"/>
      <c r="M1350" s="12"/>
      <c r="N1350" s="147" t="str">
        <f t="shared" si="143"/>
        <v/>
      </c>
      <c r="O1350" s="16"/>
      <c r="P1350" s="17"/>
      <c r="Q1350" s="17"/>
      <c r="AD1350" s="13">
        <f t="shared" si="144"/>
        <v>0</v>
      </c>
      <c r="AE1350" s="13" t="str">
        <f t="shared" si="145"/>
        <v/>
      </c>
      <c r="AF1350" s="145" t="str">
        <f t="shared" si="146"/>
        <v/>
      </c>
      <c r="AG1350" s="145" t="str">
        <f t="shared" si="147"/>
        <v/>
      </c>
      <c r="AH1350" s="145" t="str">
        <f t="shared" si="148"/>
        <v/>
      </c>
    </row>
    <row r="1351" spans="1:34" ht="17.25" customHeight="1" x14ac:dyDescent="0.3">
      <c r="A1351" s="149"/>
      <c r="B1351" s="135"/>
      <c r="C1351" s="14"/>
      <c r="D1351" s="14"/>
      <c r="E1351" s="136"/>
      <c r="F1351" s="15"/>
      <c r="G1351" s="126"/>
      <c r="H1351" s="136"/>
      <c r="I1351" s="136"/>
      <c r="J1351" s="138"/>
      <c r="K1351" s="119"/>
      <c r="L1351" s="138"/>
      <c r="M1351" s="12"/>
      <c r="N1351" s="147" t="str">
        <f t="shared" si="143"/>
        <v/>
      </c>
      <c r="O1351" s="16"/>
      <c r="P1351" s="17"/>
      <c r="Q1351" s="17"/>
      <c r="AD1351" s="13">
        <f t="shared" si="144"/>
        <v>0</v>
      </c>
      <c r="AE1351" s="13" t="str">
        <f t="shared" si="145"/>
        <v/>
      </c>
      <c r="AF1351" s="145" t="str">
        <f t="shared" si="146"/>
        <v/>
      </c>
      <c r="AG1351" s="145" t="str">
        <f t="shared" si="147"/>
        <v/>
      </c>
      <c r="AH1351" s="145" t="str">
        <f t="shared" si="148"/>
        <v/>
      </c>
    </row>
    <row r="1352" spans="1:34" ht="17.25" customHeight="1" x14ac:dyDescent="0.3">
      <c r="A1352" s="149"/>
      <c r="B1352" s="135"/>
      <c r="C1352" s="14"/>
      <c r="D1352" s="14"/>
      <c r="E1352" s="136"/>
      <c r="F1352" s="15"/>
      <c r="G1352" s="126"/>
      <c r="H1352" s="136"/>
      <c r="I1352" s="136"/>
      <c r="J1352" s="138"/>
      <c r="K1352" s="119"/>
      <c r="L1352" s="138"/>
      <c r="M1352" s="12"/>
      <c r="N1352" s="147" t="str">
        <f t="shared" ref="N1352:N1415" si="149">IF(J1352="", "", K1352)</f>
        <v/>
      </c>
      <c r="O1352" s="16"/>
      <c r="P1352" s="17"/>
      <c r="Q1352" s="17"/>
      <c r="AD1352" s="13">
        <f t="shared" si="144"/>
        <v>0</v>
      </c>
      <c r="AE1352" s="13" t="str">
        <f t="shared" si="145"/>
        <v/>
      </c>
      <c r="AF1352" s="145" t="str">
        <f t="shared" si="146"/>
        <v/>
      </c>
      <c r="AG1352" s="145" t="str">
        <f t="shared" si="147"/>
        <v/>
      </c>
      <c r="AH1352" s="145" t="str">
        <f t="shared" si="148"/>
        <v/>
      </c>
    </row>
    <row r="1353" spans="1:34" ht="17.25" customHeight="1" x14ac:dyDescent="0.3">
      <c r="A1353" s="149"/>
      <c r="B1353" s="135"/>
      <c r="C1353" s="14"/>
      <c r="D1353" s="14"/>
      <c r="E1353" s="136"/>
      <c r="F1353" s="15"/>
      <c r="G1353" s="126"/>
      <c r="H1353" s="136"/>
      <c r="I1353" s="136"/>
      <c r="J1353" s="138"/>
      <c r="K1353" s="119"/>
      <c r="L1353" s="138"/>
      <c r="M1353" s="12"/>
      <c r="N1353" s="147" t="str">
        <f t="shared" si="149"/>
        <v/>
      </c>
      <c r="O1353" s="16"/>
      <c r="P1353" s="17"/>
      <c r="Q1353" s="17"/>
      <c r="AD1353" s="13">
        <f t="shared" si="144"/>
        <v>0</v>
      </c>
      <c r="AE1353" s="13" t="str">
        <f t="shared" si="145"/>
        <v/>
      </c>
      <c r="AF1353" s="145" t="str">
        <f t="shared" si="146"/>
        <v/>
      </c>
      <c r="AG1353" s="145" t="str">
        <f t="shared" si="147"/>
        <v/>
      </c>
      <c r="AH1353" s="145" t="str">
        <f t="shared" si="148"/>
        <v/>
      </c>
    </row>
    <row r="1354" spans="1:34" ht="17.25" customHeight="1" x14ac:dyDescent="0.3">
      <c r="A1354" s="149"/>
      <c r="B1354" s="135"/>
      <c r="C1354" s="14"/>
      <c r="D1354" s="14"/>
      <c r="E1354" s="136"/>
      <c r="F1354" s="15"/>
      <c r="G1354" s="126"/>
      <c r="H1354" s="136"/>
      <c r="I1354" s="136"/>
      <c r="J1354" s="138"/>
      <c r="K1354" s="119"/>
      <c r="L1354" s="138"/>
      <c r="M1354" s="12"/>
      <c r="N1354" s="147" t="str">
        <f t="shared" si="149"/>
        <v/>
      </c>
      <c r="O1354" s="16"/>
      <c r="P1354" s="17"/>
      <c r="Q1354" s="17"/>
      <c r="AD1354" s="13">
        <f t="shared" si="144"/>
        <v>0</v>
      </c>
      <c r="AE1354" s="13" t="str">
        <f t="shared" si="145"/>
        <v/>
      </c>
      <c r="AF1354" s="145" t="str">
        <f t="shared" si="146"/>
        <v/>
      </c>
      <c r="AG1354" s="145" t="str">
        <f t="shared" si="147"/>
        <v/>
      </c>
      <c r="AH1354" s="145" t="str">
        <f t="shared" si="148"/>
        <v/>
      </c>
    </row>
    <row r="1355" spans="1:34" ht="17.25" customHeight="1" x14ac:dyDescent="0.3">
      <c r="A1355" s="149"/>
      <c r="B1355" s="135"/>
      <c r="C1355" s="14"/>
      <c r="D1355" s="14"/>
      <c r="E1355" s="136"/>
      <c r="F1355" s="15"/>
      <c r="G1355" s="126"/>
      <c r="H1355" s="136"/>
      <c r="I1355" s="136"/>
      <c r="J1355" s="138"/>
      <c r="K1355" s="119"/>
      <c r="L1355" s="138"/>
      <c r="M1355" s="12"/>
      <c r="N1355" s="147" t="str">
        <f t="shared" si="149"/>
        <v/>
      </c>
      <c r="O1355" s="16"/>
      <c r="P1355" s="17"/>
      <c r="Q1355" s="17"/>
      <c r="AD1355" s="13">
        <f t="shared" si="144"/>
        <v>0</v>
      </c>
      <c r="AE1355" s="13" t="str">
        <f t="shared" si="145"/>
        <v/>
      </c>
      <c r="AF1355" s="145" t="str">
        <f t="shared" si="146"/>
        <v/>
      </c>
      <c r="AG1355" s="145" t="str">
        <f t="shared" si="147"/>
        <v/>
      </c>
      <c r="AH1355" s="145" t="str">
        <f t="shared" si="148"/>
        <v/>
      </c>
    </row>
    <row r="1356" spans="1:34" ht="17.25" customHeight="1" x14ac:dyDescent="0.3">
      <c r="A1356" s="149"/>
      <c r="B1356" s="135"/>
      <c r="C1356" s="14"/>
      <c r="D1356" s="14"/>
      <c r="E1356" s="136"/>
      <c r="F1356" s="15"/>
      <c r="G1356" s="126"/>
      <c r="H1356" s="136"/>
      <c r="I1356" s="136"/>
      <c r="J1356" s="138"/>
      <c r="K1356" s="119"/>
      <c r="L1356" s="138"/>
      <c r="M1356" s="12"/>
      <c r="N1356" s="147" t="str">
        <f t="shared" si="149"/>
        <v/>
      </c>
      <c r="O1356" s="16"/>
      <c r="P1356" s="17"/>
      <c r="Q1356" s="17"/>
      <c r="AD1356" s="13">
        <f t="shared" si="144"/>
        <v>0</v>
      </c>
      <c r="AE1356" s="13" t="str">
        <f t="shared" si="145"/>
        <v/>
      </c>
      <c r="AF1356" s="145" t="str">
        <f t="shared" si="146"/>
        <v/>
      </c>
      <c r="AG1356" s="145" t="str">
        <f t="shared" si="147"/>
        <v/>
      </c>
      <c r="AH1356" s="145" t="str">
        <f t="shared" si="148"/>
        <v/>
      </c>
    </row>
    <row r="1357" spans="1:34" ht="17.25" customHeight="1" x14ac:dyDescent="0.3">
      <c r="A1357" s="149"/>
      <c r="B1357" s="135"/>
      <c r="C1357" s="14"/>
      <c r="D1357" s="14"/>
      <c r="E1357" s="136"/>
      <c r="F1357" s="15"/>
      <c r="G1357" s="126"/>
      <c r="H1357" s="136"/>
      <c r="I1357" s="136"/>
      <c r="J1357" s="138"/>
      <c r="K1357" s="119"/>
      <c r="L1357" s="138"/>
      <c r="M1357" s="12"/>
      <c r="N1357" s="147" t="str">
        <f t="shared" si="149"/>
        <v/>
      </c>
      <c r="O1357" s="16"/>
      <c r="P1357" s="17"/>
      <c r="Q1357" s="17"/>
      <c r="AD1357" s="13">
        <f t="shared" si="144"/>
        <v>0</v>
      </c>
      <c r="AE1357" s="13" t="str">
        <f t="shared" si="145"/>
        <v/>
      </c>
      <c r="AF1357" s="145" t="str">
        <f t="shared" si="146"/>
        <v/>
      </c>
      <c r="AG1357" s="145" t="str">
        <f t="shared" si="147"/>
        <v/>
      </c>
      <c r="AH1357" s="145" t="str">
        <f t="shared" si="148"/>
        <v/>
      </c>
    </row>
    <row r="1358" spans="1:34" ht="17.25" customHeight="1" x14ac:dyDescent="0.3">
      <c r="A1358" s="149"/>
      <c r="B1358" s="135"/>
      <c r="C1358" s="14"/>
      <c r="D1358" s="14"/>
      <c r="E1358" s="136"/>
      <c r="F1358" s="15"/>
      <c r="G1358" s="126"/>
      <c r="H1358" s="136"/>
      <c r="I1358" s="136"/>
      <c r="J1358" s="138"/>
      <c r="K1358" s="119"/>
      <c r="L1358" s="138"/>
      <c r="M1358" s="12"/>
      <c r="N1358" s="147" t="str">
        <f t="shared" si="149"/>
        <v/>
      </c>
      <c r="O1358" s="16"/>
      <c r="P1358" s="17"/>
      <c r="Q1358" s="17"/>
      <c r="AD1358" s="13">
        <f t="shared" si="144"/>
        <v>0</v>
      </c>
      <c r="AE1358" s="13" t="str">
        <f t="shared" si="145"/>
        <v/>
      </c>
      <c r="AF1358" s="145" t="str">
        <f t="shared" si="146"/>
        <v/>
      </c>
      <c r="AG1358" s="145" t="str">
        <f t="shared" si="147"/>
        <v/>
      </c>
      <c r="AH1358" s="145" t="str">
        <f t="shared" si="148"/>
        <v/>
      </c>
    </row>
    <row r="1359" spans="1:34" ht="17.25" customHeight="1" x14ac:dyDescent="0.3">
      <c r="A1359" s="149"/>
      <c r="B1359" s="135"/>
      <c r="C1359" s="14"/>
      <c r="D1359" s="14"/>
      <c r="E1359" s="136"/>
      <c r="F1359" s="15"/>
      <c r="G1359" s="126"/>
      <c r="H1359" s="136"/>
      <c r="I1359" s="136"/>
      <c r="J1359" s="138"/>
      <c r="K1359" s="119"/>
      <c r="L1359" s="138"/>
      <c r="M1359" s="12"/>
      <c r="N1359" s="147" t="str">
        <f t="shared" si="149"/>
        <v/>
      </c>
      <c r="O1359" s="16"/>
      <c r="P1359" s="17"/>
      <c r="Q1359" s="17"/>
      <c r="AD1359" s="13">
        <f t="shared" si="144"/>
        <v>0</v>
      </c>
      <c r="AE1359" s="13" t="str">
        <f t="shared" si="145"/>
        <v/>
      </c>
      <c r="AF1359" s="145" t="str">
        <f t="shared" si="146"/>
        <v/>
      </c>
      <c r="AG1359" s="145" t="str">
        <f t="shared" si="147"/>
        <v/>
      </c>
      <c r="AH1359" s="145" t="str">
        <f t="shared" si="148"/>
        <v/>
      </c>
    </row>
    <row r="1360" spans="1:34" ht="17.25" customHeight="1" x14ac:dyDescent="0.3">
      <c r="A1360" s="149"/>
      <c r="B1360" s="135"/>
      <c r="C1360" s="14"/>
      <c r="D1360" s="14"/>
      <c r="E1360" s="136"/>
      <c r="F1360" s="15"/>
      <c r="G1360" s="126"/>
      <c r="H1360" s="136"/>
      <c r="I1360" s="136"/>
      <c r="J1360" s="138"/>
      <c r="K1360" s="119"/>
      <c r="L1360" s="138"/>
      <c r="M1360" s="12"/>
      <c r="N1360" s="147" t="str">
        <f t="shared" si="149"/>
        <v/>
      </c>
      <c r="O1360" s="16"/>
      <c r="P1360" s="17"/>
      <c r="Q1360" s="17"/>
      <c r="AD1360" s="13">
        <f t="shared" si="144"/>
        <v>0</v>
      </c>
      <c r="AE1360" s="13" t="str">
        <f t="shared" si="145"/>
        <v/>
      </c>
      <c r="AF1360" s="145" t="str">
        <f t="shared" si="146"/>
        <v/>
      </c>
      <c r="AG1360" s="145" t="str">
        <f t="shared" si="147"/>
        <v/>
      </c>
      <c r="AH1360" s="145" t="str">
        <f t="shared" si="148"/>
        <v/>
      </c>
    </row>
    <row r="1361" spans="1:34" ht="17.25" customHeight="1" x14ac:dyDescent="0.3">
      <c r="A1361" s="149"/>
      <c r="B1361" s="135"/>
      <c r="C1361" s="14"/>
      <c r="D1361" s="14"/>
      <c r="E1361" s="136"/>
      <c r="F1361" s="15"/>
      <c r="G1361" s="126"/>
      <c r="H1361" s="136"/>
      <c r="I1361" s="136"/>
      <c r="J1361" s="138"/>
      <c r="K1361" s="119"/>
      <c r="L1361" s="138"/>
      <c r="M1361" s="12"/>
      <c r="N1361" s="147" t="str">
        <f t="shared" si="149"/>
        <v/>
      </c>
      <c r="O1361" s="16"/>
      <c r="P1361" s="17"/>
      <c r="Q1361" s="17"/>
      <c r="AD1361" s="13">
        <f t="shared" si="144"/>
        <v>0</v>
      </c>
      <c r="AE1361" s="13" t="str">
        <f t="shared" si="145"/>
        <v/>
      </c>
      <c r="AF1361" s="145" t="str">
        <f t="shared" si="146"/>
        <v/>
      </c>
      <c r="AG1361" s="145" t="str">
        <f t="shared" si="147"/>
        <v/>
      </c>
      <c r="AH1361" s="145" t="str">
        <f t="shared" si="148"/>
        <v/>
      </c>
    </row>
    <row r="1362" spans="1:34" ht="17.25" customHeight="1" x14ac:dyDescent="0.3">
      <c r="A1362" s="149"/>
      <c r="B1362" s="135"/>
      <c r="C1362" s="14"/>
      <c r="D1362" s="14"/>
      <c r="E1362" s="136"/>
      <c r="F1362" s="15"/>
      <c r="G1362" s="126"/>
      <c r="H1362" s="136"/>
      <c r="I1362" s="136"/>
      <c r="J1362" s="138"/>
      <c r="K1362" s="119"/>
      <c r="L1362" s="138"/>
      <c r="M1362" s="12"/>
      <c r="N1362" s="147" t="str">
        <f t="shared" si="149"/>
        <v/>
      </c>
      <c r="O1362" s="16"/>
      <c r="P1362" s="17"/>
      <c r="Q1362" s="17"/>
      <c r="AD1362" s="13">
        <f t="shared" si="144"/>
        <v>0</v>
      </c>
      <c r="AE1362" s="13" t="str">
        <f t="shared" si="145"/>
        <v/>
      </c>
      <c r="AF1362" s="145" t="str">
        <f t="shared" si="146"/>
        <v/>
      </c>
      <c r="AG1362" s="145" t="str">
        <f t="shared" si="147"/>
        <v/>
      </c>
      <c r="AH1362" s="145" t="str">
        <f t="shared" si="148"/>
        <v/>
      </c>
    </row>
    <row r="1363" spans="1:34" ht="17.25" customHeight="1" x14ac:dyDescent="0.3">
      <c r="A1363" s="149"/>
      <c r="B1363" s="135"/>
      <c r="C1363" s="14"/>
      <c r="D1363" s="14"/>
      <c r="E1363" s="136"/>
      <c r="F1363" s="15"/>
      <c r="G1363" s="126"/>
      <c r="H1363" s="136"/>
      <c r="I1363" s="136"/>
      <c r="J1363" s="138"/>
      <c r="K1363" s="119"/>
      <c r="L1363" s="138"/>
      <c r="M1363" s="12"/>
      <c r="N1363" s="147" t="str">
        <f t="shared" si="149"/>
        <v/>
      </c>
      <c r="O1363" s="16"/>
      <c r="P1363" s="17"/>
      <c r="Q1363" s="17"/>
      <c r="AD1363" s="13">
        <f t="shared" si="144"/>
        <v>0</v>
      </c>
      <c r="AE1363" s="13" t="str">
        <f t="shared" si="145"/>
        <v/>
      </c>
      <c r="AF1363" s="145" t="str">
        <f t="shared" si="146"/>
        <v/>
      </c>
      <c r="AG1363" s="145" t="str">
        <f t="shared" si="147"/>
        <v/>
      </c>
      <c r="AH1363" s="145" t="str">
        <f t="shared" si="148"/>
        <v/>
      </c>
    </row>
    <row r="1364" spans="1:34" ht="17.25" customHeight="1" x14ac:dyDescent="0.3">
      <c r="A1364" s="149"/>
      <c r="B1364" s="135"/>
      <c r="C1364" s="14"/>
      <c r="D1364" s="14"/>
      <c r="E1364" s="136"/>
      <c r="F1364" s="15"/>
      <c r="G1364" s="126"/>
      <c r="H1364" s="136"/>
      <c r="I1364" s="136"/>
      <c r="J1364" s="138"/>
      <c r="K1364" s="119"/>
      <c r="L1364" s="138"/>
      <c r="M1364" s="12"/>
      <c r="N1364" s="147" t="str">
        <f t="shared" si="149"/>
        <v/>
      </c>
      <c r="O1364" s="16"/>
      <c r="P1364" s="17"/>
      <c r="Q1364" s="17"/>
      <c r="AD1364" s="13">
        <f t="shared" si="144"/>
        <v>0</v>
      </c>
      <c r="AE1364" s="13" t="str">
        <f t="shared" si="145"/>
        <v/>
      </c>
      <c r="AF1364" s="145" t="str">
        <f t="shared" si="146"/>
        <v/>
      </c>
      <c r="AG1364" s="145" t="str">
        <f t="shared" si="147"/>
        <v/>
      </c>
      <c r="AH1364" s="145" t="str">
        <f t="shared" si="148"/>
        <v/>
      </c>
    </row>
    <row r="1365" spans="1:34" ht="17.25" customHeight="1" x14ac:dyDescent="0.3">
      <c r="A1365" s="149"/>
      <c r="B1365" s="135"/>
      <c r="C1365" s="14"/>
      <c r="D1365" s="14"/>
      <c r="E1365" s="136"/>
      <c r="F1365" s="15"/>
      <c r="G1365" s="126"/>
      <c r="H1365" s="136"/>
      <c r="I1365" s="136"/>
      <c r="J1365" s="138"/>
      <c r="K1365" s="119"/>
      <c r="L1365" s="138"/>
      <c r="M1365" s="12"/>
      <c r="N1365" s="147" t="str">
        <f t="shared" si="149"/>
        <v/>
      </c>
      <c r="O1365" s="16"/>
      <c r="P1365" s="17"/>
      <c r="Q1365" s="17"/>
      <c r="AD1365" s="13">
        <f t="shared" si="144"/>
        <v>0</v>
      </c>
      <c r="AE1365" s="13" t="str">
        <f t="shared" si="145"/>
        <v/>
      </c>
      <c r="AF1365" s="145" t="str">
        <f t="shared" si="146"/>
        <v/>
      </c>
      <c r="AG1365" s="145" t="str">
        <f t="shared" si="147"/>
        <v/>
      </c>
      <c r="AH1365" s="145" t="str">
        <f t="shared" si="148"/>
        <v/>
      </c>
    </row>
    <row r="1366" spans="1:34" ht="17.25" customHeight="1" x14ac:dyDescent="0.3">
      <c r="A1366" s="149"/>
      <c r="B1366" s="135"/>
      <c r="C1366" s="14"/>
      <c r="D1366" s="14"/>
      <c r="E1366" s="136"/>
      <c r="F1366" s="15"/>
      <c r="G1366" s="126"/>
      <c r="H1366" s="136"/>
      <c r="I1366" s="136"/>
      <c r="J1366" s="138"/>
      <c r="K1366" s="119"/>
      <c r="L1366" s="138"/>
      <c r="M1366" s="12"/>
      <c r="N1366" s="147" t="str">
        <f t="shared" si="149"/>
        <v/>
      </c>
      <c r="O1366" s="16"/>
      <c r="P1366" s="17"/>
      <c r="Q1366" s="17"/>
      <c r="AD1366" s="13">
        <f t="shared" si="144"/>
        <v>0</v>
      </c>
      <c r="AE1366" s="13" t="str">
        <f t="shared" si="145"/>
        <v/>
      </c>
      <c r="AF1366" s="145" t="str">
        <f t="shared" si="146"/>
        <v/>
      </c>
      <c r="AG1366" s="145" t="str">
        <f t="shared" si="147"/>
        <v/>
      </c>
      <c r="AH1366" s="145" t="str">
        <f t="shared" si="148"/>
        <v/>
      </c>
    </row>
    <row r="1367" spans="1:34" ht="17.25" customHeight="1" x14ac:dyDescent="0.3">
      <c r="A1367" s="149"/>
      <c r="B1367" s="135"/>
      <c r="C1367" s="14"/>
      <c r="D1367" s="14"/>
      <c r="E1367" s="136"/>
      <c r="F1367" s="15"/>
      <c r="G1367" s="126"/>
      <c r="H1367" s="136"/>
      <c r="I1367" s="136"/>
      <c r="J1367" s="138"/>
      <c r="K1367" s="119"/>
      <c r="L1367" s="138"/>
      <c r="M1367" s="12"/>
      <c r="N1367" s="147" t="str">
        <f t="shared" si="149"/>
        <v/>
      </c>
      <c r="O1367" s="16"/>
      <c r="P1367" s="17"/>
      <c r="Q1367" s="17"/>
      <c r="AD1367" s="13">
        <f t="shared" si="144"/>
        <v>0</v>
      </c>
      <c r="AE1367" s="13" t="str">
        <f t="shared" si="145"/>
        <v/>
      </c>
      <c r="AF1367" s="145" t="str">
        <f t="shared" si="146"/>
        <v/>
      </c>
      <c r="AG1367" s="145" t="str">
        <f t="shared" si="147"/>
        <v/>
      </c>
      <c r="AH1367" s="145" t="str">
        <f t="shared" si="148"/>
        <v/>
      </c>
    </row>
    <row r="1368" spans="1:34" ht="17.25" customHeight="1" x14ac:dyDescent="0.3">
      <c r="A1368" s="149"/>
      <c r="B1368" s="135"/>
      <c r="C1368" s="14"/>
      <c r="D1368" s="14"/>
      <c r="E1368" s="136"/>
      <c r="F1368" s="15"/>
      <c r="G1368" s="126"/>
      <c r="H1368" s="136"/>
      <c r="I1368" s="136"/>
      <c r="J1368" s="138"/>
      <c r="K1368" s="119"/>
      <c r="L1368" s="138"/>
      <c r="M1368" s="12"/>
      <c r="N1368" s="147" t="str">
        <f t="shared" si="149"/>
        <v/>
      </c>
      <c r="O1368" s="16"/>
      <c r="P1368" s="17"/>
      <c r="Q1368" s="17"/>
      <c r="AD1368" s="13">
        <f t="shared" si="144"/>
        <v>0</v>
      </c>
      <c r="AE1368" s="13" t="str">
        <f t="shared" si="145"/>
        <v/>
      </c>
      <c r="AF1368" s="145" t="str">
        <f t="shared" si="146"/>
        <v/>
      </c>
      <c r="AG1368" s="145" t="str">
        <f t="shared" si="147"/>
        <v/>
      </c>
      <c r="AH1368" s="145" t="str">
        <f t="shared" si="148"/>
        <v/>
      </c>
    </row>
    <row r="1369" spans="1:34" ht="17.25" customHeight="1" x14ac:dyDescent="0.3">
      <c r="A1369" s="149"/>
      <c r="B1369" s="135"/>
      <c r="C1369" s="14"/>
      <c r="D1369" s="14"/>
      <c r="E1369" s="136"/>
      <c r="F1369" s="15"/>
      <c r="G1369" s="126"/>
      <c r="H1369" s="136"/>
      <c r="I1369" s="136"/>
      <c r="J1369" s="138"/>
      <c r="K1369" s="119"/>
      <c r="L1369" s="138"/>
      <c r="M1369" s="12"/>
      <c r="N1369" s="147" t="str">
        <f t="shared" si="149"/>
        <v/>
      </c>
      <c r="O1369" s="16"/>
      <c r="P1369" s="17"/>
      <c r="Q1369" s="17"/>
      <c r="AD1369" s="13">
        <f t="shared" si="144"/>
        <v>0</v>
      </c>
      <c r="AE1369" s="13" t="str">
        <f t="shared" si="145"/>
        <v/>
      </c>
      <c r="AF1369" s="145" t="str">
        <f t="shared" si="146"/>
        <v/>
      </c>
      <c r="AG1369" s="145" t="str">
        <f t="shared" si="147"/>
        <v/>
      </c>
      <c r="AH1369" s="145" t="str">
        <f t="shared" si="148"/>
        <v/>
      </c>
    </row>
    <row r="1370" spans="1:34" ht="17.25" customHeight="1" x14ac:dyDescent="0.3">
      <c r="A1370" s="149"/>
      <c r="B1370" s="135"/>
      <c r="C1370" s="14"/>
      <c r="D1370" s="14"/>
      <c r="E1370" s="136"/>
      <c r="F1370" s="15"/>
      <c r="G1370" s="126"/>
      <c r="H1370" s="136"/>
      <c r="I1370" s="136"/>
      <c r="J1370" s="138"/>
      <c r="K1370" s="119"/>
      <c r="L1370" s="138"/>
      <c r="M1370" s="12"/>
      <c r="N1370" s="147" t="str">
        <f t="shared" si="149"/>
        <v/>
      </c>
      <c r="O1370" s="16"/>
      <c r="P1370" s="17"/>
      <c r="Q1370" s="17"/>
      <c r="AD1370" s="13">
        <f t="shared" si="144"/>
        <v>0</v>
      </c>
      <c r="AE1370" s="13" t="str">
        <f t="shared" si="145"/>
        <v/>
      </c>
      <c r="AF1370" s="145" t="str">
        <f t="shared" si="146"/>
        <v/>
      </c>
      <c r="AG1370" s="145" t="str">
        <f t="shared" si="147"/>
        <v/>
      </c>
      <c r="AH1370" s="145" t="str">
        <f t="shared" si="148"/>
        <v/>
      </c>
    </row>
    <row r="1371" spans="1:34" ht="17.25" customHeight="1" x14ac:dyDescent="0.3">
      <c r="A1371" s="149"/>
      <c r="B1371" s="135"/>
      <c r="C1371" s="14"/>
      <c r="D1371" s="14"/>
      <c r="E1371" s="136"/>
      <c r="F1371" s="15"/>
      <c r="G1371" s="126"/>
      <c r="H1371" s="136"/>
      <c r="I1371" s="136"/>
      <c r="J1371" s="138"/>
      <c r="K1371" s="119"/>
      <c r="L1371" s="138"/>
      <c r="M1371" s="12"/>
      <c r="N1371" s="147" t="str">
        <f t="shared" si="149"/>
        <v/>
      </c>
      <c r="O1371" s="16"/>
      <c r="P1371" s="17"/>
      <c r="Q1371" s="17"/>
      <c r="AD1371" s="13">
        <f t="shared" si="144"/>
        <v>0</v>
      </c>
      <c r="AE1371" s="13" t="str">
        <f t="shared" si="145"/>
        <v/>
      </c>
      <c r="AF1371" s="145" t="str">
        <f t="shared" si="146"/>
        <v/>
      </c>
      <c r="AG1371" s="145" t="str">
        <f t="shared" si="147"/>
        <v/>
      </c>
      <c r="AH1371" s="145" t="str">
        <f t="shared" si="148"/>
        <v/>
      </c>
    </row>
    <row r="1372" spans="1:34" ht="17.25" customHeight="1" x14ac:dyDescent="0.3">
      <c r="A1372" s="149"/>
      <c r="B1372" s="135"/>
      <c r="C1372" s="14"/>
      <c r="D1372" s="14"/>
      <c r="E1372" s="136"/>
      <c r="F1372" s="15"/>
      <c r="G1372" s="126"/>
      <c r="H1372" s="136"/>
      <c r="I1372" s="136"/>
      <c r="J1372" s="138"/>
      <c r="K1372" s="119"/>
      <c r="L1372" s="138"/>
      <c r="M1372" s="12"/>
      <c r="N1372" s="147" t="str">
        <f t="shared" si="149"/>
        <v/>
      </c>
      <c r="O1372" s="16"/>
      <c r="P1372" s="17"/>
      <c r="Q1372" s="17"/>
      <c r="AD1372" s="13">
        <f t="shared" si="144"/>
        <v>0</v>
      </c>
      <c r="AE1372" s="13" t="str">
        <f t="shared" si="145"/>
        <v/>
      </c>
      <c r="AF1372" s="145" t="str">
        <f t="shared" si="146"/>
        <v/>
      </c>
      <c r="AG1372" s="145" t="str">
        <f t="shared" si="147"/>
        <v/>
      </c>
      <c r="AH1372" s="145" t="str">
        <f t="shared" si="148"/>
        <v/>
      </c>
    </row>
    <row r="1373" spans="1:34" ht="17.25" customHeight="1" x14ac:dyDescent="0.3">
      <c r="A1373" s="149"/>
      <c r="B1373" s="135"/>
      <c r="C1373" s="14"/>
      <c r="D1373" s="14"/>
      <c r="E1373" s="136"/>
      <c r="F1373" s="15"/>
      <c r="G1373" s="126"/>
      <c r="H1373" s="136"/>
      <c r="I1373" s="136"/>
      <c r="J1373" s="138"/>
      <c r="K1373" s="119"/>
      <c r="L1373" s="138"/>
      <c r="M1373" s="12"/>
      <c r="N1373" s="147" t="str">
        <f t="shared" si="149"/>
        <v/>
      </c>
      <c r="O1373" s="16"/>
      <c r="P1373" s="17"/>
      <c r="Q1373" s="17"/>
      <c r="AD1373" s="13">
        <f t="shared" si="144"/>
        <v>0</v>
      </c>
      <c r="AE1373" s="13" t="str">
        <f t="shared" si="145"/>
        <v/>
      </c>
      <c r="AF1373" s="145" t="str">
        <f t="shared" si="146"/>
        <v/>
      </c>
      <c r="AG1373" s="145" t="str">
        <f t="shared" si="147"/>
        <v/>
      </c>
      <c r="AH1373" s="145" t="str">
        <f t="shared" si="148"/>
        <v/>
      </c>
    </row>
    <row r="1374" spans="1:34" ht="17.25" customHeight="1" x14ac:dyDescent="0.3">
      <c r="A1374" s="149"/>
      <c r="B1374" s="135"/>
      <c r="C1374" s="14"/>
      <c r="D1374" s="14"/>
      <c r="E1374" s="136"/>
      <c r="F1374" s="15"/>
      <c r="G1374" s="126"/>
      <c r="H1374" s="136"/>
      <c r="I1374" s="136"/>
      <c r="J1374" s="138"/>
      <c r="K1374" s="119"/>
      <c r="L1374" s="138"/>
      <c r="M1374" s="12"/>
      <c r="N1374" s="147" t="str">
        <f t="shared" si="149"/>
        <v/>
      </c>
      <c r="O1374" s="16"/>
      <c r="P1374" s="17"/>
      <c r="Q1374" s="17"/>
      <c r="AD1374" s="13">
        <f t="shared" si="144"/>
        <v>0</v>
      </c>
      <c r="AE1374" s="13" t="str">
        <f t="shared" si="145"/>
        <v/>
      </c>
      <c r="AF1374" s="145" t="str">
        <f t="shared" si="146"/>
        <v/>
      </c>
      <c r="AG1374" s="145" t="str">
        <f t="shared" si="147"/>
        <v/>
      </c>
      <c r="AH1374" s="145" t="str">
        <f t="shared" si="148"/>
        <v/>
      </c>
    </row>
    <row r="1375" spans="1:34" ht="17.25" customHeight="1" x14ac:dyDescent="0.3">
      <c r="A1375" s="149"/>
      <c r="B1375" s="135"/>
      <c r="C1375" s="14"/>
      <c r="D1375" s="14"/>
      <c r="E1375" s="136"/>
      <c r="F1375" s="15"/>
      <c r="G1375" s="126"/>
      <c r="H1375" s="136"/>
      <c r="I1375" s="136"/>
      <c r="J1375" s="138"/>
      <c r="K1375" s="119"/>
      <c r="L1375" s="138"/>
      <c r="M1375" s="12"/>
      <c r="N1375" s="147" t="str">
        <f t="shared" si="149"/>
        <v/>
      </c>
      <c r="O1375" s="16"/>
      <c r="P1375" s="17"/>
      <c r="Q1375" s="17"/>
      <c r="AD1375" s="13">
        <f t="shared" si="144"/>
        <v>0</v>
      </c>
      <c r="AE1375" s="13" t="str">
        <f t="shared" si="145"/>
        <v/>
      </c>
      <c r="AF1375" s="145" t="str">
        <f t="shared" si="146"/>
        <v/>
      </c>
      <c r="AG1375" s="145" t="str">
        <f t="shared" si="147"/>
        <v/>
      </c>
      <c r="AH1375" s="145" t="str">
        <f t="shared" si="148"/>
        <v/>
      </c>
    </row>
    <row r="1376" spans="1:34" ht="17.25" customHeight="1" x14ac:dyDescent="0.3">
      <c r="A1376" s="149"/>
      <c r="B1376" s="135"/>
      <c r="C1376" s="14"/>
      <c r="D1376" s="14"/>
      <c r="E1376" s="136"/>
      <c r="F1376" s="15"/>
      <c r="G1376" s="126"/>
      <c r="H1376" s="136"/>
      <c r="I1376" s="136"/>
      <c r="J1376" s="138"/>
      <c r="K1376" s="119"/>
      <c r="L1376" s="138"/>
      <c r="M1376" s="12"/>
      <c r="N1376" s="147" t="str">
        <f t="shared" si="149"/>
        <v/>
      </c>
      <c r="O1376" s="16"/>
      <c r="P1376" s="17"/>
      <c r="Q1376" s="17"/>
      <c r="AD1376" s="13">
        <f t="shared" si="144"/>
        <v>0</v>
      </c>
      <c r="AE1376" s="13" t="str">
        <f t="shared" si="145"/>
        <v/>
      </c>
      <c r="AF1376" s="145" t="str">
        <f t="shared" si="146"/>
        <v/>
      </c>
      <c r="AG1376" s="145" t="str">
        <f t="shared" si="147"/>
        <v/>
      </c>
      <c r="AH1376" s="145" t="str">
        <f t="shared" si="148"/>
        <v/>
      </c>
    </row>
    <row r="1377" spans="1:34" ht="17.25" customHeight="1" x14ac:dyDescent="0.3">
      <c r="A1377" s="149"/>
      <c r="B1377" s="135"/>
      <c r="C1377" s="14"/>
      <c r="D1377" s="14"/>
      <c r="E1377" s="136"/>
      <c r="F1377" s="15"/>
      <c r="G1377" s="126"/>
      <c r="H1377" s="136"/>
      <c r="I1377" s="136"/>
      <c r="J1377" s="138"/>
      <c r="K1377" s="119"/>
      <c r="L1377" s="138"/>
      <c r="M1377" s="12"/>
      <c r="N1377" s="147" t="str">
        <f t="shared" si="149"/>
        <v/>
      </c>
      <c r="O1377" s="16"/>
      <c r="P1377" s="17"/>
      <c r="Q1377" s="17"/>
      <c r="AD1377" s="13">
        <f t="shared" si="144"/>
        <v>0</v>
      </c>
      <c r="AE1377" s="13" t="str">
        <f t="shared" si="145"/>
        <v/>
      </c>
      <c r="AF1377" s="145" t="str">
        <f t="shared" si="146"/>
        <v/>
      </c>
      <c r="AG1377" s="145" t="str">
        <f t="shared" si="147"/>
        <v/>
      </c>
      <c r="AH1377" s="145" t="str">
        <f t="shared" si="148"/>
        <v/>
      </c>
    </row>
    <row r="1378" spans="1:34" ht="17.25" customHeight="1" x14ac:dyDescent="0.3">
      <c r="A1378" s="149"/>
      <c r="B1378" s="135"/>
      <c r="C1378" s="14"/>
      <c r="D1378" s="14"/>
      <c r="E1378" s="136"/>
      <c r="F1378" s="15"/>
      <c r="G1378" s="126"/>
      <c r="H1378" s="136"/>
      <c r="I1378" s="136"/>
      <c r="J1378" s="138"/>
      <c r="K1378" s="119"/>
      <c r="L1378" s="138"/>
      <c r="M1378" s="12"/>
      <c r="N1378" s="147" t="str">
        <f t="shared" si="149"/>
        <v/>
      </c>
      <c r="O1378" s="16"/>
      <c r="P1378" s="17"/>
      <c r="Q1378" s="17"/>
      <c r="AD1378" s="13">
        <f t="shared" si="144"/>
        <v>0</v>
      </c>
      <c r="AE1378" s="13" t="str">
        <f t="shared" si="145"/>
        <v/>
      </c>
      <c r="AF1378" s="145" t="str">
        <f t="shared" si="146"/>
        <v/>
      </c>
      <c r="AG1378" s="145" t="str">
        <f t="shared" si="147"/>
        <v/>
      </c>
      <c r="AH1378" s="145" t="str">
        <f t="shared" si="148"/>
        <v/>
      </c>
    </row>
    <row r="1379" spans="1:34" ht="17.25" customHeight="1" x14ac:dyDescent="0.3">
      <c r="A1379" s="149"/>
      <c r="B1379" s="135"/>
      <c r="C1379" s="14"/>
      <c r="D1379" s="14"/>
      <c r="E1379" s="136"/>
      <c r="F1379" s="15"/>
      <c r="G1379" s="126"/>
      <c r="H1379" s="136"/>
      <c r="I1379" s="136"/>
      <c r="J1379" s="138"/>
      <c r="K1379" s="119"/>
      <c r="L1379" s="138"/>
      <c r="M1379" s="12"/>
      <c r="N1379" s="147" t="str">
        <f t="shared" si="149"/>
        <v/>
      </c>
      <c r="O1379" s="16"/>
      <c r="P1379" s="17"/>
      <c r="Q1379" s="17"/>
      <c r="AD1379" s="13">
        <f t="shared" si="144"/>
        <v>0</v>
      </c>
      <c r="AE1379" s="13" t="str">
        <f t="shared" si="145"/>
        <v/>
      </c>
      <c r="AF1379" s="145" t="str">
        <f t="shared" si="146"/>
        <v/>
      </c>
      <c r="AG1379" s="145" t="str">
        <f t="shared" si="147"/>
        <v/>
      </c>
      <c r="AH1379" s="145" t="str">
        <f t="shared" si="148"/>
        <v/>
      </c>
    </row>
    <row r="1380" spans="1:34" ht="17.25" customHeight="1" x14ac:dyDescent="0.3">
      <c r="A1380" s="149"/>
      <c r="B1380" s="135"/>
      <c r="C1380" s="14"/>
      <c r="D1380" s="14"/>
      <c r="E1380" s="136"/>
      <c r="F1380" s="15"/>
      <c r="G1380" s="126"/>
      <c r="H1380" s="136"/>
      <c r="I1380" s="136"/>
      <c r="J1380" s="138"/>
      <c r="K1380" s="119"/>
      <c r="L1380" s="138"/>
      <c r="M1380" s="12"/>
      <c r="N1380" s="147" t="str">
        <f t="shared" si="149"/>
        <v/>
      </c>
      <c r="O1380" s="16"/>
      <c r="P1380" s="17"/>
      <c r="Q1380" s="17"/>
      <c r="AD1380" s="13">
        <f t="shared" si="144"/>
        <v>0</v>
      </c>
      <c r="AE1380" s="13" t="str">
        <f t="shared" si="145"/>
        <v/>
      </c>
      <c r="AF1380" s="145" t="str">
        <f t="shared" si="146"/>
        <v/>
      </c>
      <c r="AG1380" s="145" t="str">
        <f t="shared" si="147"/>
        <v/>
      </c>
      <c r="AH1380" s="145" t="str">
        <f t="shared" si="148"/>
        <v/>
      </c>
    </row>
    <row r="1381" spans="1:34" ht="17.25" customHeight="1" x14ac:dyDescent="0.3">
      <c r="A1381" s="149"/>
      <c r="B1381" s="135"/>
      <c r="C1381" s="14"/>
      <c r="D1381" s="14"/>
      <c r="E1381" s="136"/>
      <c r="F1381" s="15"/>
      <c r="G1381" s="126"/>
      <c r="H1381" s="136"/>
      <c r="I1381" s="136"/>
      <c r="J1381" s="138"/>
      <c r="K1381" s="119"/>
      <c r="L1381" s="138"/>
      <c r="M1381" s="12"/>
      <c r="N1381" s="147" t="str">
        <f t="shared" si="149"/>
        <v/>
      </c>
      <c r="O1381" s="16"/>
      <c r="P1381" s="17"/>
      <c r="Q1381" s="17"/>
      <c r="AD1381" s="13">
        <f t="shared" si="144"/>
        <v>0</v>
      </c>
      <c r="AE1381" s="13" t="str">
        <f t="shared" si="145"/>
        <v/>
      </c>
      <c r="AF1381" s="145" t="str">
        <f t="shared" si="146"/>
        <v/>
      </c>
      <c r="AG1381" s="145" t="str">
        <f t="shared" si="147"/>
        <v/>
      </c>
      <c r="AH1381" s="145" t="str">
        <f t="shared" si="148"/>
        <v/>
      </c>
    </row>
    <row r="1382" spans="1:34" ht="17.25" customHeight="1" x14ac:dyDescent="0.3">
      <c r="A1382" s="149"/>
      <c r="B1382" s="135"/>
      <c r="C1382" s="14"/>
      <c r="D1382" s="14"/>
      <c r="E1382" s="136"/>
      <c r="F1382" s="15"/>
      <c r="G1382" s="126"/>
      <c r="H1382" s="136"/>
      <c r="I1382" s="136"/>
      <c r="J1382" s="138"/>
      <c r="K1382" s="119"/>
      <c r="L1382" s="138"/>
      <c r="M1382" s="12"/>
      <c r="N1382" s="147" t="str">
        <f t="shared" si="149"/>
        <v/>
      </c>
      <c r="O1382" s="16"/>
      <c r="P1382" s="17"/>
      <c r="Q1382" s="17"/>
      <c r="AD1382" s="13">
        <f t="shared" si="144"/>
        <v>0</v>
      </c>
      <c r="AE1382" s="13" t="str">
        <f t="shared" si="145"/>
        <v/>
      </c>
      <c r="AF1382" s="145" t="str">
        <f t="shared" si="146"/>
        <v/>
      </c>
      <c r="AG1382" s="145" t="str">
        <f t="shared" si="147"/>
        <v/>
      </c>
      <c r="AH1382" s="145" t="str">
        <f t="shared" si="148"/>
        <v/>
      </c>
    </row>
    <row r="1383" spans="1:34" ht="17.25" customHeight="1" x14ac:dyDescent="0.3">
      <c r="A1383" s="149"/>
      <c r="B1383" s="135"/>
      <c r="C1383" s="14"/>
      <c r="D1383" s="14"/>
      <c r="E1383" s="136"/>
      <c r="F1383" s="15"/>
      <c r="G1383" s="126"/>
      <c r="H1383" s="136"/>
      <c r="I1383" s="136"/>
      <c r="J1383" s="138"/>
      <c r="K1383" s="119"/>
      <c r="L1383" s="138"/>
      <c r="M1383" s="12"/>
      <c r="N1383" s="147" t="str">
        <f t="shared" si="149"/>
        <v/>
      </c>
      <c r="O1383" s="16"/>
      <c r="P1383" s="17"/>
      <c r="Q1383" s="17"/>
      <c r="AD1383" s="13">
        <f t="shared" si="144"/>
        <v>0</v>
      </c>
      <c r="AE1383" s="13" t="str">
        <f t="shared" si="145"/>
        <v/>
      </c>
      <c r="AF1383" s="145" t="str">
        <f t="shared" si="146"/>
        <v/>
      </c>
      <c r="AG1383" s="145" t="str">
        <f t="shared" si="147"/>
        <v/>
      </c>
      <c r="AH1383" s="145" t="str">
        <f t="shared" si="148"/>
        <v/>
      </c>
    </row>
    <row r="1384" spans="1:34" ht="17.25" customHeight="1" x14ac:dyDescent="0.3">
      <c r="A1384" s="149"/>
      <c r="B1384" s="135"/>
      <c r="C1384" s="14"/>
      <c r="D1384" s="14"/>
      <c r="E1384" s="136"/>
      <c r="F1384" s="15"/>
      <c r="G1384" s="126"/>
      <c r="H1384" s="136"/>
      <c r="I1384" s="136"/>
      <c r="J1384" s="138"/>
      <c r="K1384" s="119"/>
      <c r="L1384" s="138"/>
      <c r="M1384" s="12"/>
      <c r="N1384" s="147" t="str">
        <f t="shared" si="149"/>
        <v/>
      </c>
      <c r="O1384" s="16"/>
      <c r="P1384" s="17"/>
      <c r="Q1384" s="17"/>
      <c r="AD1384" s="13">
        <f t="shared" si="144"/>
        <v>0</v>
      </c>
      <c r="AE1384" s="13" t="str">
        <f t="shared" si="145"/>
        <v/>
      </c>
      <c r="AF1384" s="145" t="str">
        <f t="shared" si="146"/>
        <v/>
      </c>
      <c r="AG1384" s="145" t="str">
        <f t="shared" si="147"/>
        <v/>
      </c>
      <c r="AH1384" s="145" t="str">
        <f t="shared" si="148"/>
        <v/>
      </c>
    </row>
    <row r="1385" spans="1:34" ht="17.25" customHeight="1" x14ac:dyDescent="0.3">
      <c r="A1385" s="149"/>
      <c r="B1385" s="135"/>
      <c r="C1385" s="14"/>
      <c r="D1385" s="14"/>
      <c r="E1385" s="136"/>
      <c r="F1385" s="15"/>
      <c r="G1385" s="126"/>
      <c r="H1385" s="136"/>
      <c r="I1385" s="136"/>
      <c r="J1385" s="138"/>
      <c r="K1385" s="119"/>
      <c r="L1385" s="138"/>
      <c r="M1385" s="12"/>
      <c r="N1385" s="147" t="str">
        <f t="shared" si="149"/>
        <v/>
      </c>
      <c r="O1385" s="16"/>
      <c r="P1385" s="17"/>
      <c r="Q1385" s="17"/>
      <c r="AD1385" s="13">
        <f t="shared" si="144"/>
        <v>0</v>
      </c>
      <c r="AE1385" s="13" t="str">
        <f t="shared" si="145"/>
        <v/>
      </c>
      <c r="AF1385" s="145" t="str">
        <f t="shared" si="146"/>
        <v/>
      </c>
      <c r="AG1385" s="145" t="str">
        <f t="shared" si="147"/>
        <v/>
      </c>
      <c r="AH1385" s="145" t="str">
        <f t="shared" si="148"/>
        <v/>
      </c>
    </row>
    <row r="1386" spans="1:34" ht="17.25" customHeight="1" x14ac:dyDescent="0.3">
      <c r="A1386" s="149"/>
      <c r="B1386" s="135"/>
      <c r="C1386" s="14"/>
      <c r="D1386" s="14"/>
      <c r="E1386" s="136"/>
      <c r="F1386" s="15"/>
      <c r="G1386" s="126"/>
      <c r="H1386" s="136"/>
      <c r="I1386" s="136"/>
      <c r="J1386" s="138"/>
      <c r="K1386" s="119"/>
      <c r="L1386" s="138"/>
      <c r="M1386" s="12"/>
      <c r="N1386" s="147" t="str">
        <f t="shared" si="149"/>
        <v/>
      </c>
      <c r="O1386" s="16"/>
      <c r="P1386" s="17"/>
      <c r="Q1386" s="17"/>
      <c r="AD1386" s="13">
        <f t="shared" si="144"/>
        <v>0</v>
      </c>
      <c r="AE1386" s="13" t="str">
        <f t="shared" si="145"/>
        <v/>
      </c>
      <c r="AF1386" s="145" t="str">
        <f t="shared" si="146"/>
        <v/>
      </c>
      <c r="AG1386" s="145" t="str">
        <f t="shared" si="147"/>
        <v/>
      </c>
      <c r="AH1386" s="145" t="str">
        <f t="shared" si="148"/>
        <v/>
      </c>
    </row>
    <row r="1387" spans="1:34" ht="17.25" customHeight="1" x14ac:dyDescent="0.3">
      <c r="A1387" s="149"/>
      <c r="B1387" s="135"/>
      <c r="C1387" s="14"/>
      <c r="D1387" s="14"/>
      <c r="E1387" s="136"/>
      <c r="F1387" s="15"/>
      <c r="G1387" s="126"/>
      <c r="H1387" s="136"/>
      <c r="I1387" s="136"/>
      <c r="J1387" s="138"/>
      <c r="K1387" s="119"/>
      <c r="L1387" s="138"/>
      <c r="M1387" s="12"/>
      <c r="N1387" s="147" t="str">
        <f t="shared" si="149"/>
        <v/>
      </c>
      <c r="O1387" s="16"/>
      <c r="P1387" s="17"/>
      <c r="Q1387" s="17"/>
      <c r="AD1387" s="13">
        <f t="shared" si="144"/>
        <v>0</v>
      </c>
      <c r="AE1387" s="13" t="str">
        <f t="shared" si="145"/>
        <v/>
      </c>
      <c r="AF1387" s="145" t="str">
        <f t="shared" si="146"/>
        <v/>
      </c>
      <c r="AG1387" s="145" t="str">
        <f t="shared" si="147"/>
        <v/>
      </c>
      <c r="AH1387" s="145" t="str">
        <f t="shared" si="148"/>
        <v/>
      </c>
    </row>
    <row r="1388" spans="1:34" ht="17.25" customHeight="1" x14ac:dyDescent="0.3">
      <c r="A1388" s="149"/>
      <c r="B1388" s="135"/>
      <c r="C1388" s="14"/>
      <c r="D1388" s="14"/>
      <c r="E1388" s="136"/>
      <c r="F1388" s="15"/>
      <c r="G1388" s="126"/>
      <c r="H1388" s="136"/>
      <c r="I1388" s="136"/>
      <c r="J1388" s="138"/>
      <c r="K1388" s="119"/>
      <c r="L1388" s="138"/>
      <c r="M1388" s="12"/>
      <c r="N1388" s="147" t="str">
        <f t="shared" si="149"/>
        <v/>
      </c>
      <c r="O1388" s="16"/>
      <c r="P1388" s="17"/>
      <c r="Q1388" s="17"/>
      <c r="AD1388" s="13">
        <f t="shared" si="144"/>
        <v>0</v>
      </c>
      <c r="AE1388" s="13" t="str">
        <f t="shared" si="145"/>
        <v/>
      </c>
      <c r="AF1388" s="145" t="str">
        <f t="shared" si="146"/>
        <v/>
      </c>
      <c r="AG1388" s="145" t="str">
        <f t="shared" si="147"/>
        <v/>
      </c>
      <c r="AH1388" s="145" t="str">
        <f t="shared" si="148"/>
        <v/>
      </c>
    </row>
    <row r="1389" spans="1:34" ht="17.25" customHeight="1" x14ac:dyDescent="0.3">
      <c r="A1389" s="149"/>
      <c r="B1389" s="135"/>
      <c r="C1389" s="14"/>
      <c r="D1389" s="14"/>
      <c r="E1389" s="136"/>
      <c r="F1389" s="15"/>
      <c r="G1389" s="126"/>
      <c r="H1389" s="136"/>
      <c r="I1389" s="136"/>
      <c r="J1389" s="138"/>
      <c r="K1389" s="119"/>
      <c r="L1389" s="138"/>
      <c r="M1389" s="12"/>
      <c r="N1389" s="147" t="str">
        <f t="shared" si="149"/>
        <v/>
      </c>
      <c r="O1389" s="16"/>
      <c r="P1389" s="17"/>
      <c r="Q1389" s="17"/>
      <c r="AD1389" s="13">
        <f t="shared" si="144"/>
        <v>0</v>
      </c>
      <c r="AE1389" s="13" t="str">
        <f t="shared" si="145"/>
        <v/>
      </c>
      <c r="AF1389" s="145" t="str">
        <f t="shared" si="146"/>
        <v/>
      </c>
      <c r="AG1389" s="145" t="str">
        <f t="shared" si="147"/>
        <v/>
      </c>
      <c r="AH1389" s="145" t="str">
        <f t="shared" si="148"/>
        <v/>
      </c>
    </row>
    <row r="1390" spans="1:34" ht="17.25" customHeight="1" x14ac:dyDescent="0.3">
      <c r="A1390" s="149"/>
      <c r="B1390" s="135"/>
      <c r="C1390" s="14"/>
      <c r="D1390" s="14"/>
      <c r="E1390" s="136"/>
      <c r="F1390" s="15"/>
      <c r="G1390" s="126"/>
      <c r="H1390" s="136"/>
      <c r="I1390" s="136"/>
      <c r="J1390" s="138"/>
      <c r="K1390" s="119"/>
      <c r="L1390" s="138"/>
      <c r="M1390" s="12"/>
      <c r="N1390" s="147" t="str">
        <f t="shared" si="149"/>
        <v/>
      </c>
      <c r="O1390" s="16"/>
      <c r="P1390" s="17"/>
      <c r="Q1390" s="17"/>
      <c r="AD1390" s="13">
        <f t="shared" si="144"/>
        <v>0</v>
      </c>
      <c r="AE1390" s="13" t="str">
        <f t="shared" si="145"/>
        <v/>
      </c>
      <c r="AF1390" s="145" t="str">
        <f t="shared" si="146"/>
        <v/>
      </c>
      <c r="AG1390" s="145" t="str">
        <f t="shared" si="147"/>
        <v/>
      </c>
      <c r="AH1390" s="145" t="str">
        <f t="shared" si="148"/>
        <v/>
      </c>
    </row>
    <row r="1391" spans="1:34" ht="17.25" customHeight="1" x14ac:dyDescent="0.3">
      <c r="A1391" s="149"/>
      <c r="B1391" s="135"/>
      <c r="C1391" s="14"/>
      <c r="D1391" s="14"/>
      <c r="E1391" s="136"/>
      <c r="F1391" s="15"/>
      <c r="G1391" s="126"/>
      <c r="H1391" s="136"/>
      <c r="I1391" s="136"/>
      <c r="J1391" s="138"/>
      <c r="K1391" s="119"/>
      <c r="L1391" s="138"/>
      <c r="M1391" s="12"/>
      <c r="N1391" s="147" t="str">
        <f t="shared" si="149"/>
        <v/>
      </c>
      <c r="O1391" s="16"/>
      <c r="P1391" s="17"/>
      <c r="Q1391" s="17"/>
      <c r="AD1391" s="13">
        <f t="shared" si="144"/>
        <v>0</v>
      </c>
      <c r="AE1391" s="13" t="str">
        <f t="shared" si="145"/>
        <v/>
      </c>
      <c r="AF1391" s="145" t="str">
        <f t="shared" si="146"/>
        <v/>
      </c>
      <c r="AG1391" s="145" t="str">
        <f t="shared" si="147"/>
        <v/>
      </c>
      <c r="AH1391" s="145" t="str">
        <f t="shared" si="148"/>
        <v/>
      </c>
    </row>
    <row r="1392" spans="1:34" ht="17.25" customHeight="1" x14ac:dyDescent="0.3">
      <c r="A1392" s="149"/>
      <c r="B1392" s="135"/>
      <c r="C1392" s="14"/>
      <c r="D1392" s="14"/>
      <c r="E1392" s="136"/>
      <c r="F1392" s="15"/>
      <c r="G1392" s="126"/>
      <c r="H1392" s="136"/>
      <c r="I1392" s="136"/>
      <c r="J1392" s="138"/>
      <c r="K1392" s="119"/>
      <c r="L1392" s="138"/>
      <c r="M1392" s="12"/>
      <c r="N1392" s="147" t="str">
        <f t="shared" si="149"/>
        <v/>
      </c>
      <c r="O1392" s="16"/>
      <c r="P1392" s="17"/>
      <c r="Q1392" s="17"/>
      <c r="AD1392" s="13">
        <f t="shared" si="144"/>
        <v>0</v>
      </c>
      <c r="AE1392" s="13" t="str">
        <f t="shared" si="145"/>
        <v/>
      </c>
      <c r="AF1392" s="145" t="str">
        <f t="shared" si="146"/>
        <v/>
      </c>
      <c r="AG1392" s="145" t="str">
        <f t="shared" si="147"/>
        <v/>
      </c>
      <c r="AH1392" s="145" t="str">
        <f t="shared" si="148"/>
        <v/>
      </c>
    </row>
    <row r="1393" spans="1:34" ht="17.25" customHeight="1" x14ac:dyDescent="0.3">
      <c r="A1393" s="149"/>
      <c r="B1393" s="135"/>
      <c r="C1393" s="14"/>
      <c r="D1393" s="14"/>
      <c r="E1393" s="136"/>
      <c r="F1393" s="15"/>
      <c r="G1393" s="126"/>
      <c r="H1393" s="136"/>
      <c r="I1393" s="136"/>
      <c r="J1393" s="138"/>
      <c r="K1393" s="119"/>
      <c r="L1393" s="138"/>
      <c r="M1393" s="12"/>
      <c r="N1393" s="147" t="str">
        <f t="shared" si="149"/>
        <v/>
      </c>
      <c r="O1393" s="16"/>
      <c r="P1393" s="17"/>
      <c r="Q1393" s="17"/>
      <c r="AD1393" s="13">
        <f t="shared" si="144"/>
        <v>0</v>
      </c>
      <c r="AE1393" s="13" t="str">
        <f t="shared" si="145"/>
        <v/>
      </c>
      <c r="AF1393" s="145" t="str">
        <f t="shared" si="146"/>
        <v/>
      </c>
      <c r="AG1393" s="145" t="str">
        <f t="shared" si="147"/>
        <v/>
      </c>
      <c r="AH1393" s="145" t="str">
        <f t="shared" si="148"/>
        <v/>
      </c>
    </row>
    <row r="1394" spans="1:34" ht="17.25" customHeight="1" x14ac:dyDescent="0.3">
      <c r="A1394" s="149"/>
      <c r="B1394" s="135"/>
      <c r="C1394" s="14"/>
      <c r="D1394" s="14"/>
      <c r="E1394" s="136"/>
      <c r="F1394" s="15"/>
      <c r="G1394" s="126"/>
      <c r="H1394" s="136"/>
      <c r="I1394" s="136"/>
      <c r="J1394" s="138"/>
      <c r="K1394" s="119"/>
      <c r="L1394" s="138"/>
      <c r="M1394" s="12"/>
      <c r="N1394" s="147" t="str">
        <f t="shared" si="149"/>
        <v/>
      </c>
      <c r="O1394" s="16"/>
      <c r="P1394" s="17"/>
      <c r="Q1394" s="17"/>
      <c r="AD1394" s="13">
        <f t="shared" si="144"/>
        <v>0</v>
      </c>
      <c r="AE1394" s="13" t="str">
        <f t="shared" si="145"/>
        <v/>
      </c>
      <c r="AF1394" s="145" t="str">
        <f t="shared" si="146"/>
        <v/>
      </c>
      <c r="AG1394" s="145" t="str">
        <f t="shared" si="147"/>
        <v/>
      </c>
      <c r="AH1394" s="145" t="str">
        <f t="shared" si="148"/>
        <v/>
      </c>
    </row>
    <row r="1395" spans="1:34" ht="17.25" customHeight="1" x14ac:dyDescent="0.3">
      <c r="A1395" s="149"/>
      <c r="B1395" s="135"/>
      <c r="C1395" s="14"/>
      <c r="D1395" s="14"/>
      <c r="E1395" s="136"/>
      <c r="F1395" s="15"/>
      <c r="G1395" s="126"/>
      <c r="H1395" s="136"/>
      <c r="I1395" s="136"/>
      <c r="J1395" s="138"/>
      <c r="K1395" s="119"/>
      <c r="L1395" s="138"/>
      <c r="M1395" s="12"/>
      <c r="N1395" s="147" t="str">
        <f t="shared" si="149"/>
        <v/>
      </c>
      <c r="O1395" s="16"/>
      <c r="P1395" s="17"/>
      <c r="Q1395" s="17"/>
      <c r="AD1395" s="13">
        <f t="shared" si="144"/>
        <v>0</v>
      </c>
      <c r="AE1395" s="13" t="str">
        <f t="shared" si="145"/>
        <v/>
      </c>
      <c r="AF1395" s="145" t="str">
        <f t="shared" si="146"/>
        <v/>
      </c>
      <c r="AG1395" s="145" t="str">
        <f t="shared" si="147"/>
        <v/>
      </c>
      <c r="AH1395" s="145" t="str">
        <f t="shared" si="148"/>
        <v/>
      </c>
    </row>
    <row r="1396" spans="1:34" ht="17.25" customHeight="1" x14ac:dyDescent="0.3">
      <c r="A1396" s="149"/>
      <c r="B1396" s="135"/>
      <c r="C1396" s="14"/>
      <c r="D1396" s="14"/>
      <c r="E1396" s="136"/>
      <c r="F1396" s="15"/>
      <c r="G1396" s="126"/>
      <c r="H1396" s="136"/>
      <c r="I1396" s="136"/>
      <c r="J1396" s="138"/>
      <c r="K1396" s="119"/>
      <c r="L1396" s="138"/>
      <c r="M1396" s="12"/>
      <c r="N1396" s="147" t="str">
        <f t="shared" si="149"/>
        <v/>
      </c>
      <c r="O1396" s="16"/>
      <c r="P1396" s="17"/>
      <c r="Q1396" s="17"/>
      <c r="AD1396" s="13">
        <f t="shared" si="144"/>
        <v>0</v>
      </c>
      <c r="AE1396" s="13" t="str">
        <f t="shared" si="145"/>
        <v/>
      </c>
      <c r="AF1396" s="145" t="str">
        <f t="shared" si="146"/>
        <v/>
      </c>
      <c r="AG1396" s="145" t="str">
        <f t="shared" si="147"/>
        <v/>
      </c>
      <c r="AH1396" s="145" t="str">
        <f t="shared" si="148"/>
        <v/>
      </c>
    </row>
    <row r="1397" spans="1:34" ht="17.25" customHeight="1" x14ac:dyDescent="0.3">
      <c r="A1397" s="149"/>
      <c r="B1397" s="135"/>
      <c r="C1397" s="14"/>
      <c r="D1397" s="14"/>
      <c r="E1397" s="136"/>
      <c r="F1397" s="15"/>
      <c r="G1397" s="126"/>
      <c r="H1397" s="136"/>
      <c r="I1397" s="136"/>
      <c r="J1397" s="138"/>
      <c r="K1397" s="119"/>
      <c r="L1397" s="138"/>
      <c r="M1397" s="12"/>
      <c r="N1397" s="147" t="str">
        <f t="shared" si="149"/>
        <v/>
      </c>
      <c r="O1397" s="16"/>
      <c r="P1397" s="17"/>
      <c r="Q1397" s="17"/>
      <c r="AD1397" s="13">
        <f t="shared" ref="AD1397:AD1460" si="150">IF(N1397&lt;0, N1397/-F1397, M1397)</f>
        <v>0</v>
      </c>
      <c r="AE1397" s="13" t="str">
        <f t="shared" ref="AE1397:AE1460" si="151">IF(N1397="", "", IF(C1397="Long", IF(N1397&gt;0, N1397/F1397, ((G1397*(I1397-E1397))/F1397)), IF(N1397&gt;0, N1397/F1397, ((G1397*(E1397-I1397))/F1397))))</f>
        <v/>
      </c>
      <c r="AF1397" s="145" t="str">
        <f t="shared" ref="AF1397:AF1460" si="152">IF(A1397="", "", MONTH(A1397))</f>
        <v/>
      </c>
      <c r="AG1397" s="145" t="str">
        <f t="shared" ref="AG1397:AG1460" si="153">IF(A1397="", "", YEAR(A1397))</f>
        <v/>
      </c>
      <c r="AH1397" s="145" t="str">
        <f t="shared" ref="AH1397:AH1460" si="154">IF(A1397="", "", DAY(A1397))</f>
        <v/>
      </c>
    </row>
    <row r="1398" spans="1:34" ht="17.25" customHeight="1" x14ac:dyDescent="0.3">
      <c r="A1398" s="149"/>
      <c r="B1398" s="135"/>
      <c r="C1398" s="14"/>
      <c r="D1398" s="14"/>
      <c r="E1398" s="136"/>
      <c r="F1398" s="15"/>
      <c r="G1398" s="126"/>
      <c r="H1398" s="136"/>
      <c r="I1398" s="136"/>
      <c r="J1398" s="138"/>
      <c r="K1398" s="119"/>
      <c r="L1398" s="138"/>
      <c r="M1398" s="12"/>
      <c r="N1398" s="147" t="str">
        <f t="shared" si="149"/>
        <v/>
      </c>
      <c r="O1398" s="16"/>
      <c r="P1398" s="17"/>
      <c r="Q1398" s="17"/>
      <c r="AD1398" s="13">
        <f t="shared" si="150"/>
        <v>0</v>
      </c>
      <c r="AE1398" s="13" t="str">
        <f t="shared" si="151"/>
        <v/>
      </c>
      <c r="AF1398" s="145" t="str">
        <f t="shared" si="152"/>
        <v/>
      </c>
      <c r="AG1398" s="145" t="str">
        <f t="shared" si="153"/>
        <v/>
      </c>
      <c r="AH1398" s="145" t="str">
        <f t="shared" si="154"/>
        <v/>
      </c>
    </row>
    <row r="1399" spans="1:34" ht="17.25" customHeight="1" x14ac:dyDescent="0.3">
      <c r="A1399" s="149"/>
      <c r="B1399" s="135"/>
      <c r="C1399" s="14"/>
      <c r="D1399" s="14"/>
      <c r="E1399" s="136"/>
      <c r="F1399" s="15"/>
      <c r="G1399" s="126"/>
      <c r="H1399" s="136"/>
      <c r="I1399" s="136"/>
      <c r="J1399" s="138"/>
      <c r="K1399" s="119"/>
      <c r="L1399" s="138"/>
      <c r="M1399" s="12"/>
      <c r="N1399" s="147" t="str">
        <f t="shared" si="149"/>
        <v/>
      </c>
      <c r="O1399" s="16"/>
      <c r="P1399" s="17"/>
      <c r="Q1399" s="17"/>
      <c r="AD1399" s="13">
        <f t="shared" si="150"/>
        <v>0</v>
      </c>
      <c r="AE1399" s="13" t="str">
        <f t="shared" si="151"/>
        <v/>
      </c>
      <c r="AF1399" s="145" t="str">
        <f t="shared" si="152"/>
        <v/>
      </c>
      <c r="AG1399" s="145" t="str">
        <f t="shared" si="153"/>
        <v/>
      </c>
      <c r="AH1399" s="145" t="str">
        <f t="shared" si="154"/>
        <v/>
      </c>
    </row>
    <row r="1400" spans="1:34" ht="17.25" customHeight="1" x14ac:dyDescent="0.3">
      <c r="A1400" s="149"/>
      <c r="B1400" s="135"/>
      <c r="C1400" s="14"/>
      <c r="D1400" s="14"/>
      <c r="E1400" s="136"/>
      <c r="F1400" s="15"/>
      <c r="G1400" s="126"/>
      <c r="H1400" s="136"/>
      <c r="I1400" s="136"/>
      <c r="J1400" s="138"/>
      <c r="K1400" s="119"/>
      <c r="L1400" s="138"/>
      <c r="M1400" s="12"/>
      <c r="N1400" s="147" t="str">
        <f t="shared" si="149"/>
        <v/>
      </c>
      <c r="O1400" s="16"/>
      <c r="P1400" s="17"/>
      <c r="Q1400" s="17"/>
      <c r="AD1400" s="13">
        <f t="shared" si="150"/>
        <v>0</v>
      </c>
      <c r="AE1400" s="13" t="str">
        <f t="shared" si="151"/>
        <v/>
      </c>
      <c r="AF1400" s="145" t="str">
        <f t="shared" si="152"/>
        <v/>
      </c>
      <c r="AG1400" s="145" t="str">
        <f t="shared" si="153"/>
        <v/>
      </c>
      <c r="AH1400" s="145" t="str">
        <f t="shared" si="154"/>
        <v/>
      </c>
    </row>
    <row r="1401" spans="1:34" ht="17.25" customHeight="1" x14ac:dyDescent="0.3">
      <c r="A1401" s="149"/>
      <c r="B1401" s="135"/>
      <c r="C1401" s="14"/>
      <c r="D1401" s="14"/>
      <c r="E1401" s="136"/>
      <c r="F1401" s="15"/>
      <c r="G1401" s="126"/>
      <c r="H1401" s="136"/>
      <c r="I1401" s="136"/>
      <c r="J1401" s="138"/>
      <c r="K1401" s="119"/>
      <c r="L1401" s="138"/>
      <c r="M1401" s="12"/>
      <c r="N1401" s="147" t="str">
        <f t="shared" si="149"/>
        <v/>
      </c>
      <c r="O1401" s="16"/>
      <c r="P1401" s="17"/>
      <c r="Q1401" s="17"/>
      <c r="AD1401" s="13">
        <f t="shared" si="150"/>
        <v>0</v>
      </c>
      <c r="AE1401" s="13" t="str">
        <f t="shared" si="151"/>
        <v/>
      </c>
      <c r="AF1401" s="145" t="str">
        <f t="shared" si="152"/>
        <v/>
      </c>
      <c r="AG1401" s="145" t="str">
        <f t="shared" si="153"/>
        <v/>
      </c>
      <c r="AH1401" s="145" t="str">
        <f t="shared" si="154"/>
        <v/>
      </c>
    </row>
    <row r="1402" spans="1:34" ht="17.25" customHeight="1" x14ac:dyDescent="0.3">
      <c r="A1402" s="149"/>
      <c r="B1402" s="135"/>
      <c r="C1402" s="14"/>
      <c r="D1402" s="14"/>
      <c r="E1402" s="136"/>
      <c r="F1402" s="15"/>
      <c r="G1402" s="126"/>
      <c r="H1402" s="136"/>
      <c r="I1402" s="136"/>
      <c r="J1402" s="138"/>
      <c r="K1402" s="119"/>
      <c r="L1402" s="138"/>
      <c r="M1402" s="12"/>
      <c r="N1402" s="147" t="str">
        <f t="shared" si="149"/>
        <v/>
      </c>
      <c r="O1402" s="16"/>
      <c r="P1402" s="17"/>
      <c r="Q1402" s="17"/>
      <c r="AD1402" s="13">
        <f t="shared" si="150"/>
        <v>0</v>
      </c>
      <c r="AE1402" s="13" t="str">
        <f t="shared" si="151"/>
        <v/>
      </c>
      <c r="AF1402" s="145" t="str">
        <f t="shared" si="152"/>
        <v/>
      </c>
      <c r="AG1402" s="145" t="str">
        <f t="shared" si="153"/>
        <v/>
      </c>
      <c r="AH1402" s="145" t="str">
        <f t="shared" si="154"/>
        <v/>
      </c>
    </row>
    <row r="1403" spans="1:34" ht="17.25" customHeight="1" x14ac:dyDescent="0.3">
      <c r="A1403" s="149"/>
      <c r="B1403" s="135"/>
      <c r="C1403" s="14"/>
      <c r="D1403" s="14"/>
      <c r="E1403" s="136"/>
      <c r="F1403" s="15"/>
      <c r="G1403" s="126"/>
      <c r="H1403" s="136"/>
      <c r="I1403" s="136"/>
      <c r="J1403" s="138"/>
      <c r="K1403" s="119"/>
      <c r="L1403" s="138"/>
      <c r="M1403" s="12"/>
      <c r="N1403" s="147" t="str">
        <f t="shared" si="149"/>
        <v/>
      </c>
      <c r="O1403" s="16"/>
      <c r="P1403" s="17"/>
      <c r="Q1403" s="17"/>
      <c r="AD1403" s="13">
        <f t="shared" si="150"/>
        <v>0</v>
      </c>
      <c r="AE1403" s="13" t="str">
        <f t="shared" si="151"/>
        <v/>
      </c>
      <c r="AF1403" s="145" t="str">
        <f t="shared" si="152"/>
        <v/>
      </c>
      <c r="AG1403" s="145" t="str">
        <f t="shared" si="153"/>
        <v/>
      </c>
      <c r="AH1403" s="145" t="str">
        <f t="shared" si="154"/>
        <v/>
      </c>
    </row>
    <row r="1404" spans="1:34" ht="17.25" customHeight="1" x14ac:dyDescent="0.3">
      <c r="A1404" s="149"/>
      <c r="B1404" s="135"/>
      <c r="C1404" s="14"/>
      <c r="D1404" s="14"/>
      <c r="E1404" s="136"/>
      <c r="F1404" s="15"/>
      <c r="G1404" s="126"/>
      <c r="H1404" s="136"/>
      <c r="I1404" s="136"/>
      <c r="J1404" s="138"/>
      <c r="K1404" s="119"/>
      <c r="L1404" s="138"/>
      <c r="M1404" s="12"/>
      <c r="N1404" s="147" t="str">
        <f t="shared" si="149"/>
        <v/>
      </c>
      <c r="O1404" s="16"/>
      <c r="P1404" s="17"/>
      <c r="Q1404" s="17"/>
      <c r="AD1404" s="13">
        <f t="shared" si="150"/>
        <v>0</v>
      </c>
      <c r="AE1404" s="13" t="str">
        <f t="shared" si="151"/>
        <v/>
      </c>
      <c r="AF1404" s="145" t="str">
        <f t="shared" si="152"/>
        <v/>
      </c>
      <c r="AG1404" s="145" t="str">
        <f t="shared" si="153"/>
        <v/>
      </c>
      <c r="AH1404" s="145" t="str">
        <f t="shared" si="154"/>
        <v/>
      </c>
    </row>
    <row r="1405" spans="1:34" ht="17.25" customHeight="1" x14ac:dyDescent="0.3">
      <c r="A1405" s="149"/>
      <c r="B1405" s="135"/>
      <c r="C1405" s="14"/>
      <c r="D1405" s="14"/>
      <c r="E1405" s="136"/>
      <c r="F1405" s="15"/>
      <c r="G1405" s="126"/>
      <c r="H1405" s="136"/>
      <c r="I1405" s="136"/>
      <c r="J1405" s="138"/>
      <c r="K1405" s="119"/>
      <c r="L1405" s="138"/>
      <c r="M1405" s="12"/>
      <c r="N1405" s="147" t="str">
        <f t="shared" si="149"/>
        <v/>
      </c>
      <c r="O1405" s="16"/>
      <c r="P1405" s="17"/>
      <c r="Q1405" s="17"/>
      <c r="AD1405" s="13">
        <f t="shared" si="150"/>
        <v>0</v>
      </c>
      <c r="AE1405" s="13" t="str">
        <f t="shared" si="151"/>
        <v/>
      </c>
      <c r="AF1405" s="145" t="str">
        <f t="shared" si="152"/>
        <v/>
      </c>
      <c r="AG1405" s="145" t="str">
        <f t="shared" si="153"/>
        <v/>
      </c>
      <c r="AH1405" s="145" t="str">
        <f t="shared" si="154"/>
        <v/>
      </c>
    </row>
    <row r="1406" spans="1:34" ht="17.25" customHeight="1" x14ac:dyDescent="0.3">
      <c r="A1406" s="149"/>
      <c r="B1406" s="135"/>
      <c r="C1406" s="14"/>
      <c r="D1406" s="14"/>
      <c r="E1406" s="136"/>
      <c r="F1406" s="15"/>
      <c r="G1406" s="126"/>
      <c r="H1406" s="136"/>
      <c r="I1406" s="136"/>
      <c r="J1406" s="138"/>
      <c r="K1406" s="119"/>
      <c r="L1406" s="138"/>
      <c r="M1406" s="12"/>
      <c r="N1406" s="147" t="str">
        <f t="shared" si="149"/>
        <v/>
      </c>
      <c r="O1406" s="16"/>
      <c r="P1406" s="17"/>
      <c r="Q1406" s="17"/>
      <c r="AD1406" s="13">
        <f t="shared" si="150"/>
        <v>0</v>
      </c>
      <c r="AE1406" s="13" t="str">
        <f t="shared" si="151"/>
        <v/>
      </c>
      <c r="AF1406" s="145" t="str">
        <f t="shared" si="152"/>
        <v/>
      </c>
      <c r="AG1406" s="145" t="str">
        <f t="shared" si="153"/>
        <v/>
      </c>
      <c r="AH1406" s="145" t="str">
        <f t="shared" si="154"/>
        <v/>
      </c>
    </row>
    <row r="1407" spans="1:34" ht="17.25" customHeight="1" x14ac:dyDescent="0.3">
      <c r="A1407" s="149"/>
      <c r="B1407" s="135"/>
      <c r="C1407" s="14"/>
      <c r="D1407" s="14"/>
      <c r="E1407" s="136"/>
      <c r="F1407" s="15"/>
      <c r="G1407" s="126"/>
      <c r="H1407" s="136"/>
      <c r="I1407" s="136"/>
      <c r="J1407" s="138"/>
      <c r="K1407" s="119"/>
      <c r="L1407" s="138"/>
      <c r="M1407" s="12"/>
      <c r="N1407" s="147" t="str">
        <f t="shared" si="149"/>
        <v/>
      </c>
      <c r="O1407" s="16"/>
      <c r="P1407" s="17"/>
      <c r="Q1407" s="17"/>
      <c r="AD1407" s="13">
        <f t="shared" si="150"/>
        <v>0</v>
      </c>
      <c r="AE1407" s="13" t="str">
        <f t="shared" si="151"/>
        <v/>
      </c>
      <c r="AF1407" s="145" t="str">
        <f t="shared" si="152"/>
        <v/>
      </c>
      <c r="AG1407" s="145" t="str">
        <f t="shared" si="153"/>
        <v/>
      </c>
      <c r="AH1407" s="145" t="str">
        <f t="shared" si="154"/>
        <v/>
      </c>
    </row>
    <row r="1408" spans="1:34" ht="17.25" customHeight="1" x14ac:dyDescent="0.3">
      <c r="A1408" s="149"/>
      <c r="B1408" s="135"/>
      <c r="C1408" s="14"/>
      <c r="D1408" s="14"/>
      <c r="E1408" s="136"/>
      <c r="F1408" s="15"/>
      <c r="G1408" s="126"/>
      <c r="H1408" s="136"/>
      <c r="I1408" s="136"/>
      <c r="J1408" s="138"/>
      <c r="K1408" s="119"/>
      <c r="L1408" s="138"/>
      <c r="M1408" s="12"/>
      <c r="N1408" s="147" t="str">
        <f t="shared" si="149"/>
        <v/>
      </c>
      <c r="O1408" s="16"/>
      <c r="P1408" s="17"/>
      <c r="Q1408" s="17"/>
      <c r="AD1408" s="13">
        <f t="shared" si="150"/>
        <v>0</v>
      </c>
      <c r="AE1408" s="13" t="str">
        <f t="shared" si="151"/>
        <v/>
      </c>
      <c r="AF1408" s="145" t="str">
        <f t="shared" si="152"/>
        <v/>
      </c>
      <c r="AG1408" s="145" t="str">
        <f t="shared" si="153"/>
        <v/>
      </c>
      <c r="AH1408" s="145" t="str">
        <f t="shared" si="154"/>
        <v/>
      </c>
    </row>
    <row r="1409" spans="1:34" ht="17.25" customHeight="1" x14ac:dyDescent="0.3">
      <c r="A1409" s="149"/>
      <c r="B1409" s="135"/>
      <c r="C1409" s="14"/>
      <c r="D1409" s="14"/>
      <c r="E1409" s="136"/>
      <c r="F1409" s="15"/>
      <c r="G1409" s="126"/>
      <c r="H1409" s="136"/>
      <c r="I1409" s="136"/>
      <c r="J1409" s="138"/>
      <c r="K1409" s="119"/>
      <c r="L1409" s="138"/>
      <c r="M1409" s="12"/>
      <c r="N1409" s="147" t="str">
        <f t="shared" si="149"/>
        <v/>
      </c>
      <c r="O1409" s="16"/>
      <c r="P1409" s="17"/>
      <c r="Q1409" s="17"/>
      <c r="AD1409" s="13">
        <f t="shared" si="150"/>
        <v>0</v>
      </c>
      <c r="AE1409" s="13" t="str">
        <f t="shared" si="151"/>
        <v/>
      </c>
      <c r="AF1409" s="145" t="str">
        <f t="shared" si="152"/>
        <v/>
      </c>
      <c r="AG1409" s="145" t="str">
        <f t="shared" si="153"/>
        <v/>
      </c>
      <c r="AH1409" s="145" t="str">
        <f t="shared" si="154"/>
        <v/>
      </c>
    </row>
    <row r="1410" spans="1:34" ht="17.25" customHeight="1" x14ac:dyDescent="0.3">
      <c r="A1410" s="149"/>
      <c r="B1410" s="135"/>
      <c r="C1410" s="14"/>
      <c r="D1410" s="14"/>
      <c r="E1410" s="136"/>
      <c r="F1410" s="15"/>
      <c r="G1410" s="126"/>
      <c r="H1410" s="136"/>
      <c r="I1410" s="136"/>
      <c r="J1410" s="138"/>
      <c r="K1410" s="119"/>
      <c r="L1410" s="138"/>
      <c r="M1410" s="12"/>
      <c r="N1410" s="147" t="str">
        <f t="shared" si="149"/>
        <v/>
      </c>
      <c r="O1410" s="16"/>
      <c r="P1410" s="17"/>
      <c r="Q1410" s="17"/>
      <c r="AD1410" s="13">
        <f t="shared" si="150"/>
        <v>0</v>
      </c>
      <c r="AE1410" s="13" t="str">
        <f t="shared" si="151"/>
        <v/>
      </c>
      <c r="AF1410" s="145" t="str">
        <f t="shared" si="152"/>
        <v/>
      </c>
      <c r="AG1410" s="145" t="str">
        <f t="shared" si="153"/>
        <v/>
      </c>
      <c r="AH1410" s="145" t="str">
        <f t="shared" si="154"/>
        <v/>
      </c>
    </row>
    <row r="1411" spans="1:34" ht="17.25" customHeight="1" x14ac:dyDescent="0.3">
      <c r="A1411" s="149"/>
      <c r="B1411" s="135"/>
      <c r="C1411" s="14"/>
      <c r="D1411" s="14"/>
      <c r="E1411" s="136"/>
      <c r="F1411" s="15"/>
      <c r="G1411" s="126"/>
      <c r="H1411" s="136"/>
      <c r="I1411" s="136"/>
      <c r="J1411" s="138"/>
      <c r="K1411" s="119"/>
      <c r="L1411" s="138"/>
      <c r="M1411" s="12"/>
      <c r="N1411" s="147" t="str">
        <f t="shared" si="149"/>
        <v/>
      </c>
      <c r="O1411" s="16"/>
      <c r="P1411" s="17"/>
      <c r="Q1411" s="17"/>
      <c r="AD1411" s="13">
        <f t="shared" si="150"/>
        <v>0</v>
      </c>
      <c r="AE1411" s="13" t="str">
        <f t="shared" si="151"/>
        <v/>
      </c>
      <c r="AF1411" s="145" t="str">
        <f t="shared" si="152"/>
        <v/>
      </c>
      <c r="AG1411" s="145" t="str">
        <f t="shared" si="153"/>
        <v/>
      </c>
      <c r="AH1411" s="145" t="str">
        <f t="shared" si="154"/>
        <v/>
      </c>
    </row>
    <row r="1412" spans="1:34" ht="17.25" customHeight="1" x14ac:dyDescent="0.3">
      <c r="A1412" s="149"/>
      <c r="B1412" s="135"/>
      <c r="C1412" s="14"/>
      <c r="D1412" s="14"/>
      <c r="E1412" s="136"/>
      <c r="F1412" s="15"/>
      <c r="G1412" s="126"/>
      <c r="H1412" s="136"/>
      <c r="I1412" s="136"/>
      <c r="J1412" s="138"/>
      <c r="K1412" s="119"/>
      <c r="L1412" s="138"/>
      <c r="M1412" s="12"/>
      <c r="N1412" s="147" t="str">
        <f t="shared" si="149"/>
        <v/>
      </c>
      <c r="O1412" s="16"/>
      <c r="P1412" s="17"/>
      <c r="Q1412" s="17"/>
      <c r="AD1412" s="13">
        <f t="shared" si="150"/>
        <v>0</v>
      </c>
      <c r="AE1412" s="13" t="str">
        <f t="shared" si="151"/>
        <v/>
      </c>
      <c r="AF1412" s="145" t="str">
        <f t="shared" si="152"/>
        <v/>
      </c>
      <c r="AG1412" s="145" t="str">
        <f t="shared" si="153"/>
        <v/>
      </c>
      <c r="AH1412" s="145" t="str">
        <f t="shared" si="154"/>
        <v/>
      </c>
    </row>
    <row r="1413" spans="1:34" ht="17.25" customHeight="1" x14ac:dyDescent="0.3">
      <c r="A1413" s="149"/>
      <c r="B1413" s="135"/>
      <c r="C1413" s="14"/>
      <c r="D1413" s="14"/>
      <c r="E1413" s="136"/>
      <c r="F1413" s="15"/>
      <c r="G1413" s="126"/>
      <c r="H1413" s="136"/>
      <c r="I1413" s="136"/>
      <c r="J1413" s="138"/>
      <c r="K1413" s="119"/>
      <c r="L1413" s="138"/>
      <c r="M1413" s="12"/>
      <c r="N1413" s="147" t="str">
        <f t="shared" si="149"/>
        <v/>
      </c>
      <c r="O1413" s="16"/>
      <c r="P1413" s="17"/>
      <c r="Q1413" s="17"/>
      <c r="AD1413" s="13">
        <f t="shared" si="150"/>
        <v>0</v>
      </c>
      <c r="AE1413" s="13" t="str">
        <f t="shared" si="151"/>
        <v/>
      </c>
      <c r="AF1413" s="145" t="str">
        <f t="shared" si="152"/>
        <v/>
      </c>
      <c r="AG1413" s="145" t="str">
        <f t="shared" si="153"/>
        <v/>
      </c>
      <c r="AH1413" s="145" t="str">
        <f t="shared" si="154"/>
        <v/>
      </c>
    </row>
    <row r="1414" spans="1:34" ht="17.25" customHeight="1" x14ac:dyDescent="0.3">
      <c r="A1414" s="149"/>
      <c r="B1414" s="135"/>
      <c r="C1414" s="14"/>
      <c r="D1414" s="14"/>
      <c r="E1414" s="136"/>
      <c r="F1414" s="15"/>
      <c r="G1414" s="126"/>
      <c r="H1414" s="136"/>
      <c r="I1414" s="136"/>
      <c r="J1414" s="138"/>
      <c r="K1414" s="119"/>
      <c r="L1414" s="138"/>
      <c r="M1414" s="12"/>
      <c r="N1414" s="147" t="str">
        <f t="shared" si="149"/>
        <v/>
      </c>
      <c r="O1414" s="16"/>
      <c r="P1414" s="17"/>
      <c r="Q1414" s="17"/>
      <c r="AD1414" s="13">
        <f t="shared" si="150"/>
        <v>0</v>
      </c>
      <c r="AE1414" s="13" t="str">
        <f t="shared" si="151"/>
        <v/>
      </c>
      <c r="AF1414" s="145" t="str">
        <f t="shared" si="152"/>
        <v/>
      </c>
      <c r="AG1414" s="145" t="str">
        <f t="shared" si="153"/>
        <v/>
      </c>
      <c r="AH1414" s="145" t="str">
        <f t="shared" si="154"/>
        <v/>
      </c>
    </row>
    <row r="1415" spans="1:34" ht="17.25" customHeight="1" x14ac:dyDescent="0.3">
      <c r="A1415" s="149"/>
      <c r="B1415" s="135"/>
      <c r="C1415" s="14"/>
      <c r="D1415" s="14"/>
      <c r="E1415" s="136"/>
      <c r="F1415" s="15"/>
      <c r="G1415" s="126"/>
      <c r="H1415" s="136"/>
      <c r="I1415" s="136"/>
      <c r="J1415" s="138"/>
      <c r="K1415" s="119"/>
      <c r="L1415" s="138"/>
      <c r="M1415" s="12"/>
      <c r="N1415" s="147" t="str">
        <f t="shared" si="149"/>
        <v/>
      </c>
      <c r="O1415" s="16"/>
      <c r="P1415" s="17"/>
      <c r="Q1415" s="17"/>
      <c r="AD1415" s="13">
        <f t="shared" si="150"/>
        <v>0</v>
      </c>
      <c r="AE1415" s="13" t="str">
        <f t="shared" si="151"/>
        <v/>
      </c>
      <c r="AF1415" s="145" t="str">
        <f t="shared" si="152"/>
        <v/>
      </c>
      <c r="AG1415" s="145" t="str">
        <f t="shared" si="153"/>
        <v/>
      </c>
      <c r="AH1415" s="145" t="str">
        <f t="shared" si="154"/>
        <v/>
      </c>
    </row>
    <row r="1416" spans="1:34" ht="17.25" customHeight="1" x14ac:dyDescent="0.3">
      <c r="A1416" s="149"/>
      <c r="B1416" s="135"/>
      <c r="C1416" s="14"/>
      <c r="D1416" s="14"/>
      <c r="E1416" s="136"/>
      <c r="F1416" s="15"/>
      <c r="G1416" s="126"/>
      <c r="H1416" s="136"/>
      <c r="I1416" s="136"/>
      <c r="J1416" s="138"/>
      <c r="K1416" s="119"/>
      <c r="L1416" s="138"/>
      <c r="M1416" s="12"/>
      <c r="N1416" s="147" t="str">
        <f t="shared" ref="N1416:N1479" si="155">IF(J1416="", "", K1416)</f>
        <v/>
      </c>
      <c r="O1416" s="16"/>
      <c r="P1416" s="17"/>
      <c r="Q1416" s="17"/>
      <c r="AD1416" s="13">
        <f t="shared" si="150"/>
        <v>0</v>
      </c>
      <c r="AE1416" s="13" t="str">
        <f t="shared" si="151"/>
        <v/>
      </c>
      <c r="AF1416" s="145" t="str">
        <f t="shared" si="152"/>
        <v/>
      </c>
      <c r="AG1416" s="145" t="str">
        <f t="shared" si="153"/>
        <v/>
      </c>
      <c r="AH1416" s="145" t="str">
        <f t="shared" si="154"/>
        <v/>
      </c>
    </row>
    <row r="1417" spans="1:34" ht="17.25" customHeight="1" x14ac:dyDescent="0.3">
      <c r="A1417" s="149"/>
      <c r="B1417" s="135"/>
      <c r="C1417" s="14"/>
      <c r="D1417" s="14"/>
      <c r="E1417" s="136"/>
      <c r="F1417" s="15"/>
      <c r="G1417" s="126"/>
      <c r="H1417" s="136"/>
      <c r="I1417" s="136"/>
      <c r="J1417" s="138"/>
      <c r="K1417" s="119"/>
      <c r="L1417" s="138"/>
      <c r="M1417" s="12"/>
      <c r="N1417" s="147" t="str">
        <f t="shared" si="155"/>
        <v/>
      </c>
      <c r="O1417" s="16"/>
      <c r="P1417" s="17"/>
      <c r="Q1417" s="17"/>
      <c r="AD1417" s="13">
        <f t="shared" si="150"/>
        <v>0</v>
      </c>
      <c r="AE1417" s="13" t="str">
        <f t="shared" si="151"/>
        <v/>
      </c>
      <c r="AF1417" s="145" t="str">
        <f t="shared" si="152"/>
        <v/>
      </c>
      <c r="AG1417" s="145" t="str">
        <f t="shared" si="153"/>
        <v/>
      </c>
      <c r="AH1417" s="145" t="str">
        <f t="shared" si="154"/>
        <v/>
      </c>
    </row>
    <row r="1418" spans="1:34" ht="17.25" customHeight="1" x14ac:dyDescent="0.3">
      <c r="A1418" s="149"/>
      <c r="B1418" s="135"/>
      <c r="C1418" s="14"/>
      <c r="D1418" s="14"/>
      <c r="E1418" s="136"/>
      <c r="F1418" s="15"/>
      <c r="G1418" s="126"/>
      <c r="H1418" s="136"/>
      <c r="I1418" s="136"/>
      <c r="J1418" s="138"/>
      <c r="K1418" s="119"/>
      <c r="L1418" s="138"/>
      <c r="M1418" s="12"/>
      <c r="N1418" s="147" t="str">
        <f t="shared" si="155"/>
        <v/>
      </c>
      <c r="O1418" s="16"/>
      <c r="P1418" s="17"/>
      <c r="Q1418" s="17"/>
      <c r="AD1418" s="13">
        <f t="shared" si="150"/>
        <v>0</v>
      </c>
      <c r="AE1418" s="13" t="str">
        <f t="shared" si="151"/>
        <v/>
      </c>
      <c r="AF1418" s="145" t="str">
        <f t="shared" si="152"/>
        <v/>
      </c>
      <c r="AG1418" s="145" t="str">
        <f t="shared" si="153"/>
        <v/>
      </c>
      <c r="AH1418" s="145" t="str">
        <f t="shared" si="154"/>
        <v/>
      </c>
    </row>
    <row r="1419" spans="1:34" ht="17.25" customHeight="1" x14ac:dyDescent="0.3">
      <c r="A1419" s="149"/>
      <c r="B1419" s="135"/>
      <c r="C1419" s="14"/>
      <c r="D1419" s="14"/>
      <c r="E1419" s="136"/>
      <c r="F1419" s="15"/>
      <c r="G1419" s="126"/>
      <c r="H1419" s="136"/>
      <c r="I1419" s="136"/>
      <c r="J1419" s="138"/>
      <c r="K1419" s="119"/>
      <c r="L1419" s="138"/>
      <c r="M1419" s="12"/>
      <c r="N1419" s="147" t="str">
        <f t="shared" si="155"/>
        <v/>
      </c>
      <c r="O1419" s="16"/>
      <c r="P1419" s="17"/>
      <c r="Q1419" s="17"/>
      <c r="AD1419" s="13">
        <f t="shared" si="150"/>
        <v>0</v>
      </c>
      <c r="AE1419" s="13" t="str">
        <f t="shared" si="151"/>
        <v/>
      </c>
      <c r="AF1419" s="145" t="str">
        <f t="shared" si="152"/>
        <v/>
      </c>
      <c r="AG1419" s="145" t="str">
        <f t="shared" si="153"/>
        <v/>
      </c>
      <c r="AH1419" s="145" t="str">
        <f t="shared" si="154"/>
        <v/>
      </c>
    </row>
    <row r="1420" spans="1:34" ht="17.25" customHeight="1" x14ac:dyDescent="0.3">
      <c r="A1420" s="149"/>
      <c r="B1420" s="135"/>
      <c r="C1420" s="14"/>
      <c r="D1420" s="14"/>
      <c r="E1420" s="136"/>
      <c r="F1420" s="15"/>
      <c r="G1420" s="126"/>
      <c r="H1420" s="136"/>
      <c r="I1420" s="136"/>
      <c r="J1420" s="138"/>
      <c r="K1420" s="119"/>
      <c r="L1420" s="138"/>
      <c r="M1420" s="12"/>
      <c r="N1420" s="147" t="str">
        <f t="shared" si="155"/>
        <v/>
      </c>
      <c r="O1420" s="16"/>
      <c r="P1420" s="17"/>
      <c r="Q1420" s="17"/>
      <c r="AD1420" s="13">
        <f t="shared" si="150"/>
        <v>0</v>
      </c>
      <c r="AE1420" s="13" t="str">
        <f t="shared" si="151"/>
        <v/>
      </c>
      <c r="AF1420" s="145" t="str">
        <f t="shared" si="152"/>
        <v/>
      </c>
      <c r="AG1420" s="145" t="str">
        <f t="shared" si="153"/>
        <v/>
      </c>
      <c r="AH1420" s="145" t="str">
        <f t="shared" si="154"/>
        <v/>
      </c>
    </row>
    <row r="1421" spans="1:34" ht="17.25" customHeight="1" x14ac:dyDescent="0.3">
      <c r="A1421" s="149"/>
      <c r="B1421" s="135"/>
      <c r="C1421" s="14"/>
      <c r="D1421" s="14"/>
      <c r="E1421" s="136"/>
      <c r="F1421" s="15"/>
      <c r="G1421" s="126"/>
      <c r="H1421" s="136"/>
      <c r="I1421" s="136"/>
      <c r="J1421" s="138"/>
      <c r="K1421" s="119"/>
      <c r="L1421" s="138"/>
      <c r="M1421" s="12"/>
      <c r="N1421" s="147" t="str">
        <f t="shared" si="155"/>
        <v/>
      </c>
      <c r="O1421" s="16"/>
      <c r="P1421" s="17"/>
      <c r="Q1421" s="17"/>
      <c r="AD1421" s="13">
        <f t="shared" si="150"/>
        <v>0</v>
      </c>
      <c r="AE1421" s="13" t="str">
        <f t="shared" si="151"/>
        <v/>
      </c>
      <c r="AF1421" s="145" t="str">
        <f t="shared" si="152"/>
        <v/>
      </c>
      <c r="AG1421" s="145" t="str">
        <f t="shared" si="153"/>
        <v/>
      </c>
      <c r="AH1421" s="145" t="str">
        <f t="shared" si="154"/>
        <v/>
      </c>
    </row>
    <row r="1422" spans="1:34" ht="17.25" customHeight="1" x14ac:dyDescent="0.3">
      <c r="A1422" s="149"/>
      <c r="B1422" s="135"/>
      <c r="C1422" s="14"/>
      <c r="D1422" s="14"/>
      <c r="E1422" s="136"/>
      <c r="F1422" s="15"/>
      <c r="G1422" s="126"/>
      <c r="H1422" s="136"/>
      <c r="I1422" s="136"/>
      <c r="J1422" s="138"/>
      <c r="K1422" s="119"/>
      <c r="L1422" s="138"/>
      <c r="M1422" s="12"/>
      <c r="N1422" s="147" t="str">
        <f t="shared" si="155"/>
        <v/>
      </c>
      <c r="O1422" s="16"/>
      <c r="P1422" s="17"/>
      <c r="Q1422" s="17"/>
      <c r="AD1422" s="13">
        <f t="shared" si="150"/>
        <v>0</v>
      </c>
      <c r="AE1422" s="13" t="str">
        <f t="shared" si="151"/>
        <v/>
      </c>
      <c r="AF1422" s="145" t="str">
        <f t="shared" si="152"/>
        <v/>
      </c>
      <c r="AG1422" s="145" t="str">
        <f t="shared" si="153"/>
        <v/>
      </c>
      <c r="AH1422" s="145" t="str">
        <f t="shared" si="154"/>
        <v/>
      </c>
    </row>
    <row r="1423" spans="1:34" ht="17.25" customHeight="1" x14ac:dyDescent="0.3">
      <c r="A1423" s="149"/>
      <c r="B1423" s="135"/>
      <c r="C1423" s="14"/>
      <c r="D1423" s="14"/>
      <c r="E1423" s="136"/>
      <c r="F1423" s="15"/>
      <c r="G1423" s="126"/>
      <c r="H1423" s="136"/>
      <c r="I1423" s="136"/>
      <c r="J1423" s="138"/>
      <c r="K1423" s="119"/>
      <c r="L1423" s="138"/>
      <c r="M1423" s="12"/>
      <c r="N1423" s="147" t="str">
        <f t="shared" si="155"/>
        <v/>
      </c>
      <c r="O1423" s="16"/>
      <c r="P1423" s="17"/>
      <c r="Q1423" s="17"/>
      <c r="AD1423" s="13">
        <f t="shared" si="150"/>
        <v>0</v>
      </c>
      <c r="AE1423" s="13" t="str">
        <f t="shared" si="151"/>
        <v/>
      </c>
      <c r="AF1423" s="145" t="str">
        <f t="shared" si="152"/>
        <v/>
      </c>
      <c r="AG1423" s="145" t="str">
        <f t="shared" si="153"/>
        <v/>
      </c>
      <c r="AH1423" s="145" t="str">
        <f t="shared" si="154"/>
        <v/>
      </c>
    </row>
    <row r="1424" spans="1:34" ht="17.25" customHeight="1" x14ac:dyDescent="0.3">
      <c r="A1424" s="149"/>
      <c r="B1424" s="135"/>
      <c r="C1424" s="14"/>
      <c r="D1424" s="14"/>
      <c r="E1424" s="136"/>
      <c r="F1424" s="15"/>
      <c r="G1424" s="126"/>
      <c r="H1424" s="136"/>
      <c r="I1424" s="136"/>
      <c r="J1424" s="138"/>
      <c r="K1424" s="119"/>
      <c r="L1424" s="138"/>
      <c r="M1424" s="12"/>
      <c r="N1424" s="147" t="str">
        <f t="shared" si="155"/>
        <v/>
      </c>
      <c r="O1424" s="16"/>
      <c r="P1424" s="17"/>
      <c r="Q1424" s="17"/>
      <c r="AD1424" s="13">
        <f t="shared" si="150"/>
        <v>0</v>
      </c>
      <c r="AE1424" s="13" t="str">
        <f t="shared" si="151"/>
        <v/>
      </c>
      <c r="AF1424" s="145" t="str">
        <f t="shared" si="152"/>
        <v/>
      </c>
      <c r="AG1424" s="145" t="str">
        <f t="shared" si="153"/>
        <v/>
      </c>
      <c r="AH1424" s="145" t="str">
        <f t="shared" si="154"/>
        <v/>
      </c>
    </row>
    <row r="1425" spans="1:34" ht="17.25" customHeight="1" x14ac:dyDescent="0.3">
      <c r="A1425" s="149"/>
      <c r="B1425" s="135"/>
      <c r="C1425" s="14"/>
      <c r="D1425" s="14"/>
      <c r="E1425" s="136"/>
      <c r="F1425" s="15"/>
      <c r="G1425" s="126"/>
      <c r="H1425" s="136"/>
      <c r="I1425" s="136"/>
      <c r="J1425" s="138"/>
      <c r="K1425" s="119"/>
      <c r="L1425" s="138"/>
      <c r="M1425" s="12"/>
      <c r="N1425" s="147" t="str">
        <f t="shared" si="155"/>
        <v/>
      </c>
      <c r="O1425" s="16"/>
      <c r="P1425" s="17"/>
      <c r="Q1425" s="17"/>
      <c r="AD1425" s="13">
        <f t="shared" si="150"/>
        <v>0</v>
      </c>
      <c r="AE1425" s="13" t="str">
        <f t="shared" si="151"/>
        <v/>
      </c>
      <c r="AF1425" s="145" t="str">
        <f t="shared" si="152"/>
        <v/>
      </c>
      <c r="AG1425" s="145" t="str">
        <f t="shared" si="153"/>
        <v/>
      </c>
      <c r="AH1425" s="145" t="str">
        <f t="shared" si="154"/>
        <v/>
      </c>
    </row>
    <row r="1426" spans="1:34" ht="17.25" customHeight="1" x14ac:dyDescent="0.3">
      <c r="A1426" s="149"/>
      <c r="B1426" s="135"/>
      <c r="C1426" s="14"/>
      <c r="D1426" s="14"/>
      <c r="E1426" s="136"/>
      <c r="F1426" s="15"/>
      <c r="G1426" s="126"/>
      <c r="H1426" s="136"/>
      <c r="I1426" s="136"/>
      <c r="J1426" s="138"/>
      <c r="K1426" s="119"/>
      <c r="L1426" s="138"/>
      <c r="M1426" s="12"/>
      <c r="N1426" s="147" t="str">
        <f t="shared" si="155"/>
        <v/>
      </c>
      <c r="O1426" s="16"/>
      <c r="P1426" s="17"/>
      <c r="Q1426" s="17"/>
      <c r="AD1426" s="13">
        <f t="shared" si="150"/>
        <v>0</v>
      </c>
      <c r="AE1426" s="13" t="str">
        <f t="shared" si="151"/>
        <v/>
      </c>
      <c r="AF1426" s="145" t="str">
        <f t="shared" si="152"/>
        <v/>
      </c>
      <c r="AG1426" s="145" t="str">
        <f t="shared" si="153"/>
        <v/>
      </c>
      <c r="AH1426" s="145" t="str">
        <f t="shared" si="154"/>
        <v/>
      </c>
    </row>
    <row r="1427" spans="1:34" ht="17.25" customHeight="1" x14ac:dyDescent="0.3">
      <c r="A1427" s="149"/>
      <c r="B1427" s="135"/>
      <c r="C1427" s="14"/>
      <c r="D1427" s="14"/>
      <c r="E1427" s="136"/>
      <c r="F1427" s="15"/>
      <c r="G1427" s="126"/>
      <c r="H1427" s="136"/>
      <c r="I1427" s="136"/>
      <c r="J1427" s="138"/>
      <c r="K1427" s="119"/>
      <c r="L1427" s="138"/>
      <c r="M1427" s="12"/>
      <c r="N1427" s="147" t="str">
        <f t="shared" si="155"/>
        <v/>
      </c>
      <c r="O1427" s="16"/>
      <c r="P1427" s="17"/>
      <c r="Q1427" s="17"/>
      <c r="AD1427" s="13">
        <f t="shared" si="150"/>
        <v>0</v>
      </c>
      <c r="AE1427" s="13" t="str">
        <f t="shared" si="151"/>
        <v/>
      </c>
      <c r="AF1427" s="145" t="str">
        <f t="shared" si="152"/>
        <v/>
      </c>
      <c r="AG1427" s="145" t="str">
        <f t="shared" si="153"/>
        <v/>
      </c>
      <c r="AH1427" s="145" t="str">
        <f t="shared" si="154"/>
        <v/>
      </c>
    </row>
    <row r="1428" spans="1:34" ht="17.25" customHeight="1" x14ac:dyDescent="0.3">
      <c r="A1428" s="149"/>
      <c r="B1428" s="135"/>
      <c r="C1428" s="14"/>
      <c r="D1428" s="14"/>
      <c r="E1428" s="136"/>
      <c r="F1428" s="15"/>
      <c r="G1428" s="126"/>
      <c r="H1428" s="136"/>
      <c r="I1428" s="136"/>
      <c r="J1428" s="138"/>
      <c r="K1428" s="119"/>
      <c r="L1428" s="138"/>
      <c r="M1428" s="12"/>
      <c r="N1428" s="147" t="str">
        <f t="shared" si="155"/>
        <v/>
      </c>
      <c r="O1428" s="16"/>
      <c r="P1428" s="17"/>
      <c r="Q1428" s="17"/>
      <c r="AD1428" s="13">
        <f t="shared" si="150"/>
        <v>0</v>
      </c>
      <c r="AE1428" s="13" t="str">
        <f t="shared" si="151"/>
        <v/>
      </c>
      <c r="AF1428" s="145" t="str">
        <f t="shared" si="152"/>
        <v/>
      </c>
      <c r="AG1428" s="145" t="str">
        <f t="shared" si="153"/>
        <v/>
      </c>
      <c r="AH1428" s="145" t="str">
        <f t="shared" si="154"/>
        <v/>
      </c>
    </row>
    <row r="1429" spans="1:34" ht="17.25" customHeight="1" x14ac:dyDescent="0.3">
      <c r="A1429" s="149"/>
      <c r="B1429" s="135"/>
      <c r="C1429" s="14"/>
      <c r="D1429" s="14"/>
      <c r="E1429" s="136"/>
      <c r="F1429" s="15"/>
      <c r="G1429" s="126"/>
      <c r="H1429" s="136"/>
      <c r="I1429" s="136"/>
      <c r="J1429" s="138"/>
      <c r="K1429" s="119"/>
      <c r="L1429" s="138"/>
      <c r="M1429" s="12"/>
      <c r="N1429" s="147" t="str">
        <f t="shared" si="155"/>
        <v/>
      </c>
      <c r="O1429" s="16"/>
      <c r="P1429" s="17"/>
      <c r="Q1429" s="17"/>
      <c r="AD1429" s="13">
        <f t="shared" si="150"/>
        <v>0</v>
      </c>
      <c r="AE1429" s="13" t="str">
        <f t="shared" si="151"/>
        <v/>
      </c>
      <c r="AF1429" s="145" t="str">
        <f t="shared" si="152"/>
        <v/>
      </c>
      <c r="AG1429" s="145" t="str">
        <f t="shared" si="153"/>
        <v/>
      </c>
      <c r="AH1429" s="145" t="str">
        <f t="shared" si="154"/>
        <v/>
      </c>
    </row>
    <row r="1430" spans="1:34" ht="17.25" customHeight="1" x14ac:dyDescent="0.3">
      <c r="A1430" s="149"/>
      <c r="B1430" s="135"/>
      <c r="C1430" s="14"/>
      <c r="D1430" s="14"/>
      <c r="E1430" s="136"/>
      <c r="F1430" s="15"/>
      <c r="G1430" s="126"/>
      <c r="H1430" s="136"/>
      <c r="I1430" s="136"/>
      <c r="J1430" s="138"/>
      <c r="K1430" s="119"/>
      <c r="L1430" s="138"/>
      <c r="M1430" s="12"/>
      <c r="N1430" s="147" t="str">
        <f t="shared" si="155"/>
        <v/>
      </c>
      <c r="O1430" s="16"/>
      <c r="P1430" s="17"/>
      <c r="Q1430" s="17"/>
      <c r="AD1430" s="13">
        <f t="shared" si="150"/>
        <v>0</v>
      </c>
      <c r="AE1430" s="13" t="str">
        <f t="shared" si="151"/>
        <v/>
      </c>
      <c r="AF1430" s="145" t="str">
        <f t="shared" si="152"/>
        <v/>
      </c>
      <c r="AG1430" s="145" t="str">
        <f t="shared" si="153"/>
        <v/>
      </c>
      <c r="AH1430" s="145" t="str">
        <f t="shared" si="154"/>
        <v/>
      </c>
    </row>
    <row r="1431" spans="1:34" ht="17.25" customHeight="1" x14ac:dyDescent="0.3">
      <c r="A1431" s="149"/>
      <c r="B1431" s="135"/>
      <c r="C1431" s="14"/>
      <c r="D1431" s="14"/>
      <c r="E1431" s="136"/>
      <c r="F1431" s="15"/>
      <c r="G1431" s="126"/>
      <c r="H1431" s="136"/>
      <c r="I1431" s="136"/>
      <c r="J1431" s="138"/>
      <c r="K1431" s="119"/>
      <c r="L1431" s="138"/>
      <c r="M1431" s="12"/>
      <c r="N1431" s="147" t="str">
        <f t="shared" si="155"/>
        <v/>
      </c>
      <c r="O1431" s="16"/>
      <c r="P1431" s="17"/>
      <c r="Q1431" s="17"/>
      <c r="AD1431" s="13">
        <f t="shared" si="150"/>
        <v>0</v>
      </c>
      <c r="AE1431" s="13" t="str">
        <f t="shared" si="151"/>
        <v/>
      </c>
      <c r="AF1431" s="145" t="str">
        <f t="shared" si="152"/>
        <v/>
      </c>
      <c r="AG1431" s="145" t="str">
        <f t="shared" si="153"/>
        <v/>
      </c>
      <c r="AH1431" s="145" t="str">
        <f t="shared" si="154"/>
        <v/>
      </c>
    </row>
    <row r="1432" spans="1:34" ht="17.25" customHeight="1" x14ac:dyDescent="0.3">
      <c r="A1432" s="149"/>
      <c r="B1432" s="135"/>
      <c r="C1432" s="14"/>
      <c r="D1432" s="14"/>
      <c r="E1432" s="136"/>
      <c r="F1432" s="15"/>
      <c r="G1432" s="126"/>
      <c r="H1432" s="136"/>
      <c r="I1432" s="136"/>
      <c r="J1432" s="138"/>
      <c r="K1432" s="119"/>
      <c r="L1432" s="138"/>
      <c r="M1432" s="12"/>
      <c r="N1432" s="147" t="str">
        <f t="shared" si="155"/>
        <v/>
      </c>
      <c r="O1432" s="16"/>
      <c r="P1432" s="17"/>
      <c r="Q1432" s="17"/>
      <c r="AD1432" s="13">
        <f t="shared" si="150"/>
        <v>0</v>
      </c>
      <c r="AE1432" s="13" t="str">
        <f t="shared" si="151"/>
        <v/>
      </c>
      <c r="AF1432" s="145" t="str">
        <f t="shared" si="152"/>
        <v/>
      </c>
      <c r="AG1432" s="145" t="str">
        <f t="shared" si="153"/>
        <v/>
      </c>
      <c r="AH1432" s="145" t="str">
        <f t="shared" si="154"/>
        <v/>
      </c>
    </row>
    <row r="1433" spans="1:34" ht="17.25" customHeight="1" x14ac:dyDescent="0.3">
      <c r="A1433" s="149"/>
      <c r="B1433" s="135"/>
      <c r="C1433" s="14"/>
      <c r="D1433" s="14"/>
      <c r="E1433" s="136"/>
      <c r="F1433" s="15"/>
      <c r="G1433" s="126"/>
      <c r="H1433" s="136"/>
      <c r="I1433" s="136"/>
      <c r="J1433" s="138"/>
      <c r="K1433" s="119"/>
      <c r="L1433" s="138"/>
      <c r="M1433" s="12"/>
      <c r="N1433" s="147" t="str">
        <f t="shared" si="155"/>
        <v/>
      </c>
      <c r="O1433" s="16"/>
      <c r="P1433" s="17"/>
      <c r="Q1433" s="17"/>
      <c r="AD1433" s="13">
        <f t="shared" si="150"/>
        <v>0</v>
      </c>
      <c r="AE1433" s="13" t="str">
        <f t="shared" si="151"/>
        <v/>
      </c>
      <c r="AF1433" s="145" t="str">
        <f t="shared" si="152"/>
        <v/>
      </c>
      <c r="AG1433" s="145" t="str">
        <f t="shared" si="153"/>
        <v/>
      </c>
      <c r="AH1433" s="145" t="str">
        <f t="shared" si="154"/>
        <v/>
      </c>
    </row>
    <row r="1434" spans="1:34" ht="17.25" customHeight="1" x14ac:dyDescent="0.3">
      <c r="A1434" s="149"/>
      <c r="B1434" s="135"/>
      <c r="C1434" s="14"/>
      <c r="D1434" s="14"/>
      <c r="E1434" s="136"/>
      <c r="F1434" s="15"/>
      <c r="G1434" s="126"/>
      <c r="H1434" s="136"/>
      <c r="I1434" s="136"/>
      <c r="J1434" s="138"/>
      <c r="K1434" s="119"/>
      <c r="L1434" s="138"/>
      <c r="M1434" s="12"/>
      <c r="N1434" s="147" t="str">
        <f t="shared" si="155"/>
        <v/>
      </c>
      <c r="O1434" s="16"/>
      <c r="P1434" s="17"/>
      <c r="Q1434" s="17"/>
      <c r="AD1434" s="13">
        <f t="shared" si="150"/>
        <v>0</v>
      </c>
      <c r="AE1434" s="13" t="str">
        <f t="shared" si="151"/>
        <v/>
      </c>
      <c r="AF1434" s="145" t="str">
        <f t="shared" si="152"/>
        <v/>
      </c>
      <c r="AG1434" s="145" t="str">
        <f t="shared" si="153"/>
        <v/>
      </c>
      <c r="AH1434" s="145" t="str">
        <f t="shared" si="154"/>
        <v/>
      </c>
    </row>
    <row r="1435" spans="1:34" ht="17.25" customHeight="1" x14ac:dyDescent="0.3">
      <c r="A1435" s="149"/>
      <c r="B1435" s="135"/>
      <c r="C1435" s="14"/>
      <c r="D1435" s="14"/>
      <c r="E1435" s="136"/>
      <c r="F1435" s="15"/>
      <c r="G1435" s="126"/>
      <c r="H1435" s="136"/>
      <c r="I1435" s="136"/>
      <c r="J1435" s="138"/>
      <c r="K1435" s="119"/>
      <c r="L1435" s="138"/>
      <c r="M1435" s="12"/>
      <c r="N1435" s="147" t="str">
        <f t="shared" si="155"/>
        <v/>
      </c>
      <c r="O1435" s="16"/>
      <c r="P1435" s="17"/>
      <c r="Q1435" s="17"/>
      <c r="AD1435" s="13">
        <f t="shared" si="150"/>
        <v>0</v>
      </c>
      <c r="AE1435" s="13" t="str">
        <f t="shared" si="151"/>
        <v/>
      </c>
      <c r="AF1435" s="145" t="str">
        <f t="shared" si="152"/>
        <v/>
      </c>
      <c r="AG1435" s="145" t="str">
        <f t="shared" si="153"/>
        <v/>
      </c>
      <c r="AH1435" s="145" t="str">
        <f t="shared" si="154"/>
        <v/>
      </c>
    </row>
    <row r="1436" spans="1:34" ht="17.25" customHeight="1" x14ac:dyDescent="0.3">
      <c r="A1436" s="149"/>
      <c r="B1436" s="135"/>
      <c r="C1436" s="14"/>
      <c r="D1436" s="14"/>
      <c r="E1436" s="136"/>
      <c r="F1436" s="15"/>
      <c r="G1436" s="126"/>
      <c r="H1436" s="136"/>
      <c r="I1436" s="136"/>
      <c r="J1436" s="138"/>
      <c r="K1436" s="119"/>
      <c r="L1436" s="138"/>
      <c r="M1436" s="12"/>
      <c r="N1436" s="147" t="str">
        <f t="shared" si="155"/>
        <v/>
      </c>
      <c r="O1436" s="16"/>
      <c r="P1436" s="17"/>
      <c r="Q1436" s="17"/>
      <c r="AD1436" s="13">
        <f t="shared" si="150"/>
        <v>0</v>
      </c>
      <c r="AE1436" s="13" t="str">
        <f t="shared" si="151"/>
        <v/>
      </c>
      <c r="AF1436" s="145" t="str">
        <f t="shared" si="152"/>
        <v/>
      </c>
      <c r="AG1436" s="145" t="str">
        <f t="shared" si="153"/>
        <v/>
      </c>
      <c r="AH1436" s="145" t="str">
        <f t="shared" si="154"/>
        <v/>
      </c>
    </row>
    <row r="1437" spans="1:34" ht="17.25" customHeight="1" x14ac:dyDescent="0.3">
      <c r="A1437" s="149"/>
      <c r="B1437" s="135"/>
      <c r="C1437" s="14"/>
      <c r="D1437" s="14"/>
      <c r="E1437" s="136"/>
      <c r="F1437" s="15"/>
      <c r="G1437" s="126"/>
      <c r="H1437" s="136"/>
      <c r="I1437" s="136"/>
      <c r="J1437" s="138"/>
      <c r="K1437" s="119"/>
      <c r="L1437" s="138"/>
      <c r="M1437" s="12"/>
      <c r="N1437" s="147" t="str">
        <f t="shared" si="155"/>
        <v/>
      </c>
      <c r="O1437" s="16"/>
      <c r="P1437" s="17"/>
      <c r="Q1437" s="17"/>
      <c r="AD1437" s="13">
        <f t="shared" si="150"/>
        <v>0</v>
      </c>
      <c r="AE1437" s="13" t="str">
        <f t="shared" si="151"/>
        <v/>
      </c>
      <c r="AF1437" s="145" t="str">
        <f t="shared" si="152"/>
        <v/>
      </c>
      <c r="AG1437" s="145" t="str">
        <f t="shared" si="153"/>
        <v/>
      </c>
      <c r="AH1437" s="145" t="str">
        <f t="shared" si="154"/>
        <v/>
      </c>
    </row>
    <row r="1438" spans="1:34" ht="17.25" customHeight="1" x14ac:dyDescent="0.3">
      <c r="A1438" s="149"/>
      <c r="B1438" s="135"/>
      <c r="C1438" s="14"/>
      <c r="D1438" s="14"/>
      <c r="E1438" s="136"/>
      <c r="F1438" s="15"/>
      <c r="G1438" s="126"/>
      <c r="H1438" s="136"/>
      <c r="I1438" s="136"/>
      <c r="J1438" s="138"/>
      <c r="K1438" s="119"/>
      <c r="L1438" s="138"/>
      <c r="M1438" s="12"/>
      <c r="N1438" s="147" t="str">
        <f t="shared" si="155"/>
        <v/>
      </c>
      <c r="O1438" s="16"/>
      <c r="P1438" s="17"/>
      <c r="Q1438" s="17"/>
      <c r="AD1438" s="13">
        <f t="shared" si="150"/>
        <v>0</v>
      </c>
      <c r="AE1438" s="13" t="str">
        <f t="shared" si="151"/>
        <v/>
      </c>
      <c r="AF1438" s="145" t="str">
        <f t="shared" si="152"/>
        <v/>
      </c>
      <c r="AG1438" s="145" t="str">
        <f t="shared" si="153"/>
        <v/>
      </c>
      <c r="AH1438" s="145" t="str">
        <f t="shared" si="154"/>
        <v/>
      </c>
    </row>
    <row r="1439" spans="1:34" ht="17.25" customHeight="1" x14ac:dyDescent="0.3">
      <c r="A1439" s="149"/>
      <c r="B1439" s="135"/>
      <c r="C1439" s="14"/>
      <c r="D1439" s="14"/>
      <c r="E1439" s="136"/>
      <c r="F1439" s="15"/>
      <c r="G1439" s="126"/>
      <c r="H1439" s="136"/>
      <c r="I1439" s="136"/>
      <c r="J1439" s="138"/>
      <c r="K1439" s="119"/>
      <c r="L1439" s="138"/>
      <c r="M1439" s="12"/>
      <c r="N1439" s="147" t="str">
        <f t="shared" si="155"/>
        <v/>
      </c>
      <c r="O1439" s="16"/>
      <c r="P1439" s="17"/>
      <c r="Q1439" s="17"/>
      <c r="AD1439" s="13">
        <f t="shared" si="150"/>
        <v>0</v>
      </c>
      <c r="AE1439" s="13" t="str">
        <f t="shared" si="151"/>
        <v/>
      </c>
      <c r="AF1439" s="145" t="str">
        <f t="shared" si="152"/>
        <v/>
      </c>
      <c r="AG1439" s="145" t="str">
        <f t="shared" si="153"/>
        <v/>
      </c>
      <c r="AH1439" s="145" t="str">
        <f t="shared" si="154"/>
        <v/>
      </c>
    </row>
    <row r="1440" spans="1:34" ht="17.25" customHeight="1" x14ac:dyDescent="0.3">
      <c r="A1440" s="149"/>
      <c r="B1440" s="135"/>
      <c r="C1440" s="14"/>
      <c r="D1440" s="14"/>
      <c r="E1440" s="136"/>
      <c r="F1440" s="15"/>
      <c r="G1440" s="126"/>
      <c r="H1440" s="136"/>
      <c r="I1440" s="136"/>
      <c r="J1440" s="138"/>
      <c r="K1440" s="119"/>
      <c r="L1440" s="138"/>
      <c r="M1440" s="12"/>
      <c r="N1440" s="147" t="str">
        <f t="shared" si="155"/>
        <v/>
      </c>
      <c r="O1440" s="16"/>
      <c r="P1440" s="17"/>
      <c r="Q1440" s="17"/>
      <c r="AD1440" s="13">
        <f t="shared" si="150"/>
        <v>0</v>
      </c>
      <c r="AE1440" s="13" t="str">
        <f t="shared" si="151"/>
        <v/>
      </c>
      <c r="AF1440" s="145" t="str">
        <f t="shared" si="152"/>
        <v/>
      </c>
      <c r="AG1440" s="145" t="str">
        <f t="shared" si="153"/>
        <v/>
      </c>
      <c r="AH1440" s="145" t="str">
        <f t="shared" si="154"/>
        <v/>
      </c>
    </row>
    <row r="1441" spans="1:34" ht="17.25" customHeight="1" x14ac:dyDescent="0.3">
      <c r="A1441" s="149"/>
      <c r="B1441" s="135"/>
      <c r="C1441" s="14"/>
      <c r="D1441" s="14"/>
      <c r="E1441" s="136"/>
      <c r="F1441" s="15"/>
      <c r="G1441" s="126"/>
      <c r="H1441" s="136"/>
      <c r="I1441" s="136"/>
      <c r="J1441" s="138"/>
      <c r="K1441" s="119"/>
      <c r="L1441" s="138"/>
      <c r="M1441" s="12"/>
      <c r="N1441" s="147" t="str">
        <f t="shared" si="155"/>
        <v/>
      </c>
      <c r="O1441" s="16"/>
      <c r="P1441" s="17"/>
      <c r="Q1441" s="17"/>
      <c r="AD1441" s="13">
        <f t="shared" si="150"/>
        <v>0</v>
      </c>
      <c r="AE1441" s="13" t="str">
        <f t="shared" si="151"/>
        <v/>
      </c>
      <c r="AF1441" s="145" t="str">
        <f t="shared" si="152"/>
        <v/>
      </c>
      <c r="AG1441" s="145" t="str">
        <f t="shared" si="153"/>
        <v/>
      </c>
      <c r="AH1441" s="145" t="str">
        <f t="shared" si="154"/>
        <v/>
      </c>
    </row>
    <row r="1442" spans="1:34" ht="17.25" customHeight="1" x14ac:dyDescent="0.3">
      <c r="A1442" s="149"/>
      <c r="B1442" s="135"/>
      <c r="C1442" s="14"/>
      <c r="D1442" s="14"/>
      <c r="E1442" s="136"/>
      <c r="F1442" s="15"/>
      <c r="G1442" s="126"/>
      <c r="H1442" s="136"/>
      <c r="I1442" s="136"/>
      <c r="J1442" s="138"/>
      <c r="K1442" s="119"/>
      <c r="L1442" s="138"/>
      <c r="M1442" s="12"/>
      <c r="N1442" s="147" t="str">
        <f t="shared" si="155"/>
        <v/>
      </c>
      <c r="O1442" s="16"/>
      <c r="P1442" s="17"/>
      <c r="Q1442" s="17"/>
      <c r="AD1442" s="13">
        <f t="shared" si="150"/>
        <v>0</v>
      </c>
      <c r="AE1442" s="13" t="str">
        <f t="shared" si="151"/>
        <v/>
      </c>
      <c r="AF1442" s="145" t="str">
        <f t="shared" si="152"/>
        <v/>
      </c>
      <c r="AG1442" s="145" t="str">
        <f t="shared" si="153"/>
        <v/>
      </c>
      <c r="AH1442" s="145" t="str">
        <f t="shared" si="154"/>
        <v/>
      </c>
    </row>
    <row r="1443" spans="1:34" ht="17.25" customHeight="1" x14ac:dyDescent="0.3">
      <c r="A1443" s="149"/>
      <c r="B1443" s="135"/>
      <c r="C1443" s="14"/>
      <c r="D1443" s="14"/>
      <c r="E1443" s="136"/>
      <c r="F1443" s="15"/>
      <c r="G1443" s="126"/>
      <c r="H1443" s="136"/>
      <c r="I1443" s="136"/>
      <c r="J1443" s="138"/>
      <c r="K1443" s="119"/>
      <c r="L1443" s="138"/>
      <c r="M1443" s="12"/>
      <c r="N1443" s="147" t="str">
        <f t="shared" si="155"/>
        <v/>
      </c>
      <c r="O1443" s="16"/>
      <c r="P1443" s="17"/>
      <c r="Q1443" s="17"/>
      <c r="AD1443" s="13">
        <f t="shared" si="150"/>
        <v>0</v>
      </c>
      <c r="AE1443" s="13" t="str">
        <f t="shared" si="151"/>
        <v/>
      </c>
      <c r="AF1443" s="145" t="str">
        <f t="shared" si="152"/>
        <v/>
      </c>
      <c r="AG1443" s="145" t="str">
        <f t="shared" si="153"/>
        <v/>
      </c>
      <c r="AH1443" s="145" t="str">
        <f t="shared" si="154"/>
        <v/>
      </c>
    </row>
    <row r="1444" spans="1:34" ht="17.25" customHeight="1" x14ac:dyDescent="0.3">
      <c r="A1444" s="149"/>
      <c r="B1444" s="135"/>
      <c r="C1444" s="14"/>
      <c r="D1444" s="14"/>
      <c r="E1444" s="136"/>
      <c r="F1444" s="15"/>
      <c r="G1444" s="126"/>
      <c r="H1444" s="136"/>
      <c r="I1444" s="136"/>
      <c r="J1444" s="138"/>
      <c r="K1444" s="119"/>
      <c r="L1444" s="138"/>
      <c r="M1444" s="12"/>
      <c r="N1444" s="147" t="str">
        <f t="shared" si="155"/>
        <v/>
      </c>
      <c r="O1444" s="16"/>
      <c r="P1444" s="17"/>
      <c r="Q1444" s="17"/>
      <c r="AD1444" s="13">
        <f t="shared" si="150"/>
        <v>0</v>
      </c>
      <c r="AE1444" s="13" t="str">
        <f t="shared" si="151"/>
        <v/>
      </c>
      <c r="AF1444" s="145" t="str">
        <f t="shared" si="152"/>
        <v/>
      </c>
      <c r="AG1444" s="145" t="str">
        <f t="shared" si="153"/>
        <v/>
      </c>
      <c r="AH1444" s="145" t="str">
        <f t="shared" si="154"/>
        <v/>
      </c>
    </row>
    <row r="1445" spans="1:34" ht="17.25" customHeight="1" x14ac:dyDescent="0.3">
      <c r="A1445" s="149"/>
      <c r="B1445" s="135"/>
      <c r="C1445" s="14"/>
      <c r="D1445" s="14"/>
      <c r="E1445" s="136"/>
      <c r="F1445" s="15"/>
      <c r="G1445" s="126"/>
      <c r="H1445" s="136"/>
      <c r="I1445" s="136"/>
      <c r="J1445" s="138"/>
      <c r="K1445" s="119"/>
      <c r="L1445" s="138"/>
      <c r="M1445" s="12"/>
      <c r="N1445" s="147" t="str">
        <f t="shared" si="155"/>
        <v/>
      </c>
      <c r="O1445" s="16"/>
      <c r="P1445" s="17"/>
      <c r="Q1445" s="17"/>
      <c r="AD1445" s="13">
        <f t="shared" si="150"/>
        <v>0</v>
      </c>
      <c r="AE1445" s="13" t="str">
        <f t="shared" si="151"/>
        <v/>
      </c>
      <c r="AF1445" s="145" t="str">
        <f t="shared" si="152"/>
        <v/>
      </c>
      <c r="AG1445" s="145" t="str">
        <f t="shared" si="153"/>
        <v/>
      </c>
      <c r="AH1445" s="145" t="str">
        <f t="shared" si="154"/>
        <v/>
      </c>
    </row>
    <row r="1446" spans="1:34" ht="17.25" customHeight="1" x14ac:dyDescent="0.3">
      <c r="A1446" s="149"/>
      <c r="B1446" s="135"/>
      <c r="C1446" s="14"/>
      <c r="D1446" s="14"/>
      <c r="E1446" s="136"/>
      <c r="F1446" s="15"/>
      <c r="G1446" s="126"/>
      <c r="H1446" s="136"/>
      <c r="I1446" s="136"/>
      <c r="J1446" s="138"/>
      <c r="K1446" s="119"/>
      <c r="L1446" s="138"/>
      <c r="M1446" s="12"/>
      <c r="N1446" s="147" t="str">
        <f t="shared" si="155"/>
        <v/>
      </c>
      <c r="O1446" s="16"/>
      <c r="P1446" s="17"/>
      <c r="Q1446" s="17"/>
      <c r="AD1446" s="13">
        <f t="shared" si="150"/>
        <v>0</v>
      </c>
      <c r="AE1446" s="13" t="str">
        <f t="shared" si="151"/>
        <v/>
      </c>
      <c r="AF1446" s="145" t="str">
        <f t="shared" si="152"/>
        <v/>
      </c>
      <c r="AG1446" s="145" t="str">
        <f t="shared" si="153"/>
        <v/>
      </c>
      <c r="AH1446" s="145" t="str">
        <f t="shared" si="154"/>
        <v/>
      </c>
    </row>
    <row r="1447" spans="1:34" ht="17.25" customHeight="1" x14ac:dyDescent="0.3">
      <c r="A1447" s="149"/>
      <c r="B1447" s="135"/>
      <c r="C1447" s="14"/>
      <c r="D1447" s="14"/>
      <c r="E1447" s="136"/>
      <c r="F1447" s="15"/>
      <c r="G1447" s="126"/>
      <c r="H1447" s="136"/>
      <c r="I1447" s="136"/>
      <c r="J1447" s="138"/>
      <c r="K1447" s="119"/>
      <c r="L1447" s="138"/>
      <c r="M1447" s="12"/>
      <c r="N1447" s="147" t="str">
        <f t="shared" si="155"/>
        <v/>
      </c>
      <c r="O1447" s="16"/>
      <c r="P1447" s="17"/>
      <c r="Q1447" s="17"/>
      <c r="AD1447" s="13">
        <f t="shared" si="150"/>
        <v>0</v>
      </c>
      <c r="AE1447" s="13" t="str">
        <f t="shared" si="151"/>
        <v/>
      </c>
      <c r="AF1447" s="145" t="str">
        <f t="shared" si="152"/>
        <v/>
      </c>
      <c r="AG1447" s="145" t="str">
        <f t="shared" si="153"/>
        <v/>
      </c>
      <c r="AH1447" s="145" t="str">
        <f t="shared" si="154"/>
        <v/>
      </c>
    </row>
    <row r="1448" spans="1:34" ht="17.25" customHeight="1" x14ac:dyDescent="0.3">
      <c r="A1448" s="149"/>
      <c r="B1448" s="135"/>
      <c r="C1448" s="14"/>
      <c r="D1448" s="14"/>
      <c r="E1448" s="136"/>
      <c r="F1448" s="15"/>
      <c r="G1448" s="126"/>
      <c r="H1448" s="136"/>
      <c r="I1448" s="136"/>
      <c r="J1448" s="138"/>
      <c r="K1448" s="119"/>
      <c r="L1448" s="138"/>
      <c r="M1448" s="12"/>
      <c r="N1448" s="147" t="str">
        <f t="shared" si="155"/>
        <v/>
      </c>
      <c r="O1448" s="16"/>
      <c r="P1448" s="17"/>
      <c r="Q1448" s="17"/>
      <c r="AD1448" s="13">
        <f t="shared" si="150"/>
        <v>0</v>
      </c>
      <c r="AE1448" s="13" t="str">
        <f t="shared" si="151"/>
        <v/>
      </c>
      <c r="AF1448" s="145" t="str">
        <f t="shared" si="152"/>
        <v/>
      </c>
      <c r="AG1448" s="145" t="str">
        <f t="shared" si="153"/>
        <v/>
      </c>
      <c r="AH1448" s="145" t="str">
        <f t="shared" si="154"/>
        <v/>
      </c>
    </row>
    <row r="1449" spans="1:34" ht="17.25" customHeight="1" x14ac:dyDescent="0.3">
      <c r="A1449" s="149"/>
      <c r="B1449" s="135"/>
      <c r="C1449" s="14"/>
      <c r="D1449" s="14"/>
      <c r="E1449" s="136"/>
      <c r="F1449" s="15"/>
      <c r="G1449" s="126"/>
      <c r="H1449" s="136"/>
      <c r="I1449" s="136"/>
      <c r="J1449" s="138"/>
      <c r="K1449" s="119"/>
      <c r="L1449" s="138"/>
      <c r="M1449" s="12"/>
      <c r="N1449" s="147" t="str">
        <f t="shared" si="155"/>
        <v/>
      </c>
      <c r="O1449" s="16"/>
      <c r="P1449" s="17"/>
      <c r="Q1449" s="17"/>
      <c r="AD1449" s="13">
        <f t="shared" si="150"/>
        <v>0</v>
      </c>
      <c r="AE1449" s="13" t="str">
        <f t="shared" si="151"/>
        <v/>
      </c>
      <c r="AF1449" s="145" t="str">
        <f t="shared" si="152"/>
        <v/>
      </c>
      <c r="AG1449" s="145" t="str">
        <f t="shared" si="153"/>
        <v/>
      </c>
      <c r="AH1449" s="145" t="str">
        <f t="shared" si="154"/>
        <v/>
      </c>
    </row>
    <row r="1450" spans="1:34" ht="17.25" customHeight="1" x14ac:dyDescent="0.3">
      <c r="A1450" s="149"/>
      <c r="B1450" s="135"/>
      <c r="C1450" s="14"/>
      <c r="D1450" s="14"/>
      <c r="E1450" s="136"/>
      <c r="F1450" s="15"/>
      <c r="G1450" s="126"/>
      <c r="H1450" s="136"/>
      <c r="I1450" s="136"/>
      <c r="J1450" s="138"/>
      <c r="K1450" s="119"/>
      <c r="L1450" s="138"/>
      <c r="M1450" s="12"/>
      <c r="N1450" s="147" t="str">
        <f t="shared" si="155"/>
        <v/>
      </c>
      <c r="O1450" s="16"/>
      <c r="P1450" s="17"/>
      <c r="Q1450" s="17"/>
      <c r="AD1450" s="13">
        <f t="shared" si="150"/>
        <v>0</v>
      </c>
      <c r="AE1450" s="13" t="str">
        <f t="shared" si="151"/>
        <v/>
      </c>
      <c r="AF1450" s="145" t="str">
        <f t="shared" si="152"/>
        <v/>
      </c>
      <c r="AG1450" s="145" t="str">
        <f t="shared" si="153"/>
        <v/>
      </c>
      <c r="AH1450" s="145" t="str">
        <f t="shared" si="154"/>
        <v/>
      </c>
    </row>
    <row r="1451" spans="1:34" ht="17.25" customHeight="1" x14ac:dyDescent="0.3">
      <c r="A1451" s="149"/>
      <c r="B1451" s="135"/>
      <c r="C1451" s="14"/>
      <c r="D1451" s="14"/>
      <c r="E1451" s="136"/>
      <c r="F1451" s="15"/>
      <c r="G1451" s="126"/>
      <c r="H1451" s="136"/>
      <c r="I1451" s="136"/>
      <c r="J1451" s="138"/>
      <c r="K1451" s="119"/>
      <c r="L1451" s="138"/>
      <c r="M1451" s="12"/>
      <c r="N1451" s="147" t="str">
        <f t="shared" si="155"/>
        <v/>
      </c>
      <c r="O1451" s="16"/>
      <c r="P1451" s="17"/>
      <c r="Q1451" s="17"/>
      <c r="AD1451" s="13">
        <f t="shared" si="150"/>
        <v>0</v>
      </c>
      <c r="AE1451" s="13" t="str">
        <f t="shared" si="151"/>
        <v/>
      </c>
      <c r="AF1451" s="145" t="str">
        <f t="shared" si="152"/>
        <v/>
      </c>
      <c r="AG1451" s="145" t="str">
        <f t="shared" si="153"/>
        <v/>
      </c>
      <c r="AH1451" s="145" t="str">
        <f t="shared" si="154"/>
        <v/>
      </c>
    </row>
    <row r="1452" spans="1:34" ht="17.25" customHeight="1" x14ac:dyDescent="0.3">
      <c r="A1452" s="149"/>
      <c r="B1452" s="135"/>
      <c r="C1452" s="14"/>
      <c r="D1452" s="14"/>
      <c r="E1452" s="136"/>
      <c r="F1452" s="15"/>
      <c r="G1452" s="126"/>
      <c r="H1452" s="136"/>
      <c r="I1452" s="136"/>
      <c r="J1452" s="138"/>
      <c r="K1452" s="119"/>
      <c r="L1452" s="138"/>
      <c r="M1452" s="12"/>
      <c r="N1452" s="147" t="str">
        <f t="shared" si="155"/>
        <v/>
      </c>
      <c r="O1452" s="16"/>
      <c r="P1452" s="17"/>
      <c r="Q1452" s="17"/>
      <c r="AD1452" s="13">
        <f t="shared" si="150"/>
        <v>0</v>
      </c>
      <c r="AE1452" s="13" t="str">
        <f t="shared" si="151"/>
        <v/>
      </c>
      <c r="AF1452" s="145" t="str">
        <f t="shared" si="152"/>
        <v/>
      </c>
      <c r="AG1452" s="145" t="str">
        <f t="shared" si="153"/>
        <v/>
      </c>
      <c r="AH1452" s="145" t="str">
        <f t="shared" si="154"/>
        <v/>
      </c>
    </row>
    <row r="1453" spans="1:34" ht="17.25" customHeight="1" x14ac:dyDescent="0.3">
      <c r="A1453" s="149"/>
      <c r="B1453" s="135"/>
      <c r="C1453" s="14"/>
      <c r="D1453" s="14"/>
      <c r="E1453" s="136"/>
      <c r="F1453" s="15"/>
      <c r="G1453" s="126"/>
      <c r="H1453" s="136"/>
      <c r="I1453" s="136"/>
      <c r="J1453" s="138"/>
      <c r="K1453" s="119"/>
      <c r="L1453" s="138"/>
      <c r="M1453" s="12"/>
      <c r="N1453" s="147" t="str">
        <f t="shared" si="155"/>
        <v/>
      </c>
      <c r="O1453" s="16"/>
      <c r="P1453" s="17"/>
      <c r="Q1453" s="17"/>
      <c r="AD1453" s="13">
        <f t="shared" si="150"/>
        <v>0</v>
      </c>
      <c r="AE1453" s="13" t="str">
        <f t="shared" si="151"/>
        <v/>
      </c>
      <c r="AF1453" s="145" t="str">
        <f t="shared" si="152"/>
        <v/>
      </c>
      <c r="AG1453" s="145" t="str">
        <f t="shared" si="153"/>
        <v/>
      </c>
      <c r="AH1453" s="145" t="str">
        <f t="shared" si="154"/>
        <v/>
      </c>
    </row>
    <row r="1454" spans="1:34" ht="17.25" customHeight="1" x14ac:dyDescent="0.3">
      <c r="A1454" s="149"/>
      <c r="B1454" s="135"/>
      <c r="C1454" s="14"/>
      <c r="D1454" s="14"/>
      <c r="E1454" s="136"/>
      <c r="F1454" s="15"/>
      <c r="G1454" s="126"/>
      <c r="H1454" s="136"/>
      <c r="I1454" s="136"/>
      <c r="J1454" s="138"/>
      <c r="K1454" s="119"/>
      <c r="L1454" s="138"/>
      <c r="M1454" s="12"/>
      <c r="N1454" s="147" t="str">
        <f t="shared" si="155"/>
        <v/>
      </c>
      <c r="O1454" s="16"/>
      <c r="P1454" s="17"/>
      <c r="Q1454" s="17"/>
      <c r="AD1454" s="13">
        <f t="shared" si="150"/>
        <v>0</v>
      </c>
      <c r="AE1454" s="13" t="str">
        <f t="shared" si="151"/>
        <v/>
      </c>
      <c r="AF1454" s="145" t="str">
        <f t="shared" si="152"/>
        <v/>
      </c>
      <c r="AG1454" s="145" t="str">
        <f t="shared" si="153"/>
        <v/>
      </c>
      <c r="AH1454" s="145" t="str">
        <f t="shared" si="154"/>
        <v/>
      </c>
    </row>
    <row r="1455" spans="1:34" ht="17.25" customHeight="1" x14ac:dyDescent="0.3">
      <c r="A1455" s="149"/>
      <c r="B1455" s="135"/>
      <c r="C1455" s="14"/>
      <c r="D1455" s="14"/>
      <c r="E1455" s="136"/>
      <c r="F1455" s="15"/>
      <c r="G1455" s="126"/>
      <c r="H1455" s="136"/>
      <c r="I1455" s="136"/>
      <c r="J1455" s="138"/>
      <c r="K1455" s="119"/>
      <c r="L1455" s="138"/>
      <c r="M1455" s="12"/>
      <c r="N1455" s="147" t="str">
        <f t="shared" si="155"/>
        <v/>
      </c>
      <c r="O1455" s="16"/>
      <c r="P1455" s="17"/>
      <c r="Q1455" s="17"/>
      <c r="AD1455" s="13">
        <f t="shared" si="150"/>
        <v>0</v>
      </c>
      <c r="AE1455" s="13" t="str">
        <f t="shared" si="151"/>
        <v/>
      </c>
      <c r="AF1455" s="145" t="str">
        <f t="shared" si="152"/>
        <v/>
      </c>
      <c r="AG1455" s="145" t="str">
        <f t="shared" si="153"/>
        <v/>
      </c>
      <c r="AH1455" s="145" t="str">
        <f t="shared" si="154"/>
        <v/>
      </c>
    </row>
    <row r="1456" spans="1:34" ht="17.25" customHeight="1" x14ac:dyDescent="0.3">
      <c r="A1456" s="149"/>
      <c r="B1456" s="135"/>
      <c r="C1456" s="14"/>
      <c r="D1456" s="14"/>
      <c r="E1456" s="136"/>
      <c r="F1456" s="15"/>
      <c r="G1456" s="126"/>
      <c r="H1456" s="136"/>
      <c r="I1456" s="136"/>
      <c r="J1456" s="138"/>
      <c r="K1456" s="119"/>
      <c r="L1456" s="138"/>
      <c r="M1456" s="12"/>
      <c r="N1456" s="147" t="str">
        <f t="shared" si="155"/>
        <v/>
      </c>
      <c r="O1456" s="16"/>
      <c r="P1456" s="17"/>
      <c r="Q1456" s="17"/>
      <c r="AD1456" s="13">
        <f t="shared" si="150"/>
        <v>0</v>
      </c>
      <c r="AE1456" s="13" t="str">
        <f t="shared" si="151"/>
        <v/>
      </c>
      <c r="AF1456" s="145" t="str">
        <f t="shared" si="152"/>
        <v/>
      </c>
      <c r="AG1456" s="145" t="str">
        <f t="shared" si="153"/>
        <v/>
      </c>
      <c r="AH1456" s="145" t="str">
        <f t="shared" si="154"/>
        <v/>
      </c>
    </row>
    <row r="1457" spans="1:34" ht="17.25" customHeight="1" x14ac:dyDescent="0.3">
      <c r="A1457" s="149"/>
      <c r="B1457" s="135"/>
      <c r="C1457" s="14"/>
      <c r="D1457" s="14"/>
      <c r="E1457" s="136"/>
      <c r="F1457" s="15"/>
      <c r="G1457" s="126"/>
      <c r="H1457" s="136"/>
      <c r="I1457" s="136"/>
      <c r="J1457" s="138"/>
      <c r="K1457" s="119"/>
      <c r="L1457" s="138"/>
      <c r="M1457" s="12"/>
      <c r="N1457" s="147" t="str">
        <f t="shared" si="155"/>
        <v/>
      </c>
      <c r="O1457" s="16"/>
      <c r="P1457" s="17"/>
      <c r="Q1457" s="17"/>
      <c r="AD1457" s="13">
        <f t="shared" si="150"/>
        <v>0</v>
      </c>
      <c r="AE1457" s="13" t="str">
        <f t="shared" si="151"/>
        <v/>
      </c>
      <c r="AF1457" s="145" t="str">
        <f t="shared" si="152"/>
        <v/>
      </c>
      <c r="AG1457" s="145" t="str">
        <f t="shared" si="153"/>
        <v/>
      </c>
      <c r="AH1457" s="145" t="str">
        <f t="shared" si="154"/>
        <v/>
      </c>
    </row>
    <row r="1458" spans="1:34" ht="17.25" customHeight="1" x14ac:dyDescent="0.3">
      <c r="A1458" s="149"/>
      <c r="B1458" s="135"/>
      <c r="C1458" s="14"/>
      <c r="D1458" s="14"/>
      <c r="E1458" s="136"/>
      <c r="F1458" s="15"/>
      <c r="G1458" s="126"/>
      <c r="H1458" s="136"/>
      <c r="I1458" s="136"/>
      <c r="J1458" s="138"/>
      <c r="K1458" s="119"/>
      <c r="L1458" s="138"/>
      <c r="M1458" s="12"/>
      <c r="N1458" s="147" t="str">
        <f t="shared" si="155"/>
        <v/>
      </c>
      <c r="O1458" s="16"/>
      <c r="P1458" s="17"/>
      <c r="Q1458" s="17"/>
      <c r="AD1458" s="13">
        <f t="shared" si="150"/>
        <v>0</v>
      </c>
      <c r="AE1458" s="13" t="str">
        <f t="shared" si="151"/>
        <v/>
      </c>
      <c r="AF1458" s="145" t="str">
        <f t="shared" si="152"/>
        <v/>
      </c>
      <c r="AG1458" s="145" t="str">
        <f t="shared" si="153"/>
        <v/>
      </c>
      <c r="AH1458" s="145" t="str">
        <f t="shared" si="154"/>
        <v/>
      </c>
    </row>
    <row r="1459" spans="1:34" ht="17.25" customHeight="1" x14ac:dyDescent="0.3">
      <c r="A1459" s="149"/>
      <c r="B1459" s="135"/>
      <c r="C1459" s="14"/>
      <c r="D1459" s="14"/>
      <c r="E1459" s="136"/>
      <c r="F1459" s="15"/>
      <c r="G1459" s="126"/>
      <c r="H1459" s="136"/>
      <c r="I1459" s="136"/>
      <c r="J1459" s="138"/>
      <c r="K1459" s="119"/>
      <c r="L1459" s="138"/>
      <c r="M1459" s="12"/>
      <c r="N1459" s="147" t="str">
        <f t="shared" si="155"/>
        <v/>
      </c>
      <c r="O1459" s="16"/>
      <c r="P1459" s="17"/>
      <c r="Q1459" s="17"/>
      <c r="AD1459" s="13">
        <f t="shared" si="150"/>
        <v>0</v>
      </c>
      <c r="AE1459" s="13" t="str">
        <f t="shared" si="151"/>
        <v/>
      </c>
      <c r="AF1459" s="145" t="str">
        <f t="shared" si="152"/>
        <v/>
      </c>
      <c r="AG1459" s="145" t="str">
        <f t="shared" si="153"/>
        <v/>
      </c>
      <c r="AH1459" s="145" t="str">
        <f t="shared" si="154"/>
        <v/>
      </c>
    </row>
    <row r="1460" spans="1:34" ht="17.25" customHeight="1" x14ac:dyDescent="0.3">
      <c r="A1460" s="149"/>
      <c r="B1460" s="135"/>
      <c r="C1460" s="14"/>
      <c r="D1460" s="14"/>
      <c r="E1460" s="136"/>
      <c r="F1460" s="15"/>
      <c r="G1460" s="126"/>
      <c r="H1460" s="136"/>
      <c r="I1460" s="136"/>
      <c r="J1460" s="138"/>
      <c r="K1460" s="119"/>
      <c r="L1460" s="138"/>
      <c r="M1460" s="12"/>
      <c r="N1460" s="147" t="str">
        <f t="shared" si="155"/>
        <v/>
      </c>
      <c r="O1460" s="16"/>
      <c r="P1460" s="17"/>
      <c r="Q1460" s="17"/>
      <c r="AD1460" s="13">
        <f t="shared" si="150"/>
        <v>0</v>
      </c>
      <c r="AE1460" s="13" t="str">
        <f t="shared" si="151"/>
        <v/>
      </c>
      <c r="AF1460" s="145" t="str">
        <f t="shared" si="152"/>
        <v/>
      </c>
      <c r="AG1460" s="145" t="str">
        <f t="shared" si="153"/>
        <v/>
      </c>
      <c r="AH1460" s="145" t="str">
        <f t="shared" si="154"/>
        <v/>
      </c>
    </row>
    <row r="1461" spans="1:34" ht="17.25" customHeight="1" x14ac:dyDescent="0.3">
      <c r="A1461" s="149"/>
      <c r="B1461" s="135"/>
      <c r="C1461" s="14"/>
      <c r="D1461" s="14"/>
      <c r="E1461" s="136"/>
      <c r="F1461" s="15"/>
      <c r="G1461" s="126"/>
      <c r="H1461" s="136"/>
      <c r="I1461" s="136"/>
      <c r="J1461" s="138"/>
      <c r="K1461" s="119"/>
      <c r="L1461" s="138"/>
      <c r="M1461" s="12"/>
      <c r="N1461" s="147" t="str">
        <f t="shared" si="155"/>
        <v/>
      </c>
      <c r="O1461" s="16"/>
      <c r="P1461" s="17"/>
      <c r="Q1461" s="17"/>
      <c r="AD1461" s="13">
        <f t="shared" ref="AD1461:AD1524" si="156">IF(N1461&lt;0, N1461/-F1461, M1461)</f>
        <v>0</v>
      </c>
      <c r="AE1461" s="13" t="str">
        <f t="shared" ref="AE1461:AE1524" si="157">IF(N1461="", "", IF(C1461="Long", IF(N1461&gt;0, N1461/F1461, ((G1461*(I1461-E1461))/F1461)), IF(N1461&gt;0, N1461/F1461, ((G1461*(E1461-I1461))/F1461))))</f>
        <v/>
      </c>
      <c r="AF1461" s="145" t="str">
        <f t="shared" ref="AF1461:AF1524" si="158">IF(A1461="", "", MONTH(A1461))</f>
        <v/>
      </c>
      <c r="AG1461" s="145" t="str">
        <f t="shared" ref="AG1461:AG1524" si="159">IF(A1461="", "", YEAR(A1461))</f>
        <v/>
      </c>
      <c r="AH1461" s="145" t="str">
        <f t="shared" ref="AH1461:AH1524" si="160">IF(A1461="", "", DAY(A1461))</f>
        <v/>
      </c>
    </row>
    <row r="1462" spans="1:34" ht="17.25" customHeight="1" x14ac:dyDescent="0.3">
      <c r="A1462" s="149"/>
      <c r="B1462" s="135"/>
      <c r="C1462" s="14"/>
      <c r="D1462" s="14"/>
      <c r="E1462" s="136"/>
      <c r="F1462" s="15"/>
      <c r="G1462" s="126"/>
      <c r="H1462" s="136"/>
      <c r="I1462" s="136"/>
      <c r="J1462" s="138"/>
      <c r="K1462" s="119"/>
      <c r="L1462" s="138"/>
      <c r="M1462" s="12"/>
      <c r="N1462" s="147" t="str">
        <f t="shared" si="155"/>
        <v/>
      </c>
      <c r="O1462" s="16"/>
      <c r="P1462" s="17"/>
      <c r="Q1462" s="17"/>
      <c r="AD1462" s="13">
        <f t="shared" si="156"/>
        <v>0</v>
      </c>
      <c r="AE1462" s="13" t="str">
        <f t="shared" si="157"/>
        <v/>
      </c>
      <c r="AF1462" s="145" t="str">
        <f t="shared" si="158"/>
        <v/>
      </c>
      <c r="AG1462" s="145" t="str">
        <f t="shared" si="159"/>
        <v/>
      </c>
      <c r="AH1462" s="145" t="str">
        <f t="shared" si="160"/>
        <v/>
      </c>
    </row>
    <row r="1463" spans="1:34" ht="17.25" customHeight="1" x14ac:dyDescent="0.3">
      <c r="A1463" s="149"/>
      <c r="B1463" s="135"/>
      <c r="C1463" s="14"/>
      <c r="D1463" s="14"/>
      <c r="E1463" s="136"/>
      <c r="F1463" s="15"/>
      <c r="G1463" s="126"/>
      <c r="H1463" s="136"/>
      <c r="I1463" s="136"/>
      <c r="J1463" s="138"/>
      <c r="K1463" s="119"/>
      <c r="L1463" s="138"/>
      <c r="M1463" s="12"/>
      <c r="N1463" s="147" t="str">
        <f t="shared" si="155"/>
        <v/>
      </c>
      <c r="O1463" s="16"/>
      <c r="P1463" s="17"/>
      <c r="Q1463" s="17"/>
      <c r="AD1463" s="13">
        <f t="shared" si="156"/>
        <v>0</v>
      </c>
      <c r="AE1463" s="13" t="str">
        <f t="shared" si="157"/>
        <v/>
      </c>
      <c r="AF1463" s="145" t="str">
        <f t="shared" si="158"/>
        <v/>
      </c>
      <c r="AG1463" s="145" t="str">
        <f t="shared" si="159"/>
        <v/>
      </c>
      <c r="AH1463" s="145" t="str">
        <f t="shared" si="160"/>
        <v/>
      </c>
    </row>
    <row r="1464" spans="1:34" ht="17.25" customHeight="1" x14ac:dyDescent="0.3">
      <c r="A1464" s="149"/>
      <c r="B1464" s="135"/>
      <c r="C1464" s="14"/>
      <c r="D1464" s="14"/>
      <c r="E1464" s="136"/>
      <c r="F1464" s="15"/>
      <c r="G1464" s="126"/>
      <c r="H1464" s="136"/>
      <c r="I1464" s="136"/>
      <c r="J1464" s="138"/>
      <c r="K1464" s="119"/>
      <c r="L1464" s="138"/>
      <c r="M1464" s="12"/>
      <c r="N1464" s="147" t="str">
        <f t="shared" si="155"/>
        <v/>
      </c>
      <c r="O1464" s="16"/>
      <c r="P1464" s="17"/>
      <c r="Q1464" s="17"/>
      <c r="AD1464" s="13">
        <f t="shared" si="156"/>
        <v>0</v>
      </c>
      <c r="AE1464" s="13" t="str">
        <f t="shared" si="157"/>
        <v/>
      </c>
      <c r="AF1464" s="145" t="str">
        <f t="shared" si="158"/>
        <v/>
      </c>
      <c r="AG1464" s="145" t="str">
        <f t="shared" si="159"/>
        <v/>
      </c>
      <c r="AH1464" s="145" t="str">
        <f t="shared" si="160"/>
        <v/>
      </c>
    </row>
    <row r="1465" spans="1:34" ht="17.25" customHeight="1" x14ac:dyDescent="0.3">
      <c r="A1465" s="149"/>
      <c r="B1465" s="135"/>
      <c r="C1465" s="14"/>
      <c r="D1465" s="14"/>
      <c r="E1465" s="136"/>
      <c r="F1465" s="15"/>
      <c r="G1465" s="126"/>
      <c r="H1465" s="136"/>
      <c r="I1465" s="136"/>
      <c r="J1465" s="138"/>
      <c r="K1465" s="119"/>
      <c r="L1465" s="138"/>
      <c r="M1465" s="12"/>
      <c r="N1465" s="147" t="str">
        <f t="shared" si="155"/>
        <v/>
      </c>
      <c r="O1465" s="16"/>
      <c r="P1465" s="17"/>
      <c r="Q1465" s="17"/>
      <c r="AD1465" s="13">
        <f t="shared" si="156"/>
        <v>0</v>
      </c>
      <c r="AE1465" s="13" t="str">
        <f t="shared" si="157"/>
        <v/>
      </c>
      <c r="AF1465" s="145" t="str">
        <f t="shared" si="158"/>
        <v/>
      </c>
      <c r="AG1465" s="145" t="str">
        <f t="shared" si="159"/>
        <v/>
      </c>
      <c r="AH1465" s="145" t="str">
        <f t="shared" si="160"/>
        <v/>
      </c>
    </row>
    <row r="1466" spans="1:34" ht="17.25" customHeight="1" x14ac:dyDescent="0.3">
      <c r="A1466" s="149"/>
      <c r="B1466" s="135"/>
      <c r="C1466" s="14"/>
      <c r="D1466" s="14"/>
      <c r="E1466" s="136"/>
      <c r="F1466" s="15"/>
      <c r="G1466" s="126"/>
      <c r="H1466" s="136"/>
      <c r="I1466" s="136"/>
      <c r="J1466" s="138"/>
      <c r="K1466" s="119"/>
      <c r="L1466" s="138"/>
      <c r="M1466" s="12"/>
      <c r="N1466" s="147" t="str">
        <f t="shared" si="155"/>
        <v/>
      </c>
      <c r="O1466" s="16"/>
      <c r="P1466" s="17"/>
      <c r="Q1466" s="17"/>
      <c r="AD1466" s="13">
        <f t="shared" si="156"/>
        <v>0</v>
      </c>
      <c r="AE1466" s="13" t="str">
        <f t="shared" si="157"/>
        <v/>
      </c>
      <c r="AF1466" s="145" t="str">
        <f t="shared" si="158"/>
        <v/>
      </c>
      <c r="AG1466" s="145" t="str">
        <f t="shared" si="159"/>
        <v/>
      </c>
      <c r="AH1466" s="145" t="str">
        <f t="shared" si="160"/>
        <v/>
      </c>
    </row>
    <row r="1467" spans="1:34" ht="17.25" customHeight="1" x14ac:dyDescent="0.3">
      <c r="A1467" s="149"/>
      <c r="B1467" s="135"/>
      <c r="C1467" s="14"/>
      <c r="D1467" s="14"/>
      <c r="E1467" s="136"/>
      <c r="F1467" s="15"/>
      <c r="G1467" s="126"/>
      <c r="H1467" s="136"/>
      <c r="I1467" s="136"/>
      <c r="J1467" s="138"/>
      <c r="K1467" s="119"/>
      <c r="L1467" s="138"/>
      <c r="M1467" s="12"/>
      <c r="N1467" s="147" t="str">
        <f t="shared" si="155"/>
        <v/>
      </c>
      <c r="O1467" s="16"/>
      <c r="P1467" s="17"/>
      <c r="Q1467" s="17"/>
      <c r="AD1467" s="13">
        <f t="shared" si="156"/>
        <v>0</v>
      </c>
      <c r="AE1467" s="13" t="str">
        <f t="shared" si="157"/>
        <v/>
      </c>
      <c r="AF1467" s="145" t="str">
        <f t="shared" si="158"/>
        <v/>
      </c>
      <c r="AG1467" s="145" t="str">
        <f t="shared" si="159"/>
        <v/>
      </c>
      <c r="AH1467" s="145" t="str">
        <f t="shared" si="160"/>
        <v/>
      </c>
    </row>
    <row r="1468" spans="1:34" ht="17.25" customHeight="1" x14ac:dyDescent="0.3">
      <c r="A1468" s="149"/>
      <c r="B1468" s="135"/>
      <c r="C1468" s="14"/>
      <c r="D1468" s="14"/>
      <c r="E1468" s="136"/>
      <c r="F1468" s="15"/>
      <c r="G1468" s="126"/>
      <c r="H1468" s="136"/>
      <c r="I1468" s="136"/>
      <c r="J1468" s="138"/>
      <c r="K1468" s="119"/>
      <c r="L1468" s="138"/>
      <c r="M1468" s="12"/>
      <c r="N1468" s="147" t="str">
        <f t="shared" si="155"/>
        <v/>
      </c>
      <c r="O1468" s="16"/>
      <c r="P1468" s="17"/>
      <c r="Q1468" s="17"/>
      <c r="AD1468" s="13">
        <f t="shared" si="156"/>
        <v>0</v>
      </c>
      <c r="AE1468" s="13" t="str">
        <f t="shared" si="157"/>
        <v/>
      </c>
      <c r="AF1468" s="145" t="str">
        <f t="shared" si="158"/>
        <v/>
      </c>
      <c r="AG1468" s="145" t="str">
        <f t="shared" si="159"/>
        <v/>
      </c>
      <c r="AH1468" s="145" t="str">
        <f t="shared" si="160"/>
        <v/>
      </c>
    </row>
    <row r="1469" spans="1:34" ht="17.25" customHeight="1" x14ac:dyDescent="0.3">
      <c r="A1469" s="149"/>
      <c r="B1469" s="135"/>
      <c r="C1469" s="14"/>
      <c r="D1469" s="14"/>
      <c r="E1469" s="136"/>
      <c r="F1469" s="15"/>
      <c r="G1469" s="126"/>
      <c r="H1469" s="136"/>
      <c r="I1469" s="136"/>
      <c r="J1469" s="138"/>
      <c r="K1469" s="119"/>
      <c r="L1469" s="138"/>
      <c r="M1469" s="12"/>
      <c r="N1469" s="147" t="str">
        <f t="shared" si="155"/>
        <v/>
      </c>
      <c r="O1469" s="16"/>
      <c r="P1469" s="17"/>
      <c r="Q1469" s="17"/>
      <c r="AD1469" s="13">
        <f t="shared" si="156"/>
        <v>0</v>
      </c>
      <c r="AE1469" s="13" t="str">
        <f t="shared" si="157"/>
        <v/>
      </c>
      <c r="AF1469" s="145" t="str">
        <f t="shared" si="158"/>
        <v/>
      </c>
      <c r="AG1469" s="145" t="str">
        <f t="shared" si="159"/>
        <v/>
      </c>
      <c r="AH1469" s="145" t="str">
        <f t="shared" si="160"/>
        <v/>
      </c>
    </row>
    <row r="1470" spans="1:34" ht="17.25" customHeight="1" x14ac:dyDescent="0.3">
      <c r="A1470" s="149"/>
      <c r="B1470" s="135"/>
      <c r="C1470" s="14"/>
      <c r="D1470" s="14"/>
      <c r="E1470" s="136"/>
      <c r="F1470" s="15"/>
      <c r="G1470" s="126"/>
      <c r="H1470" s="136"/>
      <c r="I1470" s="136"/>
      <c r="J1470" s="138"/>
      <c r="K1470" s="119"/>
      <c r="L1470" s="138"/>
      <c r="M1470" s="12"/>
      <c r="N1470" s="147" t="str">
        <f t="shared" si="155"/>
        <v/>
      </c>
      <c r="O1470" s="16"/>
      <c r="P1470" s="17"/>
      <c r="Q1470" s="17"/>
      <c r="AD1470" s="13">
        <f t="shared" si="156"/>
        <v>0</v>
      </c>
      <c r="AE1470" s="13" t="str">
        <f t="shared" si="157"/>
        <v/>
      </c>
      <c r="AF1470" s="145" t="str">
        <f t="shared" si="158"/>
        <v/>
      </c>
      <c r="AG1470" s="145" t="str">
        <f t="shared" si="159"/>
        <v/>
      </c>
      <c r="AH1470" s="145" t="str">
        <f t="shared" si="160"/>
        <v/>
      </c>
    </row>
    <row r="1471" spans="1:34" ht="17.25" customHeight="1" x14ac:dyDescent="0.3">
      <c r="A1471" s="149"/>
      <c r="B1471" s="135"/>
      <c r="C1471" s="14"/>
      <c r="D1471" s="14"/>
      <c r="E1471" s="136"/>
      <c r="F1471" s="15"/>
      <c r="G1471" s="126"/>
      <c r="H1471" s="136"/>
      <c r="I1471" s="136"/>
      <c r="J1471" s="138"/>
      <c r="K1471" s="119"/>
      <c r="L1471" s="138"/>
      <c r="M1471" s="12"/>
      <c r="N1471" s="147" t="str">
        <f t="shared" si="155"/>
        <v/>
      </c>
      <c r="O1471" s="16"/>
      <c r="P1471" s="17"/>
      <c r="Q1471" s="17"/>
      <c r="AD1471" s="13">
        <f t="shared" si="156"/>
        <v>0</v>
      </c>
      <c r="AE1471" s="13" t="str">
        <f t="shared" si="157"/>
        <v/>
      </c>
      <c r="AF1471" s="145" t="str">
        <f t="shared" si="158"/>
        <v/>
      </c>
      <c r="AG1471" s="145" t="str">
        <f t="shared" si="159"/>
        <v/>
      </c>
      <c r="AH1471" s="145" t="str">
        <f t="shared" si="160"/>
        <v/>
      </c>
    </row>
    <row r="1472" spans="1:34" ht="17.25" customHeight="1" x14ac:dyDescent="0.3">
      <c r="A1472" s="149"/>
      <c r="B1472" s="135"/>
      <c r="C1472" s="14"/>
      <c r="D1472" s="14"/>
      <c r="E1472" s="136"/>
      <c r="F1472" s="15"/>
      <c r="G1472" s="126"/>
      <c r="H1472" s="136"/>
      <c r="I1472" s="136"/>
      <c r="J1472" s="138"/>
      <c r="K1472" s="119"/>
      <c r="L1472" s="138"/>
      <c r="M1472" s="12"/>
      <c r="N1472" s="147" t="str">
        <f t="shared" si="155"/>
        <v/>
      </c>
      <c r="O1472" s="16"/>
      <c r="P1472" s="17"/>
      <c r="Q1472" s="17"/>
      <c r="AD1472" s="13">
        <f t="shared" si="156"/>
        <v>0</v>
      </c>
      <c r="AE1472" s="13" t="str">
        <f t="shared" si="157"/>
        <v/>
      </c>
      <c r="AF1472" s="145" t="str">
        <f t="shared" si="158"/>
        <v/>
      </c>
      <c r="AG1472" s="145" t="str">
        <f t="shared" si="159"/>
        <v/>
      </c>
      <c r="AH1472" s="145" t="str">
        <f t="shared" si="160"/>
        <v/>
      </c>
    </row>
    <row r="1473" spans="1:34" ht="17.25" customHeight="1" x14ac:dyDescent="0.3">
      <c r="A1473" s="149"/>
      <c r="B1473" s="135"/>
      <c r="C1473" s="14"/>
      <c r="D1473" s="14"/>
      <c r="E1473" s="136"/>
      <c r="F1473" s="15"/>
      <c r="G1473" s="126"/>
      <c r="H1473" s="136"/>
      <c r="I1473" s="136"/>
      <c r="J1473" s="138"/>
      <c r="K1473" s="119"/>
      <c r="L1473" s="138"/>
      <c r="M1473" s="12"/>
      <c r="N1473" s="147" t="str">
        <f t="shared" si="155"/>
        <v/>
      </c>
      <c r="O1473" s="16"/>
      <c r="P1473" s="17"/>
      <c r="Q1473" s="17"/>
      <c r="AD1473" s="13">
        <f t="shared" si="156"/>
        <v>0</v>
      </c>
      <c r="AE1473" s="13" t="str">
        <f t="shared" si="157"/>
        <v/>
      </c>
      <c r="AF1473" s="145" t="str">
        <f t="shared" si="158"/>
        <v/>
      </c>
      <c r="AG1473" s="145" t="str">
        <f t="shared" si="159"/>
        <v/>
      </c>
      <c r="AH1473" s="145" t="str">
        <f t="shared" si="160"/>
        <v/>
      </c>
    </row>
    <row r="1474" spans="1:34" ht="17.25" customHeight="1" x14ac:dyDescent="0.3">
      <c r="A1474" s="149"/>
      <c r="B1474" s="135"/>
      <c r="C1474" s="14"/>
      <c r="D1474" s="14"/>
      <c r="E1474" s="136"/>
      <c r="F1474" s="15"/>
      <c r="G1474" s="126"/>
      <c r="H1474" s="136"/>
      <c r="I1474" s="136"/>
      <c r="J1474" s="138"/>
      <c r="K1474" s="119"/>
      <c r="L1474" s="138"/>
      <c r="M1474" s="12"/>
      <c r="N1474" s="147" t="str">
        <f t="shared" si="155"/>
        <v/>
      </c>
      <c r="O1474" s="16"/>
      <c r="P1474" s="17"/>
      <c r="Q1474" s="17"/>
      <c r="AD1474" s="13">
        <f t="shared" si="156"/>
        <v>0</v>
      </c>
      <c r="AE1474" s="13" t="str">
        <f t="shared" si="157"/>
        <v/>
      </c>
      <c r="AF1474" s="145" t="str">
        <f t="shared" si="158"/>
        <v/>
      </c>
      <c r="AG1474" s="145" t="str">
        <f t="shared" si="159"/>
        <v/>
      </c>
      <c r="AH1474" s="145" t="str">
        <f t="shared" si="160"/>
        <v/>
      </c>
    </row>
    <row r="1475" spans="1:34" ht="17.25" customHeight="1" x14ac:dyDescent="0.3">
      <c r="A1475" s="149"/>
      <c r="B1475" s="135"/>
      <c r="C1475" s="14"/>
      <c r="D1475" s="14"/>
      <c r="E1475" s="136"/>
      <c r="F1475" s="15"/>
      <c r="G1475" s="126"/>
      <c r="H1475" s="136"/>
      <c r="I1475" s="136"/>
      <c r="J1475" s="138"/>
      <c r="K1475" s="119"/>
      <c r="L1475" s="138"/>
      <c r="M1475" s="12"/>
      <c r="N1475" s="147" t="str">
        <f t="shared" si="155"/>
        <v/>
      </c>
      <c r="O1475" s="16"/>
      <c r="P1475" s="17"/>
      <c r="Q1475" s="17"/>
      <c r="AD1475" s="13">
        <f t="shared" si="156"/>
        <v>0</v>
      </c>
      <c r="AE1475" s="13" t="str">
        <f t="shared" si="157"/>
        <v/>
      </c>
      <c r="AF1475" s="145" t="str">
        <f t="shared" si="158"/>
        <v/>
      </c>
      <c r="AG1475" s="145" t="str">
        <f t="shared" si="159"/>
        <v/>
      </c>
      <c r="AH1475" s="145" t="str">
        <f t="shared" si="160"/>
        <v/>
      </c>
    </row>
    <row r="1476" spans="1:34" ht="17.25" customHeight="1" x14ac:dyDescent="0.3">
      <c r="A1476" s="149"/>
      <c r="B1476" s="135"/>
      <c r="C1476" s="14"/>
      <c r="D1476" s="14"/>
      <c r="E1476" s="136"/>
      <c r="F1476" s="15"/>
      <c r="G1476" s="126"/>
      <c r="H1476" s="136"/>
      <c r="I1476" s="136"/>
      <c r="J1476" s="138"/>
      <c r="K1476" s="119"/>
      <c r="L1476" s="138"/>
      <c r="M1476" s="12"/>
      <c r="N1476" s="147" t="str">
        <f t="shared" si="155"/>
        <v/>
      </c>
      <c r="O1476" s="16"/>
      <c r="P1476" s="17"/>
      <c r="Q1476" s="17"/>
      <c r="AD1476" s="13">
        <f t="shared" si="156"/>
        <v>0</v>
      </c>
      <c r="AE1476" s="13" t="str">
        <f t="shared" si="157"/>
        <v/>
      </c>
      <c r="AF1476" s="145" t="str">
        <f t="shared" si="158"/>
        <v/>
      </c>
      <c r="AG1476" s="145" t="str">
        <f t="shared" si="159"/>
        <v/>
      </c>
      <c r="AH1476" s="145" t="str">
        <f t="shared" si="160"/>
        <v/>
      </c>
    </row>
    <row r="1477" spans="1:34" ht="17.25" customHeight="1" x14ac:dyDescent="0.3">
      <c r="A1477" s="149"/>
      <c r="B1477" s="135"/>
      <c r="C1477" s="14"/>
      <c r="D1477" s="14"/>
      <c r="E1477" s="136"/>
      <c r="F1477" s="15"/>
      <c r="G1477" s="126"/>
      <c r="H1477" s="136"/>
      <c r="I1477" s="136"/>
      <c r="J1477" s="138"/>
      <c r="K1477" s="119"/>
      <c r="L1477" s="138"/>
      <c r="M1477" s="12"/>
      <c r="N1477" s="147" t="str">
        <f t="shared" si="155"/>
        <v/>
      </c>
      <c r="O1477" s="16"/>
      <c r="P1477" s="17"/>
      <c r="Q1477" s="17"/>
      <c r="AD1477" s="13">
        <f t="shared" si="156"/>
        <v>0</v>
      </c>
      <c r="AE1477" s="13" t="str">
        <f t="shared" si="157"/>
        <v/>
      </c>
      <c r="AF1477" s="145" t="str">
        <f t="shared" si="158"/>
        <v/>
      </c>
      <c r="AG1477" s="145" t="str">
        <f t="shared" si="159"/>
        <v/>
      </c>
      <c r="AH1477" s="145" t="str">
        <f t="shared" si="160"/>
        <v/>
      </c>
    </row>
    <row r="1478" spans="1:34" ht="17.25" customHeight="1" x14ac:dyDescent="0.3">
      <c r="A1478" s="149"/>
      <c r="B1478" s="135"/>
      <c r="C1478" s="14"/>
      <c r="D1478" s="14"/>
      <c r="E1478" s="136"/>
      <c r="F1478" s="15"/>
      <c r="G1478" s="126"/>
      <c r="H1478" s="136"/>
      <c r="I1478" s="136"/>
      <c r="J1478" s="138"/>
      <c r="K1478" s="119"/>
      <c r="L1478" s="138"/>
      <c r="M1478" s="12"/>
      <c r="N1478" s="147" t="str">
        <f t="shared" si="155"/>
        <v/>
      </c>
      <c r="O1478" s="16"/>
      <c r="P1478" s="17"/>
      <c r="Q1478" s="17"/>
      <c r="AD1478" s="13">
        <f t="shared" si="156"/>
        <v>0</v>
      </c>
      <c r="AE1478" s="13" t="str">
        <f t="shared" si="157"/>
        <v/>
      </c>
      <c r="AF1478" s="145" t="str">
        <f t="shared" si="158"/>
        <v/>
      </c>
      <c r="AG1478" s="145" t="str">
        <f t="shared" si="159"/>
        <v/>
      </c>
      <c r="AH1478" s="145" t="str">
        <f t="shared" si="160"/>
        <v/>
      </c>
    </row>
    <row r="1479" spans="1:34" ht="17.25" customHeight="1" x14ac:dyDescent="0.3">
      <c r="A1479" s="149"/>
      <c r="B1479" s="135"/>
      <c r="C1479" s="14"/>
      <c r="D1479" s="14"/>
      <c r="E1479" s="136"/>
      <c r="F1479" s="15"/>
      <c r="G1479" s="126"/>
      <c r="H1479" s="136"/>
      <c r="I1479" s="136"/>
      <c r="J1479" s="138"/>
      <c r="K1479" s="119"/>
      <c r="L1479" s="138"/>
      <c r="M1479" s="12"/>
      <c r="N1479" s="147" t="str">
        <f t="shared" si="155"/>
        <v/>
      </c>
      <c r="O1479" s="16"/>
      <c r="P1479" s="17"/>
      <c r="Q1479" s="17"/>
      <c r="AD1479" s="13">
        <f t="shared" si="156"/>
        <v>0</v>
      </c>
      <c r="AE1479" s="13" t="str">
        <f t="shared" si="157"/>
        <v/>
      </c>
      <c r="AF1479" s="145" t="str">
        <f t="shared" si="158"/>
        <v/>
      </c>
      <c r="AG1479" s="145" t="str">
        <f t="shared" si="159"/>
        <v/>
      </c>
      <c r="AH1479" s="145" t="str">
        <f t="shared" si="160"/>
        <v/>
      </c>
    </row>
    <row r="1480" spans="1:34" ht="17.25" customHeight="1" x14ac:dyDescent="0.3">
      <c r="A1480" s="149"/>
      <c r="B1480" s="135"/>
      <c r="C1480" s="14"/>
      <c r="D1480" s="14"/>
      <c r="E1480" s="136"/>
      <c r="F1480" s="15"/>
      <c r="G1480" s="126"/>
      <c r="H1480" s="136"/>
      <c r="I1480" s="136"/>
      <c r="J1480" s="138"/>
      <c r="K1480" s="119"/>
      <c r="L1480" s="138"/>
      <c r="M1480" s="12"/>
      <c r="N1480" s="147" t="str">
        <f t="shared" ref="N1480:N1543" si="161">IF(J1480="", "", K1480)</f>
        <v/>
      </c>
      <c r="O1480" s="16"/>
      <c r="P1480" s="17"/>
      <c r="Q1480" s="17"/>
      <c r="AD1480" s="13">
        <f t="shared" si="156"/>
        <v>0</v>
      </c>
      <c r="AE1480" s="13" t="str">
        <f t="shared" si="157"/>
        <v/>
      </c>
      <c r="AF1480" s="145" t="str">
        <f t="shared" si="158"/>
        <v/>
      </c>
      <c r="AG1480" s="145" t="str">
        <f t="shared" si="159"/>
        <v/>
      </c>
      <c r="AH1480" s="145" t="str">
        <f t="shared" si="160"/>
        <v/>
      </c>
    </row>
    <row r="1481" spans="1:34" ht="17.25" customHeight="1" x14ac:dyDescent="0.3">
      <c r="A1481" s="149"/>
      <c r="B1481" s="135"/>
      <c r="C1481" s="14"/>
      <c r="D1481" s="14"/>
      <c r="E1481" s="136"/>
      <c r="F1481" s="15"/>
      <c r="G1481" s="126"/>
      <c r="H1481" s="136"/>
      <c r="I1481" s="136"/>
      <c r="J1481" s="138"/>
      <c r="K1481" s="119"/>
      <c r="L1481" s="138"/>
      <c r="M1481" s="12"/>
      <c r="N1481" s="147" t="str">
        <f t="shared" si="161"/>
        <v/>
      </c>
      <c r="O1481" s="16"/>
      <c r="P1481" s="17"/>
      <c r="Q1481" s="17"/>
      <c r="AD1481" s="13">
        <f t="shared" si="156"/>
        <v>0</v>
      </c>
      <c r="AE1481" s="13" t="str">
        <f t="shared" si="157"/>
        <v/>
      </c>
      <c r="AF1481" s="145" t="str">
        <f t="shared" si="158"/>
        <v/>
      </c>
      <c r="AG1481" s="145" t="str">
        <f t="shared" si="159"/>
        <v/>
      </c>
      <c r="AH1481" s="145" t="str">
        <f t="shared" si="160"/>
        <v/>
      </c>
    </row>
    <row r="1482" spans="1:34" ht="17.25" customHeight="1" x14ac:dyDescent="0.3">
      <c r="A1482" s="149"/>
      <c r="B1482" s="135"/>
      <c r="C1482" s="14"/>
      <c r="D1482" s="14"/>
      <c r="E1482" s="136"/>
      <c r="F1482" s="15"/>
      <c r="G1482" s="126"/>
      <c r="H1482" s="136"/>
      <c r="I1482" s="136"/>
      <c r="J1482" s="138"/>
      <c r="K1482" s="119"/>
      <c r="L1482" s="138"/>
      <c r="M1482" s="12"/>
      <c r="N1482" s="147" t="str">
        <f t="shared" si="161"/>
        <v/>
      </c>
      <c r="O1482" s="16"/>
      <c r="P1482" s="17"/>
      <c r="Q1482" s="17"/>
      <c r="AD1482" s="13">
        <f t="shared" si="156"/>
        <v>0</v>
      </c>
      <c r="AE1482" s="13" t="str">
        <f t="shared" si="157"/>
        <v/>
      </c>
      <c r="AF1482" s="145" t="str">
        <f t="shared" si="158"/>
        <v/>
      </c>
      <c r="AG1482" s="145" t="str">
        <f t="shared" si="159"/>
        <v/>
      </c>
      <c r="AH1482" s="145" t="str">
        <f t="shared" si="160"/>
        <v/>
      </c>
    </row>
    <row r="1483" spans="1:34" ht="17.25" customHeight="1" x14ac:dyDescent="0.3">
      <c r="A1483" s="149"/>
      <c r="B1483" s="135"/>
      <c r="C1483" s="14"/>
      <c r="D1483" s="14"/>
      <c r="E1483" s="136"/>
      <c r="F1483" s="15"/>
      <c r="G1483" s="126"/>
      <c r="H1483" s="136"/>
      <c r="I1483" s="136"/>
      <c r="J1483" s="138"/>
      <c r="K1483" s="119"/>
      <c r="L1483" s="138"/>
      <c r="M1483" s="12"/>
      <c r="N1483" s="147" t="str">
        <f t="shared" si="161"/>
        <v/>
      </c>
      <c r="O1483" s="16"/>
      <c r="P1483" s="17"/>
      <c r="Q1483" s="17"/>
      <c r="AD1483" s="13">
        <f t="shared" si="156"/>
        <v>0</v>
      </c>
      <c r="AE1483" s="13" t="str">
        <f t="shared" si="157"/>
        <v/>
      </c>
      <c r="AF1483" s="145" t="str">
        <f t="shared" si="158"/>
        <v/>
      </c>
      <c r="AG1483" s="145" t="str">
        <f t="shared" si="159"/>
        <v/>
      </c>
      <c r="AH1483" s="145" t="str">
        <f t="shared" si="160"/>
        <v/>
      </c>
    </row>
    <row r="1484" spans="1:34" ht="17.25" customHeight="1" x14ac:dyDescent="0.3">
      <c r="A1484" s="149"/>
      <c r="B1484" s="135"/>
      <c r="C1484" s="14"/>
      <c r="D1484" s="14"/>
      <c r="E1484" s="136"/>
      <c r="F1484" s="15"/>
      <c r="G1484" s="126"/>
      <c r="H1484" s="136"/>
      <c r="I1484" s="136"/>
      <c r="J1484" s="138"/>
      <c r="K1484" s="119"/>
      <c r="L1484" s="138"/>
      <c r="M1484" s="12"/>
      <c r="N1484" s="147" t="str">
        <f t="shared" si="161"/>
        <v/>
      </c>
      <c r="O1484" s="16"/>
      <c r="P1484" s="17"/>
      <c r="Q1484" s="17"/>
      <c r="AD1484" s="13">
        <f t="shared" si="156"/>
        <v>0</v>
      </c>
      <c r="AE1484" s="13" t="str">
        <f t="shared" si="157"/>
        <v/>
      </c>
      <c r="AF1484" s="145" t="str">
        <f t="shared" si="158"/>
        <v/>
      </c>
      <c r="AG1484" s="145" t="str">
        <f t="shared" si="159"/>
        <v/>
      </c>
      <c r="AH1484" s="145" t="str">
        <f t="shared" si="160"/>
        <v/>
      </c>
    </row>
    <row r="1485" spans="1:34" ht="17.25" customHeight="1" x14ac:dyDescent="0.3">
      <c r="A1485" s="149"/>
      <c r="B1485" s="135"/>
      <c r="C1485" s="14"/>
      <c r="D1485" s="14"/>
      <c r="E1485" s="136"/>
      <c r="F1485" s="15"/>
      <c r="G1485" s="126"/>
      <c r="H1485" s="136"/>
      <c r="I1485" s="136"/>
      <c r="J1485" s="138"/>
      <c r="K1485" s="119"/>
      <c r="L1485" s="138"/>
      <c r="M1485" s="12"/>
      <c r="N1485" s="147" t="str">
        <f t="shared" si="161"/>
        <v/>
      </c>
      <c r="O1485" s="16"/>
      <c r="P1485" s="17"/>
      <c r="Q1485" s="17"/>
      <c r="AD1485" s="13">
        <f t="shared" si="156"/>
        <v>0</v>
      </c>
      <c r="AE1485" s="13" t="str">
        <f t="shared" si="157"/>
        <v/>
      </c>
      <c r="AF1485" s="145" t="str">
        <f t="shared" si="158"/>
        <v/>
      </c>
      <c r="AG1485" s="145" t="str">
        <f t="shared" si="159"/>
        <v/>
      </c>
      <c r="AH1485" s="145" t="str">
        <f t="shared" si="160"/>
        <v/>
      </c>
    </row>
    <row r="1486" spans="1:34" ht="17.25" customHeight="1" x14ac:dyDescent="0.3">
      <c r="A1486" s="149"/>
      <c r="B1486" s="135"/>
      <c r="C1486" s="14"/>
      <c r="D1486" s="14"/>
      <c r="E1486" s="136"/>
      <c r="F1486" s="15"/>
      <c r="G1486" s="126"/>
      <c r="H1486" s="136"/>
      <c r="I1486" s="136"/>
      <c r="J1486" s="138"/>
      <c r="K1486" s="119"/>
      <c r="L1486" s="138"/>
      <c r="M1486" s="12"/>
      <c r="N1486" s="147" t="str">
        <f t="shared" si="161"/>
        <v/>
      </c>
      <c r="O1486" s="16"/>
      <c r="P1486" s="17"/>
      <c r="Q1486" s="17"/>
      <c r="AD1486" s="13">
        <f t="shared" si="156"/>
        <v>0</v>
      </c>
      <c r="AE1486" s="13" t="str">
        <f t="shared" si="157"/>
        <v/>
      </c>
      <c r="AF1486" s="145" t="str">
        <f t="shared" si="158"/>
        <v/>
      </c>
      <c r="AG1486" s="145" t="str">
        <f t="shared" si="159"/>
        <v/>
      </c>
      <c r="AH1486" s="145" t="str">
        <f t="shared" si="160"/>
        <v/>
      </c>
    </row>
    <row r="1487" spans="1:34" ht="17.25" customHeight="1" x14ac:dyDescent="0.3">
      <c r="A1487" s="149"/>
      <c r="B1487" s="135"/>
      <c r="C1487" s="14"/>
      <c r="D1487" s="14"/>
      <c r="E1487" s="136"/>
      <c r="F1487" s="15"/>
      <c r="G1487" s="126"/>
      <c r="H1487" s="136"/>
      <c r="I1487" s="136"/>
      <c r="J1487" s="138"/>
      <c r="K1487" s="119"/>
      <c r="L1487" s="138"/>
      <c r="M1487" s="12"/>
      <c r="N1487" s="147" t="str">
        <f t="shared" si="161"/>
        <v/>
      </c>
      <c r="O1487" s="16"/>
      <c r="P1487" s="17"/>
      <c r="Q1487" s="17"/>
      <c r="AD1487" s="13">
        <f t="shared" si="156"/>
        <v>0</v>
      </c>
      <c r="AE1487" s="13" t="str">
        <f t="shared" si="157"/>
        <v/>
      </c>
      <c r="AF1487" s="145" t="str">
        <f t="shared" si="158"/>
        <v/>
      </c>
      <c r="AG1487" s="145" t="str">
        <f t="shared" si="159"/>
        <v/>
      </c>
      <c r="AH1487" s="145" t="str">
        <f t="shared" si="160"/>
        <v/>
      </c>
    </row>
    <row r="1488" spans="1:34" ht="17.25" customHeight="1" x14ac:dyDescent="0.3">
      <c r="A1488" s="149"/>
      <c r="B1488" s="135"/>
      <c r="C1488" s="14"/>
      <c r="D1488" s="14"/>
      <c r="E1488" s="136"/>
      <c r="F1488" s="15"/>
      <c r="G1488" s="126"/>
      <c r="H1488" s="136"/>
      <c r="I1488" s="136"/>
      <c r="J1488" s="138"/>
      <c r="K1488" s="119"/>
      <c r="L1488" s="138"/>
      <c r="M1488" s="12"/>
      <c r="N1488" s="147" t="str">
        <f t="shared" si="161"/>
        <v/>
      </c>
      <c r="O1488" s="16"/>
      <c r="P1488" s="17"/>
      <c r="Q1488" s="17"/>
      <c r="AD1488" s="13">
        <f t="shared" si="156"/>
        <v>0</v>
      </c>
      <c r="AE1488" s="13" t="str">
        <f t="shared" si="157"/>
        <v/>
      </c>
      <c r="AF1488" s="145" t="str">
        <f t="shared" si="158"/>
        <v/>
      </c>
      <c r="AG1488" s="145" t="str">
        <f t="shared" si="159"/>
        <v/>
      </c>
      <c r="AH1488" s="145" t="str">
        <f t="shared" si="160"/>
        <v/>
      </c>
    </row>
    <row r="1489" spans="1:34" ht="17.25" customHeight="1" x14ac:dyDescent="0.3">
      <c r="A1489" s="149"/>
      <c r="B1489" s="135"/>
      <c r="C1489" s="14"/>
      <c r="D1489" s="14"/>
      <c r="E1489" s="136"/>
      <c r="F1489" s="15"/>
      <c r="G1489" s="126"/>
      <c r="H1489" s="136"/>
      <c r="I1489" s="136"/>
      <c r="J1489" s="138"/>
      <c r="K1489" s="119"/>
      <c r="L1489" s="138"/>
      <c r="M1489" s="12"/>
      <c r="N1489" s="147" t="str">
        <f t="shared" si="161"/>
        <v/>
      </c>
      <c r="O1489" s="16"/>
      <c r="P1489" s="17"/>
      <c r="Q1489" s="17"/>
      <c r="AD1489" s="13">
        <f t="shared" si="156"/>
        <v>0</v>
      </c>
      <c r="AE1489" s="13" t="str">
        <f t="shared" si="157"/>
        <v/>
      </c>
      <c r="AF1489" s="145" t="str">
        <f t="shared" si="158"/>
        <v/>
      </c>
      <c r="AG1489" s="145" t="str">
        <f t="shared" si="159"/>
        <v/>
      </c>
      <c r="AH1489" s="145" t="str">
        <f t="shared" si="160"/>
        <v/>
      </c>
    </row>
    <row r="1490" spans="1:34" ht="17.25" customHeight="1" x14ac:dyDescent="0.3">
      <c r="A1490" s="149"/>
      <c r="B1490" s="135"/>
      <c r="C1490" s="14"/>
      <c r="D1490" s="14"/>
      <c r="E1490" s="136"/>
      <c r="F1490" s="15"/>
      <c r="G1490" s="126"/>
      <c r="H1490" s="136"/>
      <c r="I1490" s="136"/>
      <c r="J1490" s="138"/>
      <c r="K1490" s="119"/>
      <c r="L1490" s="138"/>
      <c r="M1490" s="12"/>
      <c r="N1490" s="147" t="str">
        <f t="shared" si="161"/>
        <v/>
      </c>
      <c r="O1490" s="16"/>
      <c r="P1490" s="17"/>
      <c r="Q1490" s="17"/>
      <c r="AD1490" s="13">
        <f t="shared" si="156"/>
        <v>0</v>
      </c>
      <c r="AE1490" s="13" t="str">
        <f t="shared" si="157"/>
        <v/>
      </c>
      <c r="AF1490" s="145" t="str">
        <f t="shared" si="158"/>
        <v/>
      </c>
      <c r="AG1490" s="145" t="str">
        <f t="shared" si="159"/>
        <v/>
      </c>
      <c r="AH1490" s="145" t="str">
        <f t="shared" si="160"/>
        <v/>
      </c>
    </row>
    <row r="1491" spans="1:34" ht="17.25" customHeight="1" x14ac:dyDescent="0.3">
      <c r="A1491" s="149"/>
      <c r="B1491" s="135"/>
      <c r="C1491" s="14"/>
      <c r="D1491" s="14"/>
      <c r="E1491" s="136"/>
      <c r="F1491" s="15"/>
      <c r="G1491" s="126"/>
      <c r="H1491" s="136"/>
      <c r="I1491" s="136"/>
      <c r="J1491" s="138"/>
      <c r="K1491" s="119"/>
      <c r="L1491" s="138"/>
      <c r="M1491" s="12"/>
      <c r="N1491" s="147" t="str">
        <f t="shared" si="161"/>
        <v/>
      </c>
      <c r="O1491" s="16"/>
      <c r="P1491" s="17"/>
      <c r="Q1491" s="17"/>
      <c r="AD1491" s="13">
        <f t="shared" si="156"/>
        <v>0</v>
      </c>
      <c r="AE1491" s="13" t="str">
        <f t="shared" si="157"/>
        <v/>
      </c>
      <c r="AF1491" s="145" t="str">
        <f t="shared" si="158"/>
        <v/>
      </c>
      <c r="AG1491" s="145" t="str">
        <f t="shared" si="159"/>
        <v/>
      </c>
      <c r="AH1491" s="145" t="str">
        <f t="shared" si="160"/>
        <v/>
      </c>
    </row>
    <row r="1492" spans="1:34" ht="17.25" customHeight="1" x14ac:dyDescent="0.3">
      <c r="A1492" s="149"/>
      <c r="B1492" s="135"/>
      <c r="C1492" s="14"/>
      <c r="D1492" s="14"/>
      <c r="E1492" s="136"/>
      <c r="F1492" s="15"/>
      <c r="G1492" s="126"/>
      <c r="H1492" s="136"/>
      <c r="I1492" s="136"/>
      <c r="J1492" s="138"/>
      <c r="K1492" s="119"/>
      <c r="L1492" s="138"/>
      <c r="M1492" s="12"/>
      <c r="N1492" s="147" t="str">
        <f t="shared" si="161"/>
        <v/>
      </c>
      <c r="O1492" s="16"/>
      <c r="P1492" s="17"/>
      <c r="Q1492" s="17"/>
      <c r="AD1492" s="13">
        <f t="shared" si="156"/>
        <v>0</v>
      </c>
      <c r="AE1492" s="13" t="str">
        <f t="shared" si="157"/>
        <v/>
      </c>
      <c r="AF1492" s="145" t="str">
        <f t="shared" si="158"/>
        <v/>
      </c>
      <c r="AG1492" s="145" t="str">
        <f t="shared" si="159"/>
        <v/>
      </c>
      <c r="AH1492" s="145" t="str">
        <f t="shared" si="160"/>
        <v/>
      </c>
    </row>
    <row r="1493" spans="1:34" ht="17.25" customHeight="1" x14ac:dyDescent="0.3">
      <c r="A1493" s="149"/>
      <c r="B1493" s="135"/>
      <c r="C1493" s="14"/>
      <c r="D1493" s="14"/>
      <c r="E1493" s="136"/>
      <c r="F1493" s="15"/>
      <c r="G1493" s="126"/>
      <c r="H1493" s="136"/>
      <c r="I1493" s="136"/>
      <c r="J1493" s="138"/>
      <c r="K1493" s="119"/>
      <c r="L1493" s="138"/>
      <c r="M1493" s="12"/>
      <c r="N1493" s="147" t="str">
        <f t="shared" si="161"/>
        <v/>
      </c>
      <c r="O1493" s="16"/>
      <c r="P1493" s="17"/>
      <c r="Q1493" s="17"/>
      <c r="AD1493" s="13">
        <f t="shared" si="156"/>
        <v>0</v>
      </c>
      <c r="AE1493" s="13" t="str">
        <f t="shared" si="157"/>
        <v/>
      </c>
      <c r="AF1493" s="145" t="str">
        <f t="shared" si="158"/>
        <v/>
      </c>
      <c r="AG1493" s="145" t="str">
        <f t="shared" si="159"/>
        <v/>
      </c>
      <c r="AH1493" s="145" t="str">
        <f t="shared" si="160"/>
        <v/>
      </c>
    </row>
    <row r="1494" spans="1:34" ht="17.25" customHeight="1" x14ac:dyDescent="0.3">
      <c r="A1494" s="149"/>
      <c r="B1494" s="135"/>
      <c r="C1494" s="14"/>
      <c r="D1494" s="14"/>
      <c r="E1494" s="136"/>
      <c r="F1494" s="15"/>
      <c r="G1494" s="126"/>
      <c r="H1494" s="136"/>
      <c r="I1494" s="136"/>
      <c r="J1494" s="138"/>
      <c r="K1494" s="119"/>
      <c r="L1494" s="138"/>
      <c r="M1494" s="12"/>
      <c r="N1494" s="147" t="str">
        <f t="shared" si="161"/>
        <v/>
      </c>
      <c r="O1494" s="16"/>
      <c r="P1494" s="17"/>
      <c r="Q1494" s="17"/>
      <c r="AD1494" s="13">
        <f t="shared" si="156"/>
        <v>0</v>
      </c>
      <c r="AE1494" s="13" t="str">
        <f t="shared" si="157"/>
        <v/>
      </c>
      <c r="AF1494" s="145" t="str">
        <f t="shared" si="158"/>
        <v/>
      </c>
      <c r="AG1494" s="145" t="str">
        <f t="shared" si="159"/>
        <v/>
      </c>
      <c r="AH1494" s="145" t="str">
        <f t="shared" si="160"/>
        <v/>
      </c>
    </row>
    <row r="1495" spans="1:34" ht="17.25" customHeight="1" x14ac:dyDescent="0.3">
      <c r="A1495" s="149"/>
      <c r="B1495" s="135"/>
      <c r="C1495" s="14"/>
      <c r="D1495" s="14"/>
      <c r="E1495" s="136"/>
      <c r="F1495" s="15"/>
      <c r="G1495" s="126"/>
      <c r="H1495" s="136"/>
      <c r="I1495" s="136"/>
      <c r="J1495" s="138"/>
      <c r="K1495" s="119"/>
      <c r="L1495" s="138"/>
      <c r="M1495" s="12"/>
      <c r="N1495" s="147" t="str">
        <f t="shared" si="161"/>
        <v/>
      </c>
      <c r="O1495" s="16"/>
      <c r="P1495" s="17"/>
      <c r="Q1495" s="17"/>
      <c r="AD1495" s="13">
        <f t="shared" si="156"/>
        <v>0</v>
      </c>
      <c r="AE1495" s="13" t="str">
        <f t="shared" si="157"/>
        <v/>
      </c>
      <c r="AF1495" s="145" t="str">
        <f t="shared" si="158"/>
        <v/>
      </c>
      <c r="AG1495" s="145" t="str">
        <f t="shared" si="159"/>
        <v/>
      </c>
      <c r="AH1495" s="145" t="str">
        <f t="shared" si="160"/>
        <v/>
      </c>
    </row>
    <row r="1496" spans="1:34" ht="17.25" customHeight="1" x14ac:dyDescent="0.3">
      <c r="A1496" s="149"/>
      <c r="B1496" s="135"/>
      <c r="C1496" s="14"/>
      <c r="D1496" s="14"/>
      <c r="E1496" s="136"/>
      <c r="F1496" s="15"/>
      <c r="G1496" s="126"/>
      <c r="H1496" s="136"/>
      <c r="I1496" s="136"/>
      <c r="J1496" s="138"/>
      <c r="K1496" s="119"/>
      <c r="L1496" s="138"/>
      <c r="M1496" s="12"/>
      <c r="N1496" s="147" t="str">
        <f t="shared" si="161"/>
        <v/>
      </c>
      <c r="O1496" s="16"/>
      <c r="P1496" s="17"/>
      <c r="Q1496" s="17"/>
      <c r="AD1496" s="13">
        <f t="shared" si="156"/>
        <v>0</v>
      </c>
      <c r="AE1496" s="13" t="str">
        <f t="shared" si="157"/>
        <v/>
      </c>
      <c r="AF1496" s="145" t="str">
        <f t="shared" si="158"/>
        <v/>
      </c>
      <c r="AG1496" s="145" t="str">
        <f t="shared" si="159"/>
        <v/>
      </c>
      <c r="AH1496" s="145" t="str">
        <f t="shared" si="160"/>
        <v/>
      </c>
    </row>
    <row r="1497" spans="1:34" ht="17.25" customHeight="1" x14ac:dyDescent="0.3">
      <c r="A1497" s="149"/>
      <c r="B1497" s="135"/>
      <c r="C1497" s="14"/>
      <c r="D1497" s="14"/>
      <c r="E1497" s="136"/>
      <c r="F1497" s="15"/>
      <c r="G1497" s="126"/>
      <c r="H1497" s="136"/>
      <c r="I1497" s="136"/>
      <c r="J1497" s="138"/>
      <c r="K1497" s="119"/>
      <c r="L1497" s="138"/>
      <c r="M1497" s="12"/>
      <c r="N1497" s="147" t="str">
        <f t="shared" si="161"/>
        <v/>
      </c>
      <c r="O1497" s="16"/>
      <c r="P1497" s="17"/>
      <c r="Q1497" s="17"/>
      <c r="AD1497" s="13">
        <f t="shared" si="156"/>
        <v>0</v>
      </c>
      <c r="AE1497" s="13" t="str">
        <f t="shared" si="157"/>
        <v/>
      </c>
      <c r="AF1497" s="145" t="str">
        <f t="shared" si="158"/>
        <v/>
      </c>
      <c r="AG1497" s="145" t="str">
        <f t="shared" si="159"/>
        <v/>
      </c>
      <c r="AH1497" s="145" t="str">
        <f t="shared" si="160"/>
        <v/>
      </c>
    </row>
    <row r="1498" spans="1:34" ht="17.25" customHeight="1" x14ac:dyDescent="0.3">
      <c r="A1498" s="149"/>
      <c r="B1498" s="135"/>
      <c r="C1498" s="14"/>
      <c r="D1498" s="14"/>
      <c r="E1498" s="136"/>
      <c r="F1498" s="15"/>
      <c r="G1498" s="126"/>
      <c r="H1498" s="136"/>
      <c r="I1498" s="136"/>
      <c r="J1498" s="138"/>
      <c r="K1498" s="119"/>
      <c r="L1498" s="138"/>
      <c r="M1498" s="12"/>
      <c r="N1498" s="147" t="str">
        <f t="shared" si="161"/>
        <v/>
      </c>
      <c r="O1498" s="16"/>
      <c r="P1498" s="17"/>
      <c r="Q1498" s="17"/>
      <c r="AD1498" s="13">
        <f t="shared" si="156"/>
        <v>0</v>
      </c>
      <c r="AE1498" s="13" t="str">
        <f t="shared" si="157"/>
        <v/>
      </c>
      <c r="AF1498" s="145" t="str">
        <f t="shared" si="158"/>
        <v/>
      </c>
      <c r="AG1498" s="145" t="str">
        <f t="shared" si="159"/>
        <v/>
      </c>
      <c r="AH1498" s="145" t="str">
        <f t="shared" si="160"/>
        <v/>
      </c>
    </row>
    <row r="1499" spans="1:34" ht="17.25" customHeight="1" x14ac:dyDescent="0.3">
      <c r="A1499" s="149"/>
      <c r="B1499" s="135"/>
      <c r="C1499" s="14"/>
      <c r="D1499" s="14"/>
      <c r="E1499" s="136"/>
      <c r="F1499" s="15"/>
      <c r="G1499" s="126"/>
      <c r="H1499" s="136"/>
      <c r="I1499" s="136"/>
      <c r="J1499" s="138"/>
      <c r="K1499" s="119"/>
      <c r="L1499" s="138"/>
      <c r="M1499" s="12"/>
      <c r="N1499" s="147" t="str">
        <f t="shared" si="161"/>
        <v/>
      </c>
      <c r="O1499" s="16"/>
      <c r="P1499" s="17"/>
      <c r="Q1499" s="17"/>
      <c r="AD1499" s="13">
        <f t="shared" si="156"/>
        <v>0</v>
      </c>
      <c r="AE1499" s="13" t="str">
        <f t="shared" si="157"/>
        <v/>
      </c>
      <c r="AF1499" s="145" t="str">
        <f t="shared" si="158"/>
        <v/>
      </c>
      <c r="AG1499" s="145" t="str">
        <f t="shared" si="159"/>
        <v/>
      </c>
      <c r="AH1499" s="145" t="str">
        <f t="shared" si="160"/>
        <v/>
      </c>
    </row>
    <row r="1500" spans="1:34" ht="17.25" customHeight="1" x14ac:dyDescent="0.3">
      <c r="A1500" s="149"/>
      <c r="B1500" s="135"/>
      <c r="C1500" s="14"/>
      <c r="D1500" s="14"/>
      <c r="E1500" s="136"/>
      <c r="F1500" s="15"/>
      <c r="G1500" s="126"/>
      <c r="H1500" s="136"/>
      <c r="I1500" s="136"/>
      <c r="J1500" s="138"/>
      <c r="K1500" s="119"/>
      <c r="L1500" s="138"/>
      <c r="M1500" s="12"/>
      <c r="N1500" s="147" t="str">
        <f t="shared" si="161"/>
        <v/>
      </c>
      <c r="O1500" s="16"/>
      <c r="P1500" s="17"/>
      <c r="Q1500" s="17"/>
      <c r="AD1500" s="13">
        <f t="shared" si="156"/>
        <v>0</v>
      </c>
      <c r="AE1500" s="13" t="str">
        <f t="shared" si="157"/>
        <v/>
      </c>
      <c r="AF1500" s="145" t="str">
        <f t="shared" si="158"/>
        <v/>
      </c>
      <c r="AG1500" s="145" t="str">
        <f t="shared" si="159"/>
        <v/>
      </c>
      <c r="AH1500" s="145" t="str">
        <f t="shared" si="160"/>
        <v/>
      </c>
    </row>
    <row r="1501" spans="1:34" ht="17.25" customHeight="1" x14ac:dyDescent="0.3">
      <c r="A1501" s="149"/>
      <c r="B1501" s="135"/>
      <c r="C1501" s="14"/>
      <c r="D1501" s="14"/>
      <c r="E1501" s="136"/>
      <c r="F1501" s="15"/>
      <c r="G1501" s="126"/>
      <c r="H1501" s="136"/>
      <c r="I1501" s="136"/>
      <c r="J1501" s="138"/>
      <c r="K1501" s="119"/>
      <c r="L1501" s="138"/>
      <c r="M1501" s="12"/>
      <c r="N1501" s="147" t="str">
        <f t="shared" si="161"/>
        <v/>
      </c>
      <c r="O1501" s="16"/>
      <c r="P1501" s="17"/>
      <c r="Q1501" s="17"/>
      <c r="AD1501" s="13">
        <f t="shared" si="156"/>
        <v>0</v>
      </c>
      <c r="AE1501" s="13" t="str">
        <f t="shared" si="157"/>
        <v/>
      </c>
      <c r="AF1501" s="145" t="str">
        <f t="shared" si="158"/>
        <v/>
      </c>
      <c r="AG1501" s="145" t="str">
        <f t="shared" si="159"/>
        <v/>
      </c>
      <c r="AH1501" s="145" t="str">
        <f t="shared" si="160"/>
        <v/>
      </c>
    </row>
    <row r="1502" spans="1:34" ht="17.25" customHeight="1" x14ac:dyDescent="0.3">
      <c r="A1502" s="149"/>
      <c r="B1502" s="135"/>
      <c r="C1502" s="14"/>
      <c r="D1502" s="14"/>
      <c r="E1502" s="136"/>
      <c r="F1502" s="15"/>
      <c r="G1502" s="126"/>
      <c r="H1502" s="136"/>
      <c r="I1502" s="136"/>
      <c r="J1502" s="138"/>
      <c r="K1502" s="119"/>
      <c r="L1502" s="138"/>
      <c r="M1502" s="12"/>
      <c r="N1502" s="147" t="str">
        <f t="shared" si="161"/>
        <v/>
      </c>
      <c r="O1502" s="16"/>
      <c r="P1502" s="17"/>
      <c r="Q1502" s="17"/>
      <c r="AD1502" s="13">
        <f t="shared" si="156"/>
        <v>0</v>
      </c>
      <c r="AE1502" s="13" t="str">
        <f t="shared" si="157"/>
        <v/>
      </c>
      <c r="AF1502" s="145" t="str">
        <f t="shared" si="158"/>
        <v/>
      </c>
      <c r="AG1502" s="145" t="str">
        <f t="shared" si="159"/>
        <v/>
      </c>
      <c r="AH1502" s="145" t="str">
        <f t="shared" si="160"/>
        <v/>
      </c>
    </row>
    <row r="1503" spans="1:34" ht="17.25" customHeight="1" x14ac:dyDescent="0.3">
      <c r="A1503" s="149"/>
      <c r="B1503" s="135"/>
      <c r="C1503" s="14"/>
      <c r="D1503" s="14"/>
      <c r="E1503" s="136"/>
      <c r="F1503" s="15"/>
      <c r="G1503" s="126"/>
      <c r="H1503" s="136"/>
      <c r="I1503" s="136"/>
      <c r="J1503" s="138"/>
      <c r="K1503" s="119"/>
      <c r="L1503" s="138"/>
      <c r="M1503" s="12"/>
      <c r="N1503" s="147" t="str">
        <f t="shared" si="161"/>
        <v/>
      </c>
      <c r="O1503" s="16"/>
      <c r="P1503" s="17"/>
      <c r="Q1503" s="17"/>
      <c r="AD1503" s="13">
        <f t="shared" si="156"/>
        <v>0</v>
      </c>
      <c r="AE1503" s="13" t="str">
        <f t="shared" si="157"/>
        <v/>
      </c>
      <c r="AF1503" s="145" t="str">
        <f t="shared" si="158"/>
        <v/>
      </c>
      <c r="AG1503" s="145" t="str">
        <f t="shared" si="159"/>
        <v/>
      </c>
      <c r="AH1503" s="145" t="str">
        <f t="shared" si="160"/>
        <v/>
      </c>
    </row>
    <row r="1504" spans="1:34" ht="17.25" customHeight="1" x14ac:dyDescent="0.3">
      <c r="A1504" s="149"/>
      <c r="B1504" s="135"/>
      <c r="C1504" s="14"/>
      <c r="D1504" s="14"/>
      <c r="E1504" s="136"/>
      <c r="F1504" s="15"/>
      <c r="G1504" s="126"/>
      <c r="H1504" s="136"/>
      <c r="I1504" s="136"/>
      <c r="J1504" s="138"/>
      <c r="K1504" s="119"/>
      <c r="L1504" s="138"/>
      <c r="M1504" s="12"/>
      <c r="N1504" s="147" t="str">
        <f t="shared" si="161"/>
        <v/>
      </c>
      <c r="O1504" s="16"/>
      <c r="P1504" s="17"/>
      <c r="Q1504" s="17"/>
      <c r="AD1504" s="13">
        <f t="shared" si="156"/>
        <v>0</v>
      </c>
      <c r="AE1504" s="13" t="str">
        <f t="shared" si="157"/>
        <v/>
      </c>
      <c r="AF1504" s="145" t="str">
        <f t="shared" si="158"/>
        <v/>
      </c>
      <c r="AG1504" s="145" t="str">
        <f t="shared" si="159"/>
        <v/>
      </c>
      <c r="AH1504" s="145" t="str">
        <f t="shared" si="160"/>
        <v/>
      </c>
    </row>
    <row r="1505" spans="1:34" ht="17.25" customHeight="1" x14ac:dyDescent="0.3">
      <c r="A1505" s="149"/>
      <c r="B1505" s="135"/>
      <c r="C1505" s="14"/>
      <c r="D1505" s="14"/>
      <c r="E1505" s="136"/>
      <c r="F1505" s="15"/>
      <c r="G1505" s="126"/>
      <c r="H1505" s="136"/>
      <c r="I1505" s="136"/>
      <c r="J1505" s="138"/>
      <c r="K1505" s="119"/>
      <c r="L1505" s="138"/>
      <c r="M1505" s="12"/>
      <c r="N1505" s="147" t="str">
        <f t="shared" si="161"/>
        <v/>
      </c>
      <c r="O1505" s="16"/>
      <c r="P1505" s="17"/>
      <c r="Q1505" s="17"/>
      <c r="AD1505" s="13">
        <f t="shared" si="156"/>
        <v>0</v>
      </c>
      <c r="AE1505" s="13" t="str">
        <f t="shared" si="157"/>
        <v/>
      </c>
      <c r="AF1505" s="145" t="str">
        <f t="shared" si="158"/>
        <v/>
      </c>
      <c r="AG1505" s="145" t="str">
        <f t="shared" si="159"/>
        <v/>
      </c>
      <c r="AH1505" s="145" t="str">
        <f t="shared" si="160"/>
        <v/>
      </c>
    </row>
    <row r="1506" spans="1:34" ht="17.25" customHeight="1" x14ac:dyDescent="0.3">
      <c r="A1506" s="149"/>
      <c r="B1506" s="135"/>
      <c r="C1506" s="14"/>
      <c r="D1506" s="14"/>
      <c r="E1506" s="136"/>
      <c r="F1506" s="15"/>
      <c r="G1506" s="126"/>
      <c r="H1506" s="136"/>
      <c r="I1506" s="136"/>
      <c r="J1506" s="138"/>
      <c r="K1506" s="119"/>
      <c r="L1506" s="138"/>
      <c r="M1506" s="12"/>
      <c r="N1506" s="147" t="str">
        <f t="shared" si="161"/>
        <v/>
      </c>
      <c r="O1506" s="16"/>
      <c r="P1506" s="17"/>
      <c r="Q1506" s="17"/>
      <c r="AD1506" s="13">
        <f t="shared" si="156"/>
        <v>0</v>
      </c>
      <c r="AE1506" s="13" t="str">
        <f t="shared" si="157"/>
        <v/>
      </c>
      <c r="AF1506" s="145" t="str">
        <f t="shared" si="158"/>
        <v/>
      </c>
      <c r="AG1506" s="145" t="str">
        <f t="shared" si="159"/>
        <v/>
      </c>
      <c r="AH1506" s="145" t="str">
        <f t="shared" si="160"/>
        <v/>
      </c>
    </row>
    <row r="1507" spans="1:34" ht="17.25" customHeight="1" x14ac:dyDescent="0.3">
      <c r="A1507" s="149"/>
      <c r="B1507" s="135"/>
      <c r="C1507" s="14"/>
      <c r="D1507" s="14"/>
      <c r="E1507" s="136"/>
      <c r="F1507" s="15"/>
      <c r="G1507" s="126"/>
      <c r="H1507" s="136"/>
      <c r="I1507" s="136"/>
      <c r="J1507" s="138"/>
      <c r="K1507" s="119"/>
      <c r="L1507" s="138"/>
      <c r="M1507" s="12"/>
      <c r="N1507" s="147" t="str">
        <f t="shared" si="161"/>
        <v/>
      </c>
      <c r="O1507" s="16"/>
      <c r="P1507" s="17"/>
      <c r="Q1507" s="17"/>
      <c r="AD1507" s="13">
        <f t="shared" si="156"/>
        <v>0</v>
      </c>
      <c r="AE1507" s="13" t="str">
        <f t="shared" si="157"/>
        <v/>
      </c>
      <c r="AF1507" s="145" t="str">
        <f t="shared" si="158"/>
        <v/>
      </c>
      <c r="AG1507" s="145" t="str">
        <f t="shared" si="159"/>
        <v/>
      </c>
      <c r="AH1507" s="145" t="str">
        <f t="shared" si="160"/>
        <v/>
      </c>
    </row>
    <row r="1508" spans="1:34" ht="17.25" customHeight="1" x14ac:dyDescent="0.3">
      <c r="A1508" s="149"/>
      <c r="B1508" s="135"/>
      <c r="C1508" s="14"/>
      <c r="D1508" s="14"/>
      <c r="E1508" s="136"/>
      <c r="F1508" s="15"/>
      <c r="G1508" s="126"/>
      <c r="H1508" s="136"/>
      <c r="I1508" s="136"/>
      <c r="J1508" s="138"/>
      <c r="K1508" s="119"/>
      <c r="L1508" s="138"/>
      <c r="M1508" s="12"/>
      <c r="N1508" s="147" t="str">
        <f t="shared" si="161"/>
        <v/>
      </c>
      <c r="O1508" s="16"/>
      <c r="P1508" s="17"/>
      <c r="Q1508" s="17"/>
      <c r="AD1508" s="13">
        <f t="shared" si="156"/>
        <v>0</v>
      </c>
      <c r="AE1508" s="13" t="str">
        <f t="shared" si="157"/>
        <v/>
      </c>
      <c r="AF1508" s="145" t="str">
        <f t="shared" si="158"/>
        <v/>
      </c>
      <c r="AG1508" s="145" t="str">
        <f t="shared" si="159"/>
        <v/>
      </c>
      <c r="AH1508" s="145" t="str">
        <f t="shared" si="160"/>
        <v/>
      </c>
    </row>
    <row r="1509" spans="1:34" ht="17.25" customHeight="1" x14ac:dyDescent="0.3">
      <c r="A1509" s="149"/>
      <c r="B1509" s="135"/>
      <c r="C1509" s="14"/>
      <c r="D1509" s="14"/>
      <c r="E1509" s="136"/>
      <c r="F1509" s="15"/>
      <c r="G1509" s="126"/>
      <c r="H1509" s="136"/>
      <c r="I1509" s="136"/>
      <c r="J1509" s="138"/>
      <c r="K1509" s="119"/>
      <c r="L1509" s="138"/>
      <c r="M1509" s="12"/>
      <c r="N1509" s="147" t="str">
        <f t="shared" si="161"/>
        <v/>
      </c>
      <c r="O1509" s="16"/>
      <c r="P1509" s="17"/>
      <c r="Q1509" s="17"/>
      <c r="AD1509" s="13">
        <f t="shared" si="156"/>
        <v>0</v>
      </c>
      <c r="AE1509" s="13" t="str">
        <f t="shared" si="157"/>
        <v/>
      </c>
      <c r="AF1509" s="145" t="str">
        <f t="shared" si="158"/>
        <v/>
      </c>
      <c r="AG1509" s="145" t="str">
        <f t="shared" si="159"/>
        <v/>
      </c>
      <c r="AH1509" s="145" t="str">
        <f t="shared" si="160"/>
        <v/>
      </c>
    </row>
    <row r="1510" spans="1:34" ht="17.25" customHeight="1" x14ac:dyDescent="0.3">
      <c r="A1510" s="149"/>
      <c r="B1510" s="135"/>
      <c r="C1510" s="14"/>
      <c r="D1510" s="14"/>
      <c r="E1510" s="136"/>
      <c r="F1510" s="15"/>
      <c r="G1510" s="126"/>
      <c r="H1510" s="136"/>
      <c r="I1510" s="136"/>
      <c r="J1510" s="138"/>
      <c r="K1510" s="119"/>
      <c r="L1510" s="138"/>
      <c r="M1510" s="12"/>
      <c r="N1510" s="147" t="str">
        <f t="shared" si="161"/>
        <v/>
      </c>
      <c r="O1510" s="16"/>
      <c r="P1510" s="17"/>
      <c r="Q1510" s="17"/>
      <c r="AD1510" s="13">
        <f t="shared" si="156"/>
        <v>0</v>
      </c>
      <c r="AE1510" s="13" t="str">
        <f t="shared" si="157"/>
        <v/>
      </c>
      <c r="AF1510" s="145" t="str">
        <f t="shared" si="158"/>
        <v/>
      </c>
      <c r="AG1510" s="145" t="str">
        <f t="shared" si="159"/>
        <v/>
      </c>
      <c r="AH1510" s="145" t="str">
        <f t="shared" si="160"/>
        <v/>
      </c>
    </row>
    <row r="1511" spans="1:34" ht="17.25" customHeight="1" x14ac:dyDescent="0.3">
      <c r="A1511" s="149"/>
      <c r="B1511" s="135"/>
      <c r="C1511" s="14"/>
      <c r="D1511" s="14"/>
      <c r="E1511" s="136"/>
      <c r="F1511" s="15"/>
      <c r="G1511" s="126"/>
      <c r="H1511" s="136"/>
      <c r="I1511" s="136"/>
      <c r="J1511" s="138"/>
      <c r="K1511" s="119"/>
      <c r="L1511" s="138"/>
      <c r="M1511" s="12"/>
      <c r="N1511" s="147" t="str">
        <f t="shared" si="161"/>
        <v/>
      </c>
      <c r="O1511" s="16"/>
      <c r="P1511" s="17"/>
      <c r="Q1511" s="17"/>
      <c r="AD1511" s="13">
        <f t="shared" si="156"/>
        <v>0</v>
      </c>
      <c r="AE1511" s="13" t="str">
        <f t="shared" si="157"/>
        <v/>
      </c>
      <c r="AF1511" s="145" t="str">
        <f t="shared" si="158"/>
        <v/>
      </c>
      <c r="AG1511" s="145" t="str">
        <f t="shared" si="159"/>
        <v/>
      </c>
      <c r="AH1511" s="145" t="str">
        <f t="shared" si="160"/>
        <v/>
      </c>
    </row>
    <row r="1512" spans="1:34" ht="17.25" customHeight="1" x14ac:dyDescent="0.3">
      <c r="A1512" s="149"/>
      <c r="B1512" s="135"/>
      <c r="C1512" s="14"/>
      <c r="D1512" s="14"/>
      <c r="E1512" s="136"/>
      <c r="F1512" s="15"/>
      <c r="G1512" s="126"/>
      <c r="H1512" s="136"/>
      <c r="I1512" s="136"/>
      <c r="J1512" s="138"/>
      <c r="K1512" s="119"/>
      <c r="L1512" s="138"/>
      <c r="M1512" s="12"/>
      <c r="N1512" s="147" t="str">
        <f t="shared" si="161"/>
        <v/>
      </c>
      <c r="O1512" s="16"/>
      <c r="P1512" s="17"/>
      <c r="Q1512" s="17"/>
      <c r="AD1512" s="13">
        <f t="shared" si="156"/>
        <v>0</v>
      </c>
      <c r="AE1512" s="13" t="str">
        <f t="shared" si="157"/>
        <v/>
      </c>
      <c r="AF1512" s="145" t="str">
        <f t="shared" si="158"/>
        <v/>
      </c>
      <c r="AG1512" s="145" t="str">
        <f t="shared" si="159"/>
        <v/>
      </c>
      <c r="AH1512" s="145" t="str">
        <f t="shared" si="160"/>
        <v/>
      </c>
    </row>
    <row r="1513" spans="1:34" ht="17.25" customHeight="1" x14ac:dyDescent="0.3">
      <c r="A1513" s="149"/>
      <c r="B1513" s="135"/>
      <c r="C1513" s="14"/>
      <c r="D1513" s="14"/>
      <c r="E1513" s="136"/>
      <c r="F1513" s="15"/>
      <c r="G1513" s="126"/>
      <c r="H1513" s="136"/>
      <c r="I1513" s="136"/>
      <c r="J1513" s="138"/>
      <c r="K1513" s="119"/>
      <c r="L1513" s="138"/>
      <c r="M1513" s="12"/>
      <c r="N1513" s="147" t="str">
        <f t="shared" si="161"/>
        <v/>
      </c>
      <c r="O1513" s="16"/>
      <c r="P1513" s="17"/>
      <c r="Q1513" s="17"/>
      <c r="AD1513" s="13">
        <f t="shared" si="156"/>
        <v>0</v>
      </c>
      <c r="AE1513" s="13" t="str">
        <f t="shared" si="157"/>
        <v/>
      </c>
      <c r="AF1513" s="145" t="str">
        <f t="shared" si="158"/>
        <v/>
      </c>
      <c r="AG1513" s="145" t="str">
        <f t="shared" si="159"/>
        <v/>
      </c>
      <c r="AH1513" s="145" t="str">
        <f t="shared" si="160"/>
        <v/>
      </c>
    </row>
    <row r="1514" spans="1:34" ht="17.25" customHeight="1" x14ac:dyDescent="0.3">
      <c r="A1514" s="149"/>
      <c r="B1514" s="135"/>
      <c r="C1514" s="14"/>
      <c r="D1514" s="14"/>
      <c r="E1514" s="136"/>
      <c r="F1514" s="15"/>
      <c r="G1514" s="126"/>
      <c r="H1514" s="136"/>
      <c r="I1514" s="136"/>
      <c r="J1514" s="138"/>
      <c r="K1514" s="119"/>
      <c r="L1514" s="138"/>
      <c r="M1514" s="12"/>
      <c r="N1514" s="147" t="str">
        <f t="shared" si="161"/>
        <v/>
      </c>
      <c r="O1514" s="16"/>
      <c r="P1514" s="17"/>
      <c r="Q1514" s="17"/>
      <c r="AD1514" s="13">
        <f t="shared" si="156"/>
        <v>0</v>
      </c>
      <c r="AE1514" s="13" t="str">
        <f t="shared" si="157"/>
        <v/>
      </c>
      <c r="AF1514" s="145" t="str">
        <f t="shared" si="158"/>
        <v/>
      </c>
      <c r="AG1514" s="145" t="str">
        <f t="shared" si="159"/>
        <v/>
      </c>
      <c r="AH1514" s="145" t="str">
        <f t="shared" si="160"/>
        <v/>
      </c>
    </row>
    <row r="1515" spans="1:34" ht="17.25" customHeight="1" x14ac:dyDescent="0.3">
      <c r="A1515" s="149"/>
      <c r="B1515" s="135"/>
      <c r="C1515" s="14"/>
      <c r="D1515" s="14"/>
      <c r="E1515" s="136"/>
      <c r="F1515" s="15"/>
      <c r="G1515" s="126"/>
      <c r="H1515" s="136"/>
      <c r="I1515" s="136"/>
      <c r="J1515" s="138"/>
      <c r="K1515" s="119"/>
      <c r="L1515" s="138"/>
      <c r="M1515" s="12"/>
      <c r="N1515" s="147" t="str">
        <f t="shared" si="161"/>
        <v/>
      </c>
      <c r="O1515" s="16"/>
      <c r="P1515" s="17"/>
      <c r="Q1515" s="17"/>
      <c r="AD1515" s="13">
        <f t="shared" si="156"/>
        <v>0</v>
      </c>
      <c r="AE1515" s="13" t="str">
        <f t="shared" si="157"/>
        <v/>
      </c>
      <c r="AF1515" s="145" t="str">
        <f t="shared" si="158"/>
        <v/>
      </c>
      <c r="AG1515" s="145" t="str">
        <f t="shared" si="159"/>
        <v/>
      </c>
      <c r="AH1515" s="145" t="str">
        <f t="shared" si="160"/>
        <v/>
      </c>
    </row>
    <row r="1516" spans="1:34" ht="17.25" customHeight="1" x14ac:dyDescent="0.3">
      <c r="A1516" s="149"/>
      <c r="B1516" s="135"/>
      <c r="C1516" s="14"/>
      <c r="D1516" s="14"/>
      <c r="E1516" s="136"/>
      <c r="F1516" s="15"/>
      <c r="G1516" s="126"/>
      <c r="H1516" s="136"/>
      <c r="I1516" s="136"/>
      <c r="J1516" s="138"/>
      <c r="K1516" s="119"/>
      <c r="L1516" s="138"/>
      <c r="M1516" s="12"/>
      <c r="N1516" s="147" t="str">
        <f t="shared" si="161"/>
        <v/>
      </c>
      <c r="O1516" s="16"/>
      <c r="P1516" s="17"/>
      <c r="Q1516" s="17"/>
      <c r="AD1516" s="13">
        <f t="shared" si="156"/>
        <v>0</v>
      </c>
      <c r="AE1516" s="13" t="str">
        <f t="shared" si="157"/>
        <v/>
      </c>
      <c r="AF1516" s="145" t="str">
        <f t="shared" si="158"/>
        <v/>
      </c>
      <c r="AG1516" s="145" t="str">
        <f t="shared" si="159"/>
        <v/>
      </c>
      <c r="AH1516" s="145" t="str">
        <f t="shared" si="160"/>
        <v/>
      </c>
    </row>
    <row r="1517" spans="1:34" ht="17.25" customHeight="1" x14ac:dyDescent="0.3">
      <c r="A1517" s="149"/>
      <c r="B1517" s="135"/>
      <c r="C1517" s="14"/>
      <c r="D1517" s="14"/>
      <c r="E1517" s="136"/>
      <c r="F1517" s="15"/>
      <c r="G1517" s="126"/>
      <c r="H1517" s="136"/>
      <c r="I1517" s="136"/>
      <c r="J1517" s="138"/>
      <c r="K1517" s="119"/>
      <c r="L1517" s="138"/>
      <c r="M1517" s="12"/>
      <c r="N1517" s="147" t="str">
        <f t="shared" si="161"/>
        <v/>
      </c>
      <c r="O1517" s="16"/>
      <c r="P1517" s="17"/>
      <c r="Q1517" s="17"/>
      <c r="AD1517" s="13">
        <f t="shared" si="156"/>
        <v>0</v>
      </c>
      <c r="AE1517" s="13" t="str">
        <f t="shared" si="157"/>
        <v/>
      </c>
      <c r="AF1517" s="145" t="str">
        <f t="shared" si="158"/>
        <v/>
      </c>
      <c r="AG1517" s="145" t="str">
        <f t="shared" si="159"/>
        <v/>
      </c>
      <c r="AH1517" s="145" t="str">
        <f t="shared" si="160"/>
        <v/>
      </c>
    </row>
    <row r="1518" spans="1:34" ht="17.25" customHeight="1" x14ac:dyDescent="0.3">
      <c r="A1518" s="149"/>
      <c r="B1518" s="135"/>
      <c r="C1518" s="14"/>
      <c r="D1518" s="14"/>
      <c r="E1518" s="136"/>
      <c r="F1518" s="15"/>
      <c r="G1518" s="126"/>
      <c r="H1518" s="136"/>
      <c r="I1518" s="136"/>
      <c r="J1518" s="138"/>
      <c r="K1518" s="119"/>
      <c r="L1518" s="138"/>
      <c r="M1518" s="12"/>
      <c r="N1518" s="147" t="str">
        <f t="shared" si="161"/>
        <v/>
      </c>
      <c r="O1518" s="16"/>
      <c r="P1518" s="17"/>
      <c r="Q1518" s="17"/>
      <c r="AD1518" s="13">
        <f t="shared" si="156"/>
        <v>0</v>
      </c>
      <c r="AE1518" s="13" t="str">
        <f t="shared" si="157"/>
        <v/>
      </c>
      <c r="AF1518" s="145" t="str">
        <f t="shared" si="158"/>
        <v/>
      </c>
      <c r="AG1518" s="145" t="str">
        <f t="shared" si="159"/>
        <v/>
      </c>
      <c r="AH1518" s="145" t="str">
        <f t="shared" si="160"/>
        <v/>
      </c>
    </row>
    <row r="1519" spans="1:34" ht="17.25" customHeight="1" x14ac:dyDescent="0.3">
      <c r="A1519" s="149"/>
      <c r="B1519" s="135"/>
      <c r="C1519" s="14"/>
      <c r="D1519" s="14"/>
      <c r="E1519" s="136"/>
      <c r="F1519" s="15"/>
      <c r="G1519" s="126"/>
      <c r="H1519" s="136"/>
      <c r="I1519" s="136"/>
      <c r="J1519" s="138"/>
      <c r="K1519" s="119"/>
      <c r="L1519" s="138"/>
      <c r="M1519" s="12"/>
      <c r="N1519" s="147" t="str">
        <f t="shared" si="161"/>
        <v/>
      </c>
      <c r="O1519" s="16"/>
      <c r="P1519" s="17"/>
      <c r="Q1519" s="17"/>
      <c r="AD1519" s="13">
        <f t="shared" si="156"/>
        <v>0</v>
      </c>
      <c r="AE1519" s="13" t="str">
        <f t="shared" si="157"/>
        <v/>
      </c>
      <c r="AF1519" s="145" t="str">
        <f t="shared" si="158"/>
        <v/>
      </c>
      <c r="AG1519" s="145" t="str">
        <f t="shared" si="159"/>
        <v/>
      </c>
      <c r="AH1519" s="145" t="str">
        <f t="shared" si="160"/>
        <v/>
      </c>
    </row>
    <row r="1520" spans="1:34" ht="17.25" customHeight="1" x14ac:dyDescent="0.3">
      <c r="A1520" s="149"/>
      <c r="B1520" s="135"/>
      <c r="C1520" s="14"/>
      <c r="D1520" s="14"/>
      <c r="E1520" s="136"/>
      <c r="F1520" s="15"/>
      <c r="G1520" s="126"/>
      <c r="H1520" s="136"/>
      <c r="I1520" s="136"/>
      <c r="J1520" s="138"/>
      <c r="K1520" s="119"/>
      <c r="L1520" s="138"/>
      <c r="M1520" s="12"/>
      <c r="N1520" s="147" t="str">
        <f t="shared" si="161"/>
        <v/>
      </c>
      <c r="O1520" s="16"/>
      <c r="P1520" s="17"/>
      <c r="Q1520" s="17"/>
      <c r="AD1520" s="13">
        <f t="shared" si="156"/>
        <v>0</v>
      </c>
      <c r="AE1520" s="13" t="str">
        <f t="shared" si="157"/>
        <v/>
      </c>
      <c r="AF1520" s="145" t="str">
        <f t="shared" si="158"/>
        <v/>
      </c>
      <c r="AG1520" s="145" t="str">
        <f t="shared" si="159"/>
        <v/>
      </c>
      <c r="AH1520" s="145" t="str">
        <f t="shared" si="160"/>
        <v/>
      </c>
    </row>
    <row r="1521" spans="1:34" ht="17.25" customHeight="1" x14ac:dyDescent="0.3">
      <c r="A1521" s="149"/>
      <c r="B1521" s="135"/>
      <c r="C1521" s="14"/>
      <c r="D1521" s="14"/>
      <c r="E1521" s="136"/>
      <c r="F1521" s="15"/>
      <c r="G1521" s="126"/>
      <c r="H1521" s="136"/>
      <c r="I1521" s="136"/>
      <c r="J1521" s="138"/>
      <c r="K1521" s="119"/>
      <c r="L1521" s="138"/>
      <c r="M1521" s="12"/>
      <c r="N1521" s="147" t="str">
        <f t="shared" si="161"/>
        <v/>
      </c>
      <c r="O1521" s="16"/>
      <c r="P1521" s="17"/>
      <c r="Q1521" s="17"/>
      <c r="AD1521" s="13">
        <f t="shared" si="156"/>
        <v>0</v>
      </c>
      <c r="AE1521" s="13" t="str">
        <f t="shared" si="157"/>
        <v/>
      </c>
      <c r="AF1521" s="145" t="str">
        <f t="shared" si="158"/>
        <v/>
      </c>
      <c r="AG1521" s="145" t="str">
        <f t="shared" si="159"/>
        <v/>
      </c>
      <c r="AH1521" s="145" t="str">
        <f t="shared" si="160"/>
        <v/>
      </c>
    </row>
    <row r="1522" spans="1:34" ht="17.25" customHeight="1" x14ac:dyDescent="0.3">
      <c r="A1522" s="149"/>
      <c r="B1522" s="135"/>
      <c r="C1522" s="14"/>
      <c r="D1522" s="14"/>
      <c r="E1522" s="136"/>
      <c r="F1522" s="15"/>
      <c r="G1522" s="126"/>
      <c r="H1522" s="136"/>
      <c r="I1522" s="136"/>
      <c r="J1522" s="138"/>
      <c r="K1522" s="119"/>
      <c r="L1522" s="138"/>
      <c r="M1522" s="12"/>
      <c r="N1522" s="147" t="str">
        <f t="shared" si="161"/>
        <v/>
      </c>
      <c r="O1522" s="16"/>
      <c r="P1522" s="17"/>
      <c r="Q1522" s="17"/>
      <c r="AD1522" s="13">
        <f t="shared" si="156"/>
        <v>0</v>
      </c>
      <c r="AE1522" s="13" t="str">
        <f t="shared" si="157"/>
        <v/>
      </c>
      <c r="AF1522" s="145" t="str">
        <f t="shared" si="158"/>
        <v/>
      </c>
      <c r="AG1522" s="145" t="str">
        <f t="shared" si="159"/>
        <v/>
      </c>
      <c r="AH1522" s="145" t="str">
        <f t="shared" si="160"/>
        <v/>
      </c>
    </row>
    <row r="1523" spans="1:34" ht="17.25" customHeight="1" x14ac:dyDescent="0.3">
      <c r="A1523" s="149"/>
      <c r="B1523" s="135"/>
      <c r="C1523" s="14"/>
      <c r="D1523" s="14"/>
      <c r="E1523" s="136"/>
      <c r="F1523" s="15"/>
      <c r="G1523" s="126"/>
      <c r="H1523" s="136"/>
      <c r="I1523" s="136"/>
      <c r="J1523" s="138"/>
      <c r="K1523" s="119"/>
      <c r="L1523" s="138"/>
      <c r="M1523" s="12"/>
      <c r="N1523" s="147" t="str">
        <f t="shared" si="161"/>
        <v/>
      </c>
      <c r="O1523" s="16"/>
      <c r="P1523" s="17"/>
      <c r="Q1523" s="17"/>
      <c r="AD1523" s="13">
        <f t="shared" si="156"/>
        <v>0</v>
      </c>
      <c r="AE1523" s="13" t="str">
        <f t="shared" si="157"/>
        <v/>
      </c>
      <c r="AF1523" s="145" t="str">
        <f t="shared" si="158"/>
        <v/>
      </c>
      <c r="AG1523" s="145" t="str">
        <f t="shared" si="159"/>
        <v/>
      </c>
      <c r="AH1523" s="145" t="str">
        <f t="shared" si="160"/>
        <v/>
      </c>
    </row>
    <row r="1524" spans="1:34" ht="17.25" customHeight="1" x14ac:dyDescent="0.3">
      <c r="A1524" s="149"/>
      <c r="B1524" s="135"/>
      <c r="C1524" s="14"/>
      <c r="D1524" s="14"/>
      <c r="E1524" s="136"/>
      <c r="F1524" s="15"/>
      <c r="G1524" s="126"/>
      <c r="H1524" s="136"/>
      <c r="I1524" s="136"/>
      <c r="J1524" s="138"/>
      <c r="K1524" s="119"/>
      <c r="L1524" s="138"/>
      <c r="M1524" s="12"/>
      <c r="N1524" s="147" t="str">
        <f t="shared" si="161"/>
        <v/>
      </c>
      <c r="O1524" s="16"/>
      <c r="P1524" s="17"/>
      <c r="Q1524" s="17"/>
      <c r="AD1524" s="13">
        <f t="shared" si="156"/>
        <v>0</v>
      </c>
      <c r="AE1524" s="13" t="str">
        <f t="shared" si="157"/>
        <v/>
      </c>
      <c r="AF1524" s="145" t="str">
        <f t="shared" si="158"/>
        <v/>
      </c>
      <c r="AG1524" s="145" t="str">
        <f t="shared" si="159"/>
        <v/>
      </c>
      <c r="AH1524" s="145" t="str">
        <f t="shared" si="160"/>
        <v/>
      </c>
    </row>
    <row r="1525" spans="1:34" ht="17.25" customHeight="1" x14ac:dyDescent="0.3">
      <c r="A1525" s="149"/>
      <c r="B1525" s="135"/>
      <c r="C1525" s="14"/>
      <c r="D1525" s="14"/>
      <c r="E1525" s="136"/>
      <c r="F1525" s="15"/>
      <c r="G1525" s="126"/>
      <c r="H1525" s="136"/>
      <c r="I1525" s="136"/>
      <c r="J1525" s="138"/>
      <c r="K1525" s="119"/>
      <c r="L1525" s="138"/>
      <c r="M1525" s="12"/>
      <c r="N1525" s="147" t="str">
        <f t="shared" si="161"/>
        <v/>
      </c>
      <c r="O1525" s="16"/>
      <c r="P1525" s="17"/>
      <c r="Q1525" s="17"/>
      <c r="AD1525" s="13">
        <f t="shared" ref="AD1525:AD1588" si="162">IF(N1525&lt;0, N1525/-F1525, M1525)</f>
        <v>0</v>
      </c>
      <c r="AE1525" s="13" t="str">
        <f t="shared" ref="AE1525:AE1588" si="163">IF(N1525="", "", IF(C1525="Long", IF(N1525&gt;0, N1525/F1525, ((G1525*(I1525-E1525))/F1525)), IF(N1525&gt;0, N1525/F1525, ((G1525*(E1525-I1525))/F1525))))</f>
        <v/>
      </c>
      <c r="AF1525" s="145" t="str">
        <f t="shared" ref="AF1525:AF1588" si="164">IF(A1525="", "", MONTH(A1525))</f>
        <v/>
      </c>
      <c r="AG1525" s="145" t="str">
        <f t="shared" ref="AG1525:AG1588" si="165">IF(A1525="", "", YEAR(A1525))</f>
        <v/>
      </c>
      <c r="AH1525" s="145" t="str">
        <f t="shared" ref="AH1525:AH1588" si="166">IF(A1525="", "", DAY(A1525))</f>
        <v/>
      </c>
    </row>
    <row r="1526" spans="1:34" ht="17.25" customHeight="1" x14ac:dyDescent="0.3">
      <c r="A1526" s="149"/>
      <c r="B1526" s="135"/>
      <c r="C1526" s="14"/>
      <c r="D1526" s="14"/>
      <c r="E1526" s="136"/>
      <c r="F1526" s="15"/>
      <c r="G1526" s="126"/>
      <c r="H1526" s="136"/>
      <c r="I1526" s="136"/>
      <c r="J1526" s="138"/>
      <c r="K1526" s="119"/>
      <c r="L1526" s="138"/>
      <c r="M1526" s="12"/>
      <c r="N1526" s="147" t="str">
        <f t="shared" si="161"/>
        <v/>
      </c>
      <c r="O1526" s="16"/>
      <c r="P1526" s="17"/>
      <c r="Q1526" s="17"/>
      <c r="AD1526" s="13">
        <f t="shared" si="162"/>
        <v>0</v>
      </c>
      <c r="AE1526" s="13" t="str">
        <f t="shared" si="163"/>
        <v/>
      </c>
      <c r="AF1526" s="145" t="str">
        <f t="shared" si="164"/>
        <v/>
      </c>
      <c r="AG1526" s="145" t="str">
        <f t="shared" si="165"/>
        <v/>
      </c>
      <c r="AH1526" s="145" t="str">
        <f t="shared" si="166"/>
        <v/>
      </c>
    </row>
    <row r="1527" spans="1:34" ht="17.25" customHeight="1" x14ac:dyDescent="0.3">
      <c r="A1527" s="149"/>
      <c r="B1527" s="135"/>
      <c r="C1527" s="14"/>
      <c r="D1527" s="14"/>
      <c r="E1527" s="136"/>
      <c r="F1527" s="15"/>
      <c r="G1527" s="126"/>
      <c r="H1527" s="136"/>
      <c r="I1527" s="136"/>
      <c r="J1527" s="138"/>
      <c r="K1527" s="119"/>
      <c r="L1527" s="138"/>
      <c r="M1527" s="12"/>
      <c r="N1527" s="147" t="str">
        <f t="shared" si="161"/>
        <v/>
      </c>
      <c r="O1527" s="16"/>
      <c r="P1527" s="17"/>
      <c r="Q1527" s="17"/>
      <c r="AD1527" s="13">
        <f t="shared" si="162"/>
        <v>0</v>
      </c>
      <c r="AE1527" s="13" t="str">
        <f t="shared" si="163"/>
        <v/>
      </c>
      <c r="AF1527" s="145" t="str">
        <f t="shared" si="164"/>
        <v/>
      </c>
      <c r="AG1527" s="145" t="str">
        <f t="shared" si="165"/>
        <v/>
      </c>
      <c r="AH1527" s="145" t="str">
        <f t="shared" si="166"/>
        <v/>
      </c>
    </row>
    <row r="1528" spans="1:34" ht="17.25" customHeight="1" x14ac:dyDescent="0.3">
      <c r="A1528" s="149"/>
      <c r="B1528" s="135"/>
      <c r="C1528" s="14"/>
      <c r="D1528" s="14"/>
      <c r="E1528" s="136"/>
      <c r="F1528" s="15"/>
      <c r="G1528" s="126"/>
      <c r="H1528" s="136"/>
      <c r="I1528" s="136"/>
      <c r="J1528" s="138"/>
      <c r="K1528" s="119"/>
      <c r="L1528" s="138"/>
      <c r="M1528" s="12"/>
      <c r="N1528" s="147" t="str">
        <f t="shared" si="161"/>
        <v/>
      </c>
      <c r="O1528" s="16"/>
      <c r="P1528" s="17"/>
      <c r="Q1528" s="17"/>
      <c r="AD1528" s="13">
        <f t="shared" si="162"/>
        <v>0</v>
      </c>
      <c r="AE1528" s="13" t="str">
        <f t="shared" si="163"/>
        <v/>
      </c>
      <c r="AF1528" s="145" t="str">
        <f t="shared" si="164"/>
        <v/>
      </c>
      <c r="AG1528" s="145" t="str">
        <f t="shared" si="165"/>
        <v/>
      </c>
      <c r="AH1528" s="145" t="str">
        <f t="shared" si="166"/>
        <v/>
      </c>
    </row>
    <row r="1529" spans="1:34" ht="17.25" customHeight="1" x14ac:dyDescent="0.3">
      <c r="A1529" s="149"/>
      <c r="B1529" s="135"/>
      <c r="C1529" s="14"/>
      <c r="D1529" s="14"/>
      <c r="E1529" s="136"/>
      <c r="F1529" s="15"/>
      <c r="G1529" s="126"/>
      <c r="H1529" s="136"/>
      <c r="I1529" s="136"/>
      <c r="J1529" s="138"/>
      <c r="K1529" s="119"/>
      <c r="L1529" s="138"/>
      <c r="M1529" s="12"/>
      <c r="N1529" s="147" t="str">
        <f t="shared" si="161"/>
        <v/>
      </c>
      <c r="O1529" s="16"/>
      <c r="P1529" s="17"/>
      <c r="Q1529" s="17"/>
      <c r="AD1529" s="13">
        <f t="shared" si="162"/>
        <v>0</v>
      </c>
      <c r="AE1529" s="13" t="str">
        <f t="shared" si="163"/>
        <v/>
      </c>
      <c r="AF1529" s="145" t="str">
        <f t="shared" si="164"/>
        <v/>
      </c>
      <c r="AG1529" s="145" t="str">
        <f t="shared" si="165"/>
        <v/>
      </c>
      <c r="AH1529" s="145" t="str">
        <f t="shared" si="166"/>
        <v/>
      </c>
    </row>
    <row r="1530" spans="1:34" ht="17.25" customHeight="1" x14ac:dyDescent="0.3">
      <c r="A1530" s="149"/>
      <c r="B1530" s="135"/>
      <c r="C1530" s="14"/>
      <c r="D1530" s="14"/>
      <c r="E1530" s="136"/>
      <c r="F1530" s="15"/>
      <c r="G1530" s="126"/>
      <c r="H1530" s="136"/>
      <c r="I1530" s="136"/>
      <c r="J1530" s="138"/>
      <c r="K1530" s="119"/>
      <c r="L1530" s="138"/>
      <c r="M1530" s="12"/>
      <c r="N1530" s="147" t="str">
        <f t="shared" si="161"/>
        <v/>
      </c>
      <c r="O1530" s="16"/>
      <c r="P1530" s="17"/>
      <c r="Q1530" s="17"/>
      <c r="AD1530" s="13">
        <f t="shared" si="162"/>
        <v>0</v>
      </c>
      <c r="AE1530" s="13" t="str">
        <f t="shared" si="163"/>
        <v/>
      </c>
      <c r="AF1530" s="145" t="str">
        <f t="shared" si="164"/>
        <v/>
      </c>
      <c r="AG1530" s="145" t="str">
        <f t="shared" si="165"/>
        <v/>
      </c>
      <c r="AH1530" s="145" t="str">
        <f t="shared" si="166"/>
        <v/>
      </c>
    </row>
    <row r="1531" spans="1:34" ht="17.25" customHeight="1" x14ac:dyDescent="0.3">
      <c r="A1531" s="149"/>
      <c r="B1531" s="135"/>
      <c r="C1531" s="14"/>
      <c r="D1531" s="14"/>
      <c r="E1531" s="136"/>
      <c r="F1531" s="15"/>
      <c r="G1531" s="126"/>
      <c r="H1531" s="136"/>
      <c r="I1531" s="136"/>
      <c r="J1531" s="138"/>
      <c r="K1531" s="119"/>
      <c r="L1531" s="138"/>
      <c r="M1531" s="12"/>
      <c r="N1531" s="147" t="str">
        <f t="shared" si="161"/>
        <v/>
      </c>
      <c r="O1531" s="16"/>
      <c r="P1531" s="17"/>
      <c r="Q1531" s="17"/>
      <c r="AD1531" s="13">
        <f t="shared" si="162"/>
        <v>0</v>
      </c>
      <c r="AE1531" s="13" t="str">
        <f t="shared" si="163"/>
        <v/>
      </c>
      <c r="AF1531" s="145" t="str">
        <f t="shared" si="164"/>
        <v/>
      </c>
      <c r="AG1531" s="145" t="str">
        <f t="shared" si="165"/>
        <v/>
      </c>
      <c r="AH1531" s="145" t="str">
        <f t="shared" si="166"/>
        <v/>
      </c>
    </row>
    <row r="1532" spans="1:34" ht="17.25" customHeight="1" x14ac:dyDescent="0.3">
      <c r="A1532" s="149"/>
      <c r="B1532" s="135"/>
      <c r="C1532" s="14"/>
      <c r="D1532" s="14"/>
      <c r="E1532" s="136"/>
      <c r="F1532" s="15"/>
      <c r="G1532" s="126"/>
      <c r="H1532" s="136"/>
      <c r="I1532" s="136"/>
      <c r="J1532" s="138"/>
      <c r="K1532" s="119"/>
      <c r="L1532" s="138"/>
      <c r="M1532" s="12"/>
      <c r="N1532" s="147" t="str">
        <f t="shared" si="161"/>
        <v/>
      </c>
      <c r="O1532" s="16"/>
      <c r="P1532" s="17"/>
      <c r="Q1532" s="17"/>
      <c r="AD1532" s="13">
        <f t="shared" si="162"/>
        <v>0</v>
      </c>
      <c r="AE1532" s="13" t="str">
        <f t="shared" si="163"/>
        <v/>
      </c>
      <c r="AF1532" s="145" t="str">
        <f t="shared" si="164"/>
        <v/>
      </c>
      <c r="AG1532" s="145" t="str">
        <f t="shared" si="165"/>
        <v/>
      </c>
      <c r="AH1532" s="145" t="str">
        <f t="shared" si="166"/>
        <v/>
      </c>
    </row>
    <row r="1533" spans="1:34" ht="17.25" customHeight="1" x14ac:dyDescent="0.3">
      <c r="A1533" s="149"/>
      <c r="B1533" s="135"/>
      <c r="C1533" s="14"/>
      <c r="D1533" s="14"/>
      <c r="E1533" s="136"/>
      <c r="F1533" s="15"/>
      <c r="G1533" s="126"/>
      <c r="H1533" s="136"/>
      <c r="I1533" s="136"/>
      <c r="J1533" s="138"/>
      <c r="K1533" s="119"/>
      <c r="L1533" s="138"/>
      <c r="M1533" s="12"/>
      <c r="N1533" s="147" t="str">
        <f t="shared" si="161"/>
        <v/>
      </c>
      <c r="O1533" s="16"/>
      <c r="P1533" s="17"/>
      <c r="Q1533" s="17"/>
      <c r="AD1533" s="13">
        <f t="shared" si="162"/>
        <v>0</v>
      </c>
      <c r="AE1533" s="13" t="str">
        <f t="shared" si="163"/>
        <v/>
      </c>
      <c r="AF1533" s="145" t="str">
        <f t="shared" si="164"/>
        <v/>
      </c>
      <c r="AG1533" s="145" t="str">
        <f t="shared" si="165"/>
        <v/>
      </c>
      <c r="AH1533" s="145" t="str">
        <f t="shared" si="166"/>
        <v/>
      </c>
    </row>
    <row r="1534" spans="1:34" ht="17.25" customHeight="1" x14ac:dyDescent="0.3">
      <c r="A1534" s="149"/>
      <c r="B1534" s="135"/>
      <c r="C1534" s="14"/>
      <c r="D1534" s="14"/>
      <c r="E1534" s="136"/>
      <c r="F1534" s="15"/>
      <c r="G1534" s="126"/>
      <c r="H1534" s="136"/>
      <c r="I1534" s="136"/>
      <c r="J1534" s="138"/>
      <c r="K1534" s="119"/>
      <c r="L1534" s="138"/>
      <c r="M1534" s="12"/>
      <c r="N1534" s="147" t="str">
        <f t="shared" si="161"/>
        <v/>
      </c>
      <c r="O1534" s="16"/>
      <c r="P1534" s="17"/>
      <c r="Q1534" s="17"/>
      <c r="AD1534" s="13">
        <f t="shared" si="162"/>
        <v>0</v>
      </c>
      <c r="AE1534" s="13" t="str">
        <f t="shared" si="163"/>
        <v/>
      </c>
      <c r="AF1534" s="145" t="str">
        <f t="shared" si="164"/>
        <v/>
      </c>
      <c r="AG1534" s="145" t="str">
        <f t="shared" si="165"/>
        <v/>
      </c>
      <c r="AH1534" s="145" t="str">
        <f t="shared" si="166"/>
        <v/>
      </c>
    </row>
    <row r="1535" spans="1:34" ht="17.25" customHeight="1" x14ac:dyDescent="0.3">
      <c r="A1535" s="149"/>
      <c r="B1535" s="135"/>
      <c r="C1535" s="14"/>
      <c r="D1535" s="14"/>
      <c r="E1535" s="136"/>
      <c r="F1535" s="15"/>
      <c r="G1535" s="126"/>
      <c r="H1535" s="136"/>
      <c r="I1535" s="136"/>
      <c r="J1535" s="138"/>
      <c r="K1535" s="119"/>
      <c r="L1535" s="138"/>
      <c r="M1535" s="12"/>
      <c r="N1535" s="147" t="str">
        <f t="shared" si="161"/>
        <v/>
      </c>
      <c r="O1535" s="16"/>
      <c r="P1535" s="17"/>
      <c r="Q1535" s="17"/>
      <c r="AD1535" s="13">
        <f t="shared" si="162"/>
        <v>0</v>
      </c>
      <c r="AE1535" s="13" t="str">
        <f t="shared" si="163"/>
        <v/>
      </c>
      <c r="AF1535" s="145" t="str">
        <f t="shared" si="164"/>
        <v/>
      </c>
      <c r="AG1535" s="145" t="str">
        <f t="shared" si="165"/>
        <v/>
      </c>
      <c r="AH1535" s="145" t="str">
        <f t="shared" si="166"/>
        <v/>
      </c>
    </row>
    <row r="1536" spans="1:34" ht="17.25" customHeight="1" x14ac:dyDescent="0.3">
      <c r="A1536" s="149"/>
      <c r="B1536" s="135"/>
      <c r="C1536" s="14"/>
      <c r="D1536" s="14"/>
      <c r="E1536" s="136"/>
      <c r="F1536" s="15"/>
      <c r="G1536" s="126"/>
      <c r="H1536" s="136"/>
      <c r="I1536" s="136"/>
      <c r="J1536" s="138"/>
      <c r="K1536" s="119"/>
      <c r="L1536" s="138"/>
      <c r="M1536" s="12"/>
      <c r="N1536" s="147" t="str">
        <f t="shared" si="161"/>
        <v/>
      </c>
      <c r="O1536" s="16"/>
      <c r="P1536" s="17"/>
      <c r="Q1536" s="17"/>
      <c r="AD1536" s="13">
        <f t="shared" si="162"/>
        <v>0</v>
      </c>
      <c r="AE1536" s="13" t="str">
        <f t="shared" si="163"/>
        <v/>
      </c>
      <c r="AF1536" s="145" t="str">
        <f t="shared" si="164"/>
        <v/>
      </c>
      <c r="AG1536" s="145" t="str">
        <f t="shared" si="165"/>
        <v/>
      </c>
      <c r="AH1536" s="145" t="str">
        <f t="shared" si="166"/>
        <v/>
      </c>
    </row>
    <row r="1537" spans="1:34" ht="17.25" customHeight="1" x14ac:dyDescent="0.3">
      <c r="A1537" s="149"/>
      <c r="B1537" s="135"/>
      <c r="C1537" s="14"/>
      <c r="D1537" s="14"/>
      <c r="E1537" s="136"/>
      <c r="F1537" s="15"/>
      <c r="G1537" s="126"/>
      <c r="H1537" s="136"/>
      <c r="I1537" s="136"/>
      <c r="J1537" s="138"/>
      <c r="K1537" s="119"/>
      <c r="L1537" s="138"/>
      <c r="M1537" s="12"/>
      <c r="N1537" s="147" t="str">
        <f t="shared" si="161"/>
        <v/>
      </c>
      <c r="O1537" s="16"/>
      <c r="P1537" s="17"/>
      <c r="Q1537" s="17"/>
      <c r="AD1537" s="13">
        <f t="shared" si="162"/>
        <v>0</v>
      </c>
      <c r="AE1537" s="13" t="str">
        <f t="shared" si="163"/>
        <v/>
      </c>
      <c r="AF1537" s="145" t="str">
        <f t="shared" si="164"/>
        <v/>
      </c>
      <c r="AG1537" s="145" t="str">
        <f t="shared" si="165"/>
        <v/>
      </c>
      <c r="AH1537" s="145" t="str">
        <f t="shared" si="166"/>
        <v/>
      </c>
    </row>
    <row r="1538" spans="1:34" ht="17.25" customHeight="1" x14ac:dyDescent="0.3">
      <c r="A1538" s="149"/>
      <c r="B1538" s="135"/>
      <c r="C1538" s="14"/>
      <c r="D1538" s="14"/>
      <c r="E1538" s="136"/>
      <c r="F1538" s="15"/>
      <c r="G1538" s="126"/>
      <c r="H1538" s="136"/>
      <c r="I1538" s="136"/>
      <c r="J1538" s="138"/>
      <c r="K1538" s="119"/>
      <c r="L1538" s="138"/>
      <c r="M1538" s="12"/>
      <c r="N1538" s="147" t="str">
        <f t="shared" si="161"/>
        <v/>
      </c>
      <c r="O1538" s="16"/>
      <c r="P1538" s="17"/>
      <c r="Q1538" s="17"/>
      <c r="AD1538" s="13">
        <f t="shared" si="162"/>
        <v>0</v>
      </c>
      <c r="AE1538" s="13" t="str">
        <f t="shared" si="163"/>
        <v/>
      </c>
      <c r="AF1538" s="145" t="str">
        <f t="shared" si="164"/>
        <v/>
      </c>
      <c r="AG1538" s="145" t="str">
        <f t="shared" si="165"/>
        <v/>
      </c>
      <c r="AH1538" s="145" t="str">
        <f t="shared" si="166"/>
        <v/>
      </c>
    </row>
    <row r="1539" spans="1:34" ht="17.25" customHeight="1" x14ac:dyDescent="0.3">
      <c r="A1539" s="149"/>
      <c r="B1539" s="135"/>
      <c r="C1539" s="14"/>
      <c r="D1539" s="14"/>
      <c r="E1539" s="136"/>
      <c r="F1539" s="15"/>
      <c r="G1539" s="126"/>
      <c r="H1539" s="136"/>
      <c r="I1539" s="136"/>
      <c r="J1539" s="138"/>
      <c r="K1539" s="119"/>
      <c r="L1539" s="138"/>
      <c r="M1539" s="12"/>
      <c r="N1539" s="147" t="str">
        <f t="shared" si="161"/>
        <v/>
      </c>
      <c r="O1539" s="16"/>
      <c r="P1539" s="17"/>
      <c r="Q1539" s="17"/>
      <c r="AD1539" s="13">
        <f t="shared" si="162"/>
        <v>0</v>
      </c>
      <c r="AE1539" s="13" t="str">
        <f t="shared" si="163"/>
        <v/>
      </c>
      <c r="AF1539" s="145" t="str">
        <f t="shared" si="164"/>
        <v/>
      </c>
      <c r="AG1539" s="145" t="str">
        <f t="shared" si="165"/>
        <v/>
      </c>
      <c r="AH1539" s="145" t="str">
        <f t="shared" si="166"/>
        <v/>
      </c>
    </row>
    <row r="1540" spans="1:34" ht="17.25" customHeight="1" x14ac:dyDescent="0.3">
      <c r="A1540" s="149"/>
      <c r="B1540" s="135"/>
      <c r="C1540" s="14"/>
      <c r="D1540" s="14"/>
      <c r="E1540" s="136"/>
      <c r="F1540" s="15"/>
      <c r="G1540" s="126"/>
      <c r="H1540" s="136"/>
      <c r="I1540" s="136"/>
      <c r="J1540" s="138"/>
      <c r="K1540" s="119"/>
      <c r="L1540" s="138"/>
      <c r="M1540" s="12"/>
      <c r="N1540" s="147" t="str">
        <f t="shared" si="161"/>
        <v/>
      </c>
      <c r="O1540" s="16"/>
      <c r="P1540" s="17"/>
      <c r="Q1540" s="17"/>
      <c r="AD1540" s="13">
        <f t="shared" si="162"/>
        <v>0</v>
      </c>
      <c r="AE1540" s="13" t="str">
        <f t="shared" si="163"/>
        <v/>
      </c>
      <c r="AF1540" s="145" t="str">
        <f t="shared" si="164"/>
        <v/>
      </c>
      <c r="AG1540" s="145" t="str">
        <f t="shared" si="165"/>
        <v/>
      </c>
      <c r="AH1540" s="145" t="str">
        <f t="shared" si="166"/>
        <v/>
      </c>
    </row>
    <row r="1541" spans="1:34" ht="17.25" customHeight="1" x14ac:dyDescent="0.3">
      <c r="A1541" s="149"/>
      <c r="B1541" s="135"/>
      <c r="C1541" s="14"/>
      <c r="D1541" s="14"/>
      <c r="E1541" s="136"/>
      <c r="F1541" s="15"/>
      <c r="G1541" s="126"/>
      <c r="H1541" s="136"/>
      <c r="I1541" s="136"/>
      <c r="J1541" s="138"/>
      <c r="K1541" s="119"/>
      <c r="L1541" s="138"/>
      <c r="M1541" s="12"/>
      <c r="N1541" s="147" t="str">
        <f t="shared" si="161"/>
        <v/>
      </c>
      <c r="O1541" s="16"/>
      <c r="P1541" s="17"/>
      <c r="Q1541" s="17"/>
      <c r="AD1541" s="13">
        <f t="shared" si="162"/>
        <v>0</v>
      </c>
      <c r="AE1541" s="13" t="str">
        <f t="shared" si="163"/>
        <v/>
      </c>
      <c r="AF1541" s="145" t="str">
        <f t="shared" si="164"/>
        <v/>
      </c>
      <c r="AG1541" s="145" t="str">
        <f t="shared" si="165"/>
        <v/>
      </c>
      <c r="AH1541" s="145" t="str">
        <f t="shared" si="166"/>
        <v/>
      </c>
    </row>
    <row r="1542" spans="1:34" ht="17.25" customHeight="1" x14ac:dyDescent="0.3">
      <c r="A1542" s="149"/>
      <c r="B1542" s="135"/>
      <c r="C1542" s="14"/>
      <c r="D1542" s="14"/>
      <c r="E1542" s="136"/>
      <c r="F1542" s="15"/>
      <c r="G1542" s="126"/>
      <c r="H1542" s="136"/>
      <c r="I1542" s="136"/>
      <c r="J1542" s="138"/>
      <c r="K1542" s="119"/>
      <c r="L1542" s="138"/>
      <c r="M1542" s="12"/>
      <c r="N1542" s="147" t="str">
        <f t="shared" si="161"/>
        <v/>
      </c>
      <c r="O1542" s="16"/>
      <c r="P1542" s="17"/>
      <c r="Q1542" s="17"/>
      <c r="AD1542" s="13">
        <f t="shared" si="162"/>
        <v>0</v>
      </c>
      <c r="AE1542" s="13" t="str">
        <f t="shared" si="163"/>
        <v/>
      </c>
      <c r="AF1542" s="145" t="str">
        <f t="shared" si="164"/>
        <v/>
      </c>
      <c r="AG1542" s="145" t="str">
        <f t="shared" si="165"/>
        <v/>
      </c>
      <c r="AH1542" s="145" t="str">
        <f t="shared" si="166"/>
        <v/>
      </c>
    </row>
    <row r="1543" spans="1:34" ht="17.25" customHeight="1" x14ac:dyDescent="0.3">
      <c r="A1543" s="149"/>
      <c r="B1543" s="135"/>
      <c r="C1543" s="14"/>
      <c r="D1543" s="14"/>
      <c r="E1543" s="136"/>
      <c r="F1543" s="15"/>
      <c r="G1543" s="126"/>
      <c r="H1543" s="136"/>
      <c r="I1543" s="136"/>
      <c r="J1543" s="138"/>
      <c r="K1543" s="119"/>
      <c r="L1543" s="138"/>
      <c r="M1543" s="12"/>
      <c r="N1543" s="147" t="str">
        <f t="shared" si="161"/>
        <v/>
      </c>
      <c r="O1543" s="16"/>
      <c r="P1543" s="17"/>
      <c r="Q1543" s="17"/>
      <c r="AD1543" s="13">
        <f t="shared" si="162"/>
        <v>0</v>
      </c>
      <c r="AE1543" s="13" t="str">
        <f t="shared" si="163"/>
        <v/>
      </c>
      <c r="AF1543" s="145" t="str">
        <f t="shared" si="164"/>
        <v/>
      </c>
      <c r="AG1543" s="145" t="str">
        <f t="shared" si="165"/>
        <v/>
      </c>
      <c r="AH1543" s="145" t="str">
        <f t="shared" si="166"/>
        <v/>
      </c>
    </row>
    <row r="1544" spans="1:34" ht="17.25" customHeight="1" x14ac:dyDescent="0.3">
      <c r="A1544" s="149"/>
      <c r="B1544" s="135"/>
      <c r="C1544" s="14"/>
      <c r="D1544" s="14"/>
      <c r="E1544" s="136"/>
      <c r="F1544" s="15"/>
      <c r="G1544" s="126"/>
      <c r="H1544" s="136"/>
      <c r="I1544" s="136"/>
      <c r="J1544" s="138"/>
      <c r="K1544" s="119"/>
      <c r="L1544" s="138"/>
      <c r="M1544" s="12"/>
      <c r="N1544" s="147" t="str">
        <f t="shared" ref="N1544:N1607" si="167">IF(J1544="", "", K1544)</f>
        <v/>
      </c>
      <c r="O1544" s="16"/>
      <c r="P1544" s="17"/>
      <c r="Q1544" s="17"/>
      <c r="AD1544" s="13">
        <f t="shared" si="162"/>
        <v>0</v>
      </c>
      <c r="AE1544" s="13" t="str">
        <f t="shared" si="163"/>
        <v/>
      </c>
      <c r="AF1544" s="145" t="str">
        <f t="shared" si="164"/>
        <v/>
      </c>
      <c r="AG1544" s="145" t="str">
        <f t="shared" si="165"/>
        <v/>
      </c>
      <c r="AH1544" s="145" t="str">
        <f t="shared" si="166"/>
        <v/>
      </c>
    </row>
    <row r="1545" spans="1:34" ht="17.25" customHeight="1" x14ac:dyDescent="0.3">
      <c r="A1545" s="149"/>
      <c r="B1545" s="135"/>
      <c r="C1545" s="14"/>
      <c r="D1545" s="14"/>
      <c r="E1545" s="136"/>
      <c r="F1545" s="15"/>
      <c r="G1545" s="126"/>
      <c r="H1545" s="136"/>
      <c r="I1545" s="136"/>
      <c r="J1545" s="138"/>
      <c r="K1545" s="119"/>
      <c r="L1545" s="138"/>
      <c r="M1545" s="12"/>
      <c r="N1545" s="147" t="str">
        <f t="shared" si="167"/>
        <v/>
      </c>
      <c r="O1545" s="16"/>
      <c r="P1545" s="17"/>
      <c r="Q1545" s="17"/>
      <c r="AD1545" s="13">
        <f t="shared" si="162"/>
        <v>0</v>
      </c>
      <c r="AE1545" s="13" t="str">
        <f t="shared" si="163"/>
        <v/>
      </c>
      <c r="AF1545" s="145" t="str">
        <f t="shared" si="164"/>
        <v/>
      </c>
      <c r="AG1545" s="145" t="str">
        <f t="shared" si="165"/>
        <v/>
      </c>
      <c r="AH1545" s="145" t="str">
        <f t="shared" si="166"/>
        <v/>
      </c>
    </row>
    <row r="1546" spans="1:34" ht="17.25" customHeight="1" x14ac:dyDescent="0.3">
      <c r="A1546" s="149"/>
      <c r="B1546" s="135"/>
      <c r="C1546" s="14"/>
      <c r="D1546" s="14"/>
      <c r="E1546" s="136"/>
      <c r="F1546" s="15"/>
      <c r="G1546" s="126"/>
      <c r="H1546" s="136"/>
      <c r="I1546" s="136"/>
      <c r="J1546" s="138"/>
      <c r="K1546" s="119"/>
      <c r="L1546" s="138"/>
      <c r="M1546" s="12"/>
      <c r="N1546" s="147" t="str">
        <f t="shared" si="167"/>
        <v/>
      </c>
      <c r="O1546" s="16"/>
      <c r="P1546" s="17"/>
      <c r="Q1546" s="17"/>
      <c r="AD1546" s="13">
        <f t="shared" si="162"/>
        <v>0</v>
      </c>
      <c r="AE1546" s="13" t="str">
        <f t="shared" si="163"/>
        <v/>
      </c>
      <c r="AF1546" s="145" t="str">
        <f t="shared" si="164"/>
        <v/>
      </c>
      <c r="AG1546" s="145" t="str">
        <f t="shared" si="165"/>
        <v/>
      </c>
      <c r="AH1546" s="145" t="str">
        <f t="shared" si="166"/>
        <v/>
      </c>
    </row>
    <row r="1547" spans="1:34" ht="17.25" customHeight="1" x14ac:dyDescent="0.3">
      <c r="A1547" s="149"/>
      <c r="B1547" s="135"/>
      <c r="C1547" s="14"/>
      <c r="D1547" s="14"/>
      <c r="E1547" s="136"/>
      <c r="F1547" s="15"/>
      <c r="G1547" s="126"/>
      <c r="H1547" s="136"/>
      <c r="I1547" s="136"/>
      <c r="J1547" s="138"/>
      <c r="K1547" s="119"/>
      <c r="L1547" s="138"/>
      <c r="M1547" s="12"/>
      <c r="N1547" s="147" t="str">
        <f t="shared" si="167"/>
        <v/>
      </c>
      <c r="O1547" s="16"/>
      <c r="P1547" s="17"/>
      <c r="Q1547" s="17"/>
      <c r="AD1547" s="13">
        <f t="shared" si="162"/>
        <v>0</v>
      </c>
      <c r="AE1547" s="13" t="str">
        <f t="shared" si="163"/>
        <v/>
      </c>
      <c r="AF1547" s="145" t="str">
        <f t="shared" si="164"/>
        <v/>
      </c>
      <c r="AG1547" s="145" t="str">
        <f t="shared" si="165"/>
        <v/>
      </c>
      <c r="AH1547" s="145" t="str">
        <f t="shared" si="166"/>
        <v/>
      </c>
    </row>
    <row r="1548" spans="1:34" ht="17.25" customHeight="1" x14ac:dyDescent="0.3">
      <c r="A1548" s="149"/>
      <c r="B1548" s="135"/>
      <c r="C1548" s="14"/>
      <c r="D1548" s="14"/>
      <c r="E1548" s="136"/>
      <c r="F1548" s="15"/>
      <c r="G1548" s="126"/>
      <c r="H1548" s="136"/>
      <c r="I1548" s="136"/>
      <c r="J1548" s="138"/>
      <c r="K1548" s="119"/>
      <c r="L1548" s="138"/>
      <c r="M1548" s="12"/>
      <c r="N1548" s="147" t="str">
        <f t="shared" si="167"/>
        <v/>
      </c>
      <c r="O1548" s="16"/>
      <c r="P1548" s="17"/>
      <c r="Q1548" s="17"/>
      <c r="AD1548" s="13">
        <f t="shared" si="162"/>
        <v>0</v>
      </c>
      <c r="AE1548" s="13" t="str">
        <f t="shared" si="163"/>
        <v/>
      </c>
      <c r="AF1548" s="145" t="str">
        <f t="shared" si="164"/>
        <v/>
      </c>
      <c r="AG1548" s="145" t="str">
        <f t="shared" si="165"/>
        <v/>
      </c>
      <c r="AH1548" s="145" t="str">
        <f t="shared" si="166"/>
        <v/>
      </c>
    </row>
    <row r="1549" spans="1:34" ht="17.25" customHeight="1" x14ac:dyDescent="0.3">
      <c r="A1549" s="149"/>
      <c r="B1549" s="135"/>
      <c r="C1549" s="14"/>
      <c r="D1549" s="14"/>
      <c r="E1549" s="136"/>
      <c r="F1549" s="15"/>
      <c r="G1549" s="126"/>
      <c r="H1549" s="136"/>
      <c r="I1549" s="136"/>
      <c r="J1549" s="138"/>
      <c r="K1549" s="119"/>
      <c r="L1549" s="138"/>
      <c r="M1549" s="12"/>
      <c r="N1549" s="147" t="str">
        <f t="shared" si="167"/>
        <v/>
      </c>
      <c r="O1549" s="16"/>
      <c r="P1549" s="17"/>
      <c r="Q1549" s="17"/>
      <c r="AD1549" s="13">
        <f t="shared" si="162"/>
        <v>0</v>
      </c>
      <c r="AE1549" s="13" t="str">
        <f t="shared" si="163"/>
        <v/>
      </c>
      <c r="AF1549" s="145" t="str">
        <f t="shared" si="164"/>
        <v/>
      </c>
      <c r="AG1549" s="145" t="str">
        <f t="shared" si="165"/>
        <v/>
      </c>
      <c r="AH1549" s="145" t="str">
        <f t="shared" si="166"/>
        <v/>
      </c>
    </row>
    <row r="1550" spans="1:34" ht="17.25" customHeight="1" x14ac:dyDescent="0.3">
      <c r="A1550" s="149"/>
      <c r="B1550" s="135"/>
      <c r="C1550" s="14"/>
      <c r="D1550" s="14"/>
      <c r="E1550" s="136"/>
      <c r="F1550" s="15"/>
      <c r="G1550" s="126"/>
      <c r="H1550" s="136"/>
      <c r="I1550" s="136"/>
      <c r="J1550" s="138"/>
      <c r="K1550" s="119"/>
      <c r="L1550" s="138"/>
      <c r="M1550" s="12"/>
      <c r="N1550" s="147" t="str">
        <f t="shared" si="167"/>
        <v/>
      </c>
      <c r="O1550" s="16"/>
      <c r="P1550" s="17"/>
      <c r="Q1550" s="17"/>
      <c r="AD1550" s="13">
        <f t="shared" si="162"/>
        <v>0</v>
      </c>
      <c r="AE1550" s="13" t="str">
        <f t="shared" si="163"/>
        <v/>
      </c>
      <c r="AF1550" s="145" t="str">
        <f t="shared" si="164"/>
        <v/>
      </c>
      <c r="AG1550" s="145" t="str">
        <f t="shared" si="165"/>
        <v/>
      </c>
      <c r="AH1550" s="145" t="str">
        <f t="shared" si="166"/>
        <v/>
      </c>
    </row>
    <row r="1551" spans="1:34" ht="17.25" customHeight="1" x14ac:dyDescent="0.3">
      <c r="A1551" s="149"/>
      <c r="B1551" s="135"/>
      <c r="C1551" s="14"/>
      <c r="D1551" s="14"/>
      <c r="E1551" s="136"/>
      <c r="F1551" s="15"/>
      <c r="G1551" s="126"/>
      <c r="H1551" s="136"/>
      <c r="I1551" s="136"/>
      <c r="J1551" s="138"/>
      <c r="K1551" s="119"/>
      <c r="L1551" s="138"/>
      <c r="M1551" s="12"/>
      <c r="N1551" s="147" t="str">
        <f t="shared" si="167"/>
        <v/>
      </c>
      <c r="O1551" s="16"/>
      <c r="P1551" s="17"/>
      <c r="Q1551" s="17"/>
      <c r="AD1551" s="13">
        <f t="shared" si="162"/>
        <v>0</v>
      </c>
      <c r="AE1551" s="13" t="str">
        <f t="shared" si="163"/>
        <v/>
      </c>
      <c r="AF1551" s="145" t="str">
        <f t="shared" si="164"/>
        <v/>
      </c>
      <c r="AG1551" s="145" t="str">
        <f t="shared" si="165"/>
        <v/>
      </c>
      <c r="AH1551" s="145" t="str">
        <f t="shared" si="166"/>
        <v/>
      </c>
    </row>
    <row r="1552" spans="1:34" ht="17.25" customHeight="1" x14ac:dyDescent="0.3">
      <c r="A1552" s="149"/>
      <c r="B1552" s="135"/>
      <c r="C1552" s="14"/>
      <c r="D1552" s="14"/>
      <c r="E1552" s="136"/>
      <c r="F1552" s="15"/>
      <c r="G1552" s="126"/>
      <c r="H1552" s="136"/>
      <c r="I1552" s="136"/>
      <c r="J1552" s="138"/>
      <c r="K1552" s="119"/>
      <c r="L1552" s="138"/>
      <c r="M1552" s="12"/>
      <c r="N1552" s="147" t="str">
        <f t="shared" si="167"/>
        <v/>
      </c>
      <c r="O1552" s="16"/>
      <c r="P1552" s="17"/>
      <c r="Q1552" s="17"/>
      <c r="AD1552" s="13">
        <f t="shared" si="162"/>
        <v>0</v>
      </c>
      <c r="AE1552" s="13" t="str">
        <f t="shared" si="163"/>
        <v/>
      </c>
      <c r="AF1552" s="145" t="str">
        <f t="shared" si="164"/>
        <v/>
      </c>
      <c r="AG1552" s="145" t="str">
        <f t="shared" si="165"/>
        <v/>
      </c>
      <c r="AH1552" s="145" t="str">
        <f t="shared" si="166"/>
        <v/>
      </c>
    </row>
    <row r="1553" spans="1:34" ht="17.25" customHeight="1" x14ac:dyDescent="0.3">
      <c r="A1553" s="149"/>
      <c r="B1553" s="135"/>
      <c r="C1553" s="14"/>
      <c r="D1553" s="14"/>
      <c r="E1553" s="136"/>
      <c r="F1553" s="15"/>
      <c r="G1553" s="126"/>
      <c r="H1553" s="136"/>
      <c r="I1553" s="136"/>
      <c r="J1553" s="138"/>
      <c r="K1553" s="119"/>
      <c r="L1553" s="138"/>
      <c r="M1553" s="12"/>
      <c r="N1553" s="147" t="str">
        <f t="shared" si="167"/>
        <v/>
      </c>
      <c r="O1553" s="16"/>
      <c r="P1553" s="17"/>
      <c r="Q1553" s="17"/>
      <c r="AD1553" s="13">
        <f t="shared" si="162"/>
        <v>0</v>
      </c>
      <c r="AE1553" s="13" t="str">
        <f t="shared" si="163"/>
        <v/>
      </c>
      <c r="AF1553" s="145" t="str">
        <f t="shared" si="164"/>
        <v/>
      </c>
      <c r="AG1553" s="145" t="str">
        <f t="shared" si="165"/>
        <v/>
      </c>
      <c r="AH1553" s="145" t="str">
        <f t="shared" si="166"/>
        <v/>
      </c>
    </row>
    <row r="1554" spans="1:34" ht="17.25" customHeight="1" x14ac:dyDescent="0.3">
      <c r="A1554" s="149"/>
      <c r="B1554" s="135"/>
      <c r="C1554" s="14"/>
      <c r="D1554" s="14"/>
      <c r="E1554" s="136"/>
      <c r="F1554" s="15"/>
      <c r="G1554" s="126"/>
      <c r="H1554" s="136"/>
      <c r="I1554" s="136"/>
      <c r="J1554" s="138"/>
      <c r="K1554" s="119"/>
      <c r="L1554" s="138"/>
      <c r="M1554" s="12"/>
      <c r="N1554" s="147" t="str">
        <f t="shared" si="167"/>
        <v/>
      </c>
      <c r="O1554" s="16"/>
      <c r="P1554" s="17"/>
      <c r="Q1554" s="17"/>
      <c r="AD1554" s="13">
        <f t="shared" si="162"/>
        <v>0</v>
      </c>
      <c r="AE1554" s="13" t="str">
        <f t="shared" si="163"/>
        <v/>
      </c>
      <c r="AF1554" s="145" t="str">
        <f t="shared" si="164"/>
        <v/>
      </c>
      <c r="AG1554" s="145" t="str">
        <f t="shared" si="165"/>
        <v/>
      </c>
      <c r="AH1554" s="145" t="str">
        <f t="shared" si="166"/>
        <v/>
      </c>
    </row>
    <row r="1555" spans="1:34" ht="17.25" customHeight="1" x14ac:dyDescent="0.3">
      <c r="A1555" s="149"/>
      <c r="B1555" s="135"/>
      <c r="C1555" s="14"/>
      <c r="D1555" s="14"/>
      <c r="E1555" s="136"/>
      <c r="F1555" s="15"/>
      <c r="G1555" s="126"/>
      <c r="H1555" s="136"/>
      <c r="I1555" s="136"/>
      <c r="J1555" s="138"/>
      <c r="K1555" s="119"/>
      <c r="L1555" s="138"/>
      <c r="M1555" s="12"/>
      <c r="N1555" s="147" t="str">
        <f t="shared" si="167"/>
        <v/>
      </c>
      <c r="O1555" s="16"/>
      <c r="P1555" s="17"/>
      <c r="Q1555" s="17"/>
      <c r="AD1555" s="13">
        <f t="shared" si="162"/>
        <v>0</v>
      </c>
      <c r="AE1555" s="13" t="str">
        <f t="shared" si="163"/>
        <v/>
      </c>
      <c r="AF1555" s="145" t="str">
        <f t="shared" si="164"/>
        <v/>
      </c>
      <c r="AG1555" s="145" t="str">
        <f t="shared" si="165"/>
        <v/>
      </c>
      <c r="AH1555" s="145" t="str">
        <f t="shared" si="166"/>
        <v/>
      </c>
    </row>
    <row r="1556" spans="1:34" ht="17.25" customHeight="1" x14ac:dyDescent="0.3">
      <c r="A1556" s="149"/>
      <c r="B1556" s="135"/>
      <c r="C1556" s="14"/>
      <c r="D1556" s="14"/>
      <c r="E1556" s="136"/>
      <c r="F1556" s="15"/>
      <c r="G1556" s="126"/>
      <c r="H1556" s="136"/>
      <c r="I1556" s="136"/>
      <c r="J1556" s="138"/>
      <c r="K1556" s="119"/>
      <c r="L1556" s="138"/>
      <c r="M1556" s="12"/>
      <c r="N1556" s="147" t="str">
        <f t="shared" si="167"/>
        <v/>
      </c>
      <c r="O1556" s="16"/>
      <c r="P1556" s="17"/>
      <c r="Q1556" s="17"/>
      <c r="AD1556" s="13">
        <f t="shared" si="162"/>
        <v>0</v>
      </c>
      <c r="AE1556" s="13" t="str">
        <f t="shared" si="163"/>
        <v/>
      </c>
      <c r="AF1556" s="145" t="str">
        <f t="shared" si="164"/>
        <v/>
      </c>
      <c r="AG1556" s="145" t="str">
        <f t="shared" si="165"/>
        <v/>
      </c>
      <c r="AH1556" s="145" t="str">
        <f t="shared" si="166"/>
        <v/>
      </c>
    </row>
    <row r="1557" spans="1:34" ht="17.25" customHeight="1" x14ac:dyDescent="0.3">
      <c r="A1557" s="149"/>
      <c r="B1557" s="135"/>
      <c r="C1557" s="14"/>
      <c r="D1557" s="14"/>
      <c r="E1557" s="136"/>
      <c r="F1557" s="15"/>
      <c r="G1557" s="126"/>
      <c r="H1557" s="136"/>
      <c r="I1557" s="136"/>
      <c r="J1557" s="138"/>
      <c r="K1557" s="119"/>
      <c r="L1557" s="138"/>
      <c r="M1557" s="12"/>
      <c r="N1557" s="147" t="str">
        <f t="shared" si="167"/>
        <v/>
      </c>
      <c r="O1557" s="16"/>
      <c r="P1557" s="17"/>
      <c r="Q1557" s="17"/>
      <c r="AD1557" s="13">
        <f t="shared" si="162"/>
        <v>0</v>
      </c>
      <c r="AE1557" s="13" t="str">
        <f t="shared" si="163"/>
        <v/>
      </c>
      <c r="AF1557" s="145" t="str">
        <f t="shared" si="164"/>
        <v/>
      </c>
      <c r="AG1557" s="145" t="str">
        <f t="shared" si="165"/>
        <v/>
      </c>
      <c r="AH1557" s="145" t="str">
        <f t="shared" si="166"/>
        <v/>
      </c>
    </row>
    <row r="1558" spans="1:34" ht="17.25" customHeight="1" x14ac:dyDescent="0.3">
      <c r="A1558" s="149"/>
      <c r="B1558" s="135"/>
      <c r="C1558" s="14"/>
      <c r="D1558" s="14"/>
      <c r="E1558" s="136"/>
      <c r="F1558" s="15"/>
      <c r="G1558" s="126"/>
      <c r="H1558" s="136"/>
      <c r="I1558" s="136"/>
      <c r="J1558" s="138"/>
      <c r="K1558" s="119"/>
      <c r="L1558" s="138"/>
      <c r="M1558" s="12"/>
      <c r="N1558" s="147" t="str">
        <f t="shared" si="167"/>
        <v/>
      </c>
      <c r="O1558" s="16"/>
      <c r="P1558" s="17"/>
      <c r="Q1558" s="17"/>
      <c r="AD1558" s="13">
        <f t="shared" si="162"/>
        <v>0</v>
      </c>
      <c r="AE1558" s="13" t="str">
        <f t="shared" si="163"/>
        <v/>
      </c>
      <c r="AF1558" s="145" t="str">
        <f t="shared" si="164"/>
        <v/>
      </c>
      <c r="AG1558" s="145" t="str">
        <f t="shared" si="165"/>
        <v/>
      </c>
      <c r="AH1558" s="145" t="str">
        <f t="shared" si="166"/>
        <v/>
      </c>
    </row>
    <row r="1559" spans="1:34" ht="17.25" customHeight="1" x14ac:dyDescent="0.3">
      <c r="A1559" s="149"/>
      <c r="B1559" s="135"/>
      <c r="C1559" s="14"/>
      <c r="D1559" s="14"/>
      <c r="E1559" s="136"/>
      <c r="F1559" s="15"/>
      <c r="G1559" s="126"/>
      <c r="H1559" s="136"/>
      <c r="I1559" s="136"/>
      <c r="J1559" s="138"/>
      <c r="K1559" s="119"/>
      <c r="L1559" s="138"/>
      <c r="M1559" s="12"/>
      <c r="N1559" s="147" t="str">
        <f t="shared" si="167"/>
        <v/>
      </c>
      <c r="O1559" s="16"/>
      <c r="P1559" s="17"/>
      <c r="Q1559" s="17"/>
      <c r="AD1559" s="13">
        <f t="shared" si="162"/>
        <v>0</v>
      </c>
      <c r="AE1559" s="13" t="str">
        <f t="shared" si="163"/>
        <v/>
      </c>
      <c r="AF1559" s="145" t="str">
        <f t="shared" si="164"/>
        <v/>
      </c>
      <c r="AG1559" s="145" t="str">
        <f t="shared" si="165"/>
        <v/>
      </c>
      <c r="AH1559" s="145" t="str">
        <f t="shared" si="166"/>
        <v/>
      </c>
    </row>
    <row r="1560" spans="1:34" ht="17.25" customHeight="1" x14ac:dyDescent="0.3">
      <c r="A1560" s="149"/>
      <c r="B1560" s="135"/>
      <c r="C1560" s="14"/>
      <c r="D1560" s="14"/>
      <c r="E1560" s="136"/>
      <c r="F1560" s="15"/>
      <c r="G1560" s="126"/>
      <c r="H1560" s="136"/>
      <c r="I1560" s="136"/>
      <c r="J1560" s="138"/>
      <c r="K1560" s="119"/>
      <c r="L1560" s="138"/>
      <c r="M1560" s="12"/>
      <c r="N1560" s="147" t="str">
        <f t="shared" si="167"/>
        <v/>
      </c>
      <c r="O1560" s="16"/>
      <c r="P1560" s="17"/>
      <c r="Q1560" s="17"/>
      <c r="AD1560" s="13">
        <f t="shared" si="162"/>
        <v>0</v>
      </c>
      <c r="AE1560" s="13" t="str">
        <f t="shared" si="163"/>
        <v/>
      </c>
      <c r="AF1560" s="145" t="str">
        <f t="shared" si="164"/>
        <v/>
      </c>
      <c r="AG1560" s="145" t="str">
        <f t="shared" si="165"/>
        <v/>
      </c>
      <c r="AH1560" s="145" t="str">
        <f t="shared" si="166"/>
        <v/>
      </c>
    </row>
    <row r="1561" spans="1:34" ht="17.25" customHeight="1" x14ac:dyDescent="0.3">
      <c r="A1561" s="149"/>
      <c r="B1561" s="135"/>
      <c r="C1561" s="14"/>
      <c r="D1561" s="14"/>
      <c r="E1561" s="136"/>
      <c r="F1561" s="15"/>
      <c r="G1561" s="126"/>
      <c r="H1561" s="136"/>
      <c r="I1561" s="136"/>
      <c r="J1561" s="138"/>
      <c r="K1561" s="119"/>
      <c r="L1561" s="138"/>
      <c r="M1561" s="12"/>
      <c r="N1561" s="147" t="str">
        <f t="shared" si="167"/>
        <v/>
      </c>
      <c r="O1561" s="16"/>
      <c r="P1561" s="17"/>
      <c r="Q1561" s="17"/>
      <c r="AD1561" s="13">
        <f t="shared" si="162"/>
        <v>0</v>
      </c>
      <c r="AE1561" s="13" t="str">
        <f t="shared" si="163"/>
        <v/>
      </c>
      <c r="AF1561" s="145" t="str">
        <f t="shared" si="164"/>
        <v/>
      </c>
      <c r="AG1561" s="145" t="str">
        <f t="shared" si="165"/>
        <v/>
      </c>
      <c r="AH1561" s="145" t="str">
        <f t="shared" si="166"/>
        <v/>
      </c>
    </row>
    <row r="1562" spans="1:34" ht="17.25" customHeight="1" x14ac:dyDescent="0.3">
      <c r="A1562" s="149"/>
      <c r="B1562" s="135"/>
      <c r="C1562" s="14"/>
      <c r="D1562" s="14"/>
      <c r="E1562" s="136"/>
      <c r="F1562" s="15"/>
      <c r="G1562" s="126"/>
      <c r="H1562" s="136"/>
      <c r="I1562" s="136"/>
      <c r="J1562" s="138"/>
      <c r="K1562" s="119"/>
      <c r="L1562" s="138"/>
      <c r="M1562" s="12"/>
      <c r="N1562" s="147" t="str">
        <f t="shared" si="167"/>
        <v/>
      </c>
      <c r="O1562" s="16"/>
      <c r="P1562" s="17"/>
      <c r="Q1562" s="17"/>
      <c r="AD1562" s="13">
        <f t="shared" si="162"/>
        <v>0</v>
      </c>
      <c r="AE1562" s="13" t="str">
        <f t="shared" si="163"/>
        <v/>
      </c>
      <c r="AF1562" s="145" t="str">
        <f t="shared" si="164"/>
        <v/>
      </c>
      <c r="AG1562" s="145" t="str">
        <f t="shared" si="165"/>
        <v/>
      </c>
      <c r="AH1562" s="145" t="str">
        <f t="shared" si="166"/>
        <v/>
      </c>
    </row>
    <row r="1563" spans="1:34" ht="17.25" customHeight="1" x14ac:dyDescent="0.3">
      <c r="A1563" s="149"/>
      <c r="B1563" s="135"/>
      <c r="C1563" s="14"/>
      <c r="D1563" s="14"/>
      <c r="E1563" s="136"/>
      <c r="F1563" s="15"/>
      <c r="G1563" s="126"/>
      <c r="H1563" s="136"/>
      <c r="I1563" s="136"/>
      <c r="J1563" s="138"/>
      <c r="K1563" s="119"/>
      <c r="L1563" s="138"/>
      <c r="M1563" s="12"/>
      <c r="N1563" s="147" t="str">
        <f t="shared" si="167"/>
        <v/>
      </c>
      <c r="O1563" s="16"/>
      <c r="P1563" s="17"/>
      <c r="Q1563" s="17"/>
      <c r="AD1563" s="13">
        <f t="shared" si="162"/>
        <v>0</v>
      </c>
      <c r="AE1563" s="13" t="str">
        <f t="shared" si="163"/>
        <v/>
      </c>
      <c r="AF1563" s="145" t="str">
        <f t="shared" si="164"/>
        <v/>
      </c>
      <c r="AG1563" s="145" t="str">
        <f t="shared" si="165"/>
        <v/>
      </c>
      <c r="AH1563" s="145" t="str">
        <f t="shared" si="166"/>
        <v/>
      </c>
    </row>
    <row r="1564" spans="1:34" ht="17.25" customHeight="1" x14ac:dyDescent="0.3">
      <c r="A1564" s="149"/>
      <c r="B1564" s="135"/>
      <c r="C1564" s="14"/>
      <c r="D1564" s="14"/>
      <c r="E1564" s="136"/>
      <c r="F1564" s="15"/>
      <c r="G1564" s="126"/>
      <c r="H1564" s="136"/>
      <c r="I1564" s="136"/>
      <c r="J1564" s="138"/>
      <c r="K1564" s="119"/>
      <c r="L1564" s="138"/>
      <c r="M1564" s="12"/>
      <c r="N1564" s="147" t="str">
        <f t="shared" si="167"/>
        <v/>
      </c>
      <c r="O1564" s="16"/>
      <c r="P1564" s="17"/>
      <c r="Q1564" s="17"/>
      <c r="AD1564" s="13">
        <f t="shared" si="162"/>
        <v>0</v>
      </c>
      <c r="AE1564" s="13" t="str">
        <f t="shared" si="163"/>
        <v/>
      </c>
      <c r="AF1564" s="145" t="str">
        <f t="shared" si="164"/>
        <v/>
      </c>
      <c r="AG1564" s="145" t="str">
        <f t="shared" si="165"/>
        <v/>
      </c>
      <c r="AH1564" s="145" t="str">
        <f t="shared" si="166"/>
        <v/>
      </c>
    </row>
    <row r="1565" spans="1:34" ht="17.25" customHeight="1" x14ac:dyDescent="0.3">
      <c r="A1565" s="149"/>
      <c r="B1565" s="135"/>
      <c r="C1565" s="14"/>
      <c r="D1565" s="14"/>
      <c r="E1565" s="136"/>
      <c r="F1565" s="15"/>
      <c r="G1565" s="126"/>
      <c r="H1565" s="136"/>
      <c r="I1565" s="136"/>
      <c r="J1565" s="138"/>
      <c r="K1565" s="119"/>
      <c r="L1565" s="138"/>
      <c r="M1565" s="12"/>
      <c r="N1565" s="147" t="str">
        <f t="shared" si="167"/>
        <v/>
      </c>
      <c r="O1565" s="16"/>
      <c r="P1565" s="17"/>
      <c r="Q1565" s="17"/>
      <c r="AD1565" s="13">
        <f t="shared" si="162"/>
        <v>0</v>
      </c>
      <c r="AE1565" s="13" t="str">
        <f t="shared" si="163"/>
        <v/>
      </c>
      <c r="AF1565" s="145" t="str">
        <f t="shared" si="164"/>
        <v/>
      </c>
      <c r="AG1565" s="145" t="str">
        <f t="shared" si="165"/>
        <v/>
      </c>
      <c r="AH1565" s="145" t="str">
        <f t="shared" si="166"/>
        <v/>
      </c>
    </row>
    <row r="1566" spans="1:34" ht="17.25" customHeight="1" x14ac:dyDescent="0.3">
      <c r="A1566" s="149"/>
      <c r="B1566" s="135"/>
      <c r="C1566" s="14"/>
      <c r="D1566" s="14"/>
      <c r="E1566" s="136"/>
      <c r="F1566" s="15"/>
      <c r="G1566" s="126"/>
      <c r="H1566" s="136"/>
      <c r="I1566" s="136"/>
      <c r="J1566" s="138"/>
      <c r="K1566" s="119"/>
      <c r="L1566" s="138"/>
      <c r="M1566" s="12"/>
      <c r="N1566" s="147" t="str">
        <f t="shared" si="167"/>
        <v/>
      </c>
      <c r="O1566" s="16"/>
      <c r="P1566" s="17"/>
      <c r="Q1566" s="17"/>
      <c r="AD1566" s="13">
        <f t="shared" si="162"/>
        <v>0</v>
      </c>
      <c r="AE1566" s="13" t="str">
        <f t="shared" si="163"/>
        <v/>
      </c>
      <c r="AF1566" s="145" t="str">
        <f t="shared" si="164"/>
        <v/>
      </c>
      <c r="AG1566" s="145" t="str">
        <f t="shared" si="165"/>
        <v/>
      </c>
      <c r="AH1566" s="145" t="str">
        <f t="shared" si="166"/>
        <v/>
      </c>
    </row>
    <row r="1567" spans="1:34" ht="17.25" customHeight="1" x14ac:dyDescent="0.3">
      <c r="A1567" s="149"/>
      <c r="B1567" s="135"/>
      <c r="C1567" s="14"/>
      <c r="D1567" s="14"/>
      <c r="E1567" s="136"/>
      <c r="F1567" s="15"/>
      <c r="G1567" s="126"/>
      <c r="H1567" s="136"/>
      <c r="I1567" s="136"/>
      <c r="J1567" s="138"/>
      <c r="K1567" s="119"/>
      <c r="L1567" s="138"/>
      <c r="M1567" s="12"/>
      <c r="N1567" s="147" t="str">
        <f t="shared" si="167"/>
        <v/>
      </c>
      <c r="O1567" s="16"/>
      <c r="P1567" s="17"/>
      <c r="Q1567" s="17"/>
      <c r="AD1567" s="13">
        <f t="shared" si="162"/>
        <v>0</v>
      </c>
      <c r="AE1567" s="13" t="str">
        <f t="shared" si="163"/>
        <v/>
      </c>
      <c r="AF1567" s="145" t="str">
        <f t="shared" si="164"/>
        <v/>
      </c>
      <c r="AG1567" s="145" t="str">
        <f t="shared" si="165"/>
        <v/>
      </c>
      <c r="AH1567" s="145" t="str">
        <f t="shared" si="166"/>
        <v/>
      </c>
    </row>
    <row r="1568" spans="1:34" ht="17.25" customHeight="1" x14ac:dyDescent="0.3">
      <c r="A1568" s="149"/>
      <c r="B1568" s="135"/>
      <c r="C1568" s="14"/>
      <c r="D1568" s="14"/>
      <c r="E1568" s="136"/>
      <c r="F1568" s="15"/>
      <c r="G1568" s="126"/>
      <c r="H1568" s="136"/>
      <c r="I1568" s="136"/>
      <c r="J1568" s="138"/>
      <c r="K1568" s="119"/>
      <c r="L1568" s="138"/>
      <c r="M1568" s="12"/>
      <c r="N1568" s="147" t="str">
        <f t="shared" si="167"/>
        <v/>
      </c>
      <c r="O1568" s="16"/>
      <c r="P1568" s="17"/>
      <c r="Q1568" s="17"/>
      <c r="AD1568" s="13">
        <f t="shared" si="162"/>
        <v>0</v>
      </c>
      <c r="AE1568" s="13" t="str">
        <f t="shared" si="163"/>
        <v/>
      </c>
      <c r="AF1568" s="145" t="str">
        <f t="shared" si="164"/>
        <v/>
      </c>
      <c r="AG1568" s="145" t="str">
        <f t="shared" si="165"/>
        <v/>
      </c>
      <c r="AH1568" s="145" t="str">
        <f t="shared" si="166"/>
        <v/>
      </c>
    </row>
    <row r="1569" spans="1:34" ht="17.25" customHeight="1" x14ac:dyDescent="0.3">
      <c r="A1569" s="149"/>
      <c r="B1569" s="135"/>
      <c r="C1569" s="14"/>
      <c r="D1569" s="14"/>
      <c r="E1569" s="136"/>
      <c r="F1569" s="15"/>
      <c r="G1569" s="126"/>
      <c r="H1569" s="136"/>
      <c r="I1569" s="136"/>
      <c r="J1569" s="138"/>
      <c r="K1569" s="119"/>
      <c r="L1569" s="138"/>
      <c r="M1569" s="12"/>
      <c r="N1569" s="147" t="str">
        <f t="shared" si="167"/>
        <v/>
      </c>
      <c r="O1569" s="16"/>
      <c r="P1569" s="17"/>
      <c r="Q1569" s="17"/>
      <c r="AD1569" s="13">
        <f t="shared" si="162"/>
        <v>0</v>
      </c>
      <c r="AE1569" s="13" t="str">
        <f t="shared" si="163"/>
        <v/>
      </c>
      <c r="AF1569" s="145" t="str">
        <f t="shared" si="164"/>
        <v/>
      </c>
      <c r="AG1569" s="145" t="str">
        <f t="shared" si="165"/>
        <v/>
      </c>
      <c r="AH1569" s="145" t="str">
        <f t="shared" si="166"/>
        <v/>
      </c>
    </row>
    <row r="1570" spans="1:34" ht="17.25" customHeight="1" x14ac:dyDescent="0.3">
      <c r="A1570" s="149"/>
      <c r="B1570" s="135"/>
      <c r="C1570" s="14"/>
      <c r="D1570" s="14"/>
      <c r="E1570" s="136"/>
      <c r="F1570" s="15"/>
      <c r="G1570" s="126"/>
      <c r="H1570" s="136"/>
      <c r="I1570" s="136"/>
      <c r="J1570" s="138"/>
      <c r="K1570" s="119"/>
      <c r="L1570" s="138"/>
      <c r="M1570" s="12"/>
      <c r="N1570" s="147" t="str">
        <f t="shared" si="167"/>
        <v/>
      </c>
      <c r="O1570" s="16"/>
      <c r="P1570" s="17"/>
      <c r="Q1570" s="17"/>
      <c r="AD1570" s="13">
        <f t="shared" si="162"/>
        <v>0</v>
      </c>
      <c r="AE1570" s="13" t="str">
        <f t="shared" si="163"/>
        <v/>
      </c>
      <c r="AF1570" s="145" t="str">
        <f t="shared" si="164"/>
        <v/>
      </c>
      <c r="AG1570" s="145" t="str">
        <f t="shared" si="165"/>
        <v/>
      </c>
      <c r="AH1570" s="145" t="str">
        <f t="shared" si="166"/>
        <v/>
      </c>
    </row>
    <row r="1571" spans="1:34" ht="17.25" customHeight="1" x14ac:dyDescent="0.3">
      <c r="A1571" s="149"/>
      <c r="B1571" s="135"/>
      <c r="C1571" s="14"/>
      <c r="D1571" s="14"/>
      <c r="E1571" s="136"/>
      <c r="F1571" s="15"/>
      <c r="G1571" s="126"/>
      <c r="H1571" s="136"/>
      <c r="I1571" s="136"/>
      <c r="J1571" s="138"/>
      <c r="K1571" s="119"/>
      <c r="L1571" s="138"/>
      <c r="M1571" s="12"/>
      <c r="N1571" s="147" t="str">
        <f t="shared" si="167"/>
        <v/>
      </c>
      <c r="O1571" s="16"/>
      <c r="P1571" s="17"/>
      <c r="Q1571" s="17"/>
      <c r="AD1571" s="13">
        <f t="shared" si="162"/>
        <v>0</v>
      </c>
      <c r="AE1571" s="13" t="str">
        <f t="shared" si="163"/>
        <v/>
      </c>
      <c r="AF1571" s="145" t="str">
        <f t="shared" si="164"/>
        <v/>
      </c>
      <c r="AG1571" s="145" t="str">
        <f t="shared" si="165"/>
        <v/>
      </c>
      <c r="AH1571" s="145" t="str">
        <f t="shared" si="166"/>
        <v/>
      </c>
    </row>
    <row r="1572" spans="1:34" ht="17.25" customHeight="1" x14ac:dyDescent="0.3">
      <c r="A1572" s="149"/>
      <c r="B1572" s="135"/>
      <c r="C1572" s="14"/>
      <c r="D1572" s="14"/>
      <c r="E1572" s="136"/>
      <c r="F1572" s="15"/>
      <c r="G1572" s="126"/>
      <c r="H1572" s="136"/>
      <c r="I1572" s="136"/>
      <c r="J1572" s="138"/>
      <c r="K1572" s="119"/>
      <c r="L1572" s="138"/>
      <c r="M1572" s="12"/>
      <c r="N1572" s="147" t="str">
        <f t="shared" si="167"/>
        <v/>
      </c>
      <c r="O1572" s="16"/>
      <c r="P1572" s="17"/>
      <c r="Q1572" s="17"/>
      <c r="AD1572" s="13">
        <f t="shared" si="162"/>
        <v>0</v>
      </c>
      <c r="AE1572" s="13" t="str">
        <f t="shared" si="163"/>
        <v/>
      </c>
      <c r="AF1572" s="145" t="str">
        <f t="shared" si="164"/>
        <v/>
      </c>
      <c r="AG1572" s="145" t="str">
        <f t="shared" si="165"/>
        <v/>
      </c>
      <c r="AH1572" s="145" t="str">
        <f t="shared" si="166"/>
        <v/>
      </c>
    </row>
    <row r="1573" spans="1:34" ht="17.25" customHeight="1" x14ac:dyDescent="0.3">
      <c r="A1573" s="149"/>
      <c r="B1573" s="135"/>
      <c r="C1573" s="14"/>
      <c r="D1573" s="14"/>
      <c r="E1573" s="136"/>
      <c r="F1573" s="15"/>
      <c r="G1573" s="126"/>
      <c r="H1573" s="136"/>
      <c r="I1573" s="136"/>
      <c r="J1573" s="138"/>
      <c r="K1573" s="119"/>
      <c r="L1573" s="138"/>
      <c r="M1573" s="12"/>
      <c r="N1573" s="147" t="str">
        <f t="shared" si="167"/>
        <v/>
      </c>
      <c r="O1573" s="16"/>
      <c r="P1573" s="17"/>
      <c r="Q1573" s="17"/>
      <c r="AD1573" s="13">
        <f t="shared" si="162"/>
        <v>0</v>
      </c>
      <c r="AE1573" s="13" t="str">
        <f t="shared" si="163"/>
        <v/>
      </c>
      <c r="AF1573" s="145" t="str">
        <f t="shared" si="164"/>
        <v/>
      </c>
      <c r="AG1573" s="145" t="str">
        <f t="shared" si="165"/>
        <v/>
      </c>
      <c r="AH1573" s="145" t="str">
        <f t="shared" si="166"/>
        <v/>
      </c>
    </row>
    <row r="1574" spans="1:34" ht="17.25" customHeight="1" x14ac:dyDescent="0.3">
      <c r="A1574" s="149"/>
      <c r="B1574" s="135"/>
      <c r="C1574" s="14"/>
      <c r="D1574" s="14"/>
      <c r="E1574" s="136"/>
      <c r="F1574" s="15"/>
      <c r="G1574" s="126"/>
      <c r="H1574" s="136"/>
      <c r="I1574" s="136"/>
      <c r="J1574" s="138"/>
      <c r="K1574" s="119"/>
      <c r="L1574" s="138"/>
      <c r="M1574" s="12"/>
      <c r="N1574" s="147" t="str">
        <f t="shared" si="167"/>
        <v/>
      </c>
      <c r="O1574" s="16"/>
      <c r="P1574" s="17"/>
      <c r="Q1574" s="17"/>
      <c r="AD1574" s="13">
        <f t="shared" si="162"/>
        <v>0</v>
      </c>
      <c r="AE1574" s="13" t="str">
        <f t="shared" si="163"/>
        <v/>
      </c>
      <c r="AF1574" s="145" t="str">
        <f t="shared" si="164"/>
        <v/>
      </c>
      <c r="AG1574" s="145" t="str">
        <f t="shared" si="165"/>
        <v/>
      </c>
      <c r="AH1574" s="145" t="str">
        <f t="shared" si="166"/>
        <v/>
      </c>
    </row>
    <row r="1575" spans="1:34" ht="17.25" customHeight="1" x14ac:dyDescent="0.3">
      <c r="A1575" s="149"/>
      <c r="B1575" s="135"/>
      <c r="C1575" s="14"/>
      <c r="D1575" s="14"/>
      <c r="E1575" s="136"/>
      <c r="F1575" s="15"/>
      <c r="G1575" s="126"/>
      <c r="H1575" s="136"/>
      <c r="I1575" s="136"/>
      <c r="J1575" s="138"/>
      <c r="K1575" s="119"/>
      <c r="L1575" s="138"/>
      <c r="M1575" s="12"/>
      <c r="N1575" s="147" t="str">
        <f t="shared" si="167"/>
        <v/>
      </c>
      <c r="O1575" s="16"/>
      <c r="P1575" s="17"/>
      <c r="Q1575" s="17"/>
      <c r="AD1575" s="13">
        <f t="shared" si="162"/>
        <v>0</v>
      </c>
      <c r="AE1575" s="13" t="str">
        <f t="shared" si="163"/>
        <v/>
      </c>
      <c r="AF1575" s="145" t="str">
        <f t="shared" si="164"/>
        <v/>
      </c>
      <c r="AG1575" s="145" t="str">
        <f t="shared" si="165"/>
        <v/>
      </c>
      <c r="AH1575" s="145" t="str">
        <f t="shared" si="166"/>
        <v/>
      </c>
    </row>
    <row r="1576" spans="1:34" ht="17.25" customHeight="1" x14ac:dyDescent="0.3">
      <c r="A1576" s="149"/>
      <c r="B1576" s="135"/>
      <c r="C1576" s="14"/>
      <c r="D1576" s="14"/>
      <c r="E1576" s="136"/>
      <c r="F1576" s="15"/>
      <c r="G1576" s="126"/>
      <c r="H1576" s="136"/>
      <c r="I1576" s="136"/>
      <c r="J1576" s="138"/>
      <c r="K1576" s="119"/>
      <c r="L1576" s="138"/>
      <c r="M1576" s="12"/>
      <c r="N1576" s="147" t="str">
        <f t="shared" si="167"/>
        <v/>
      </c>
      <c r="O1576" s="16"/>
      <c r="P1576" s="17"/>
      <c r="Q1576" s="17"/>
      <c r="AD1576" s="13">
        <f t="shared" si="162"/>
        <v>0</v>
      </c>
      <c r="AE1576" s="13" t="str">
        <f t="shared" si="163"/>
        <v/>
      </c>
      <c r="AF1576" s="145" t="str">
        <f t="shared" si="164"/>
        <v/>
      </c>
      <c r="AG1576" s="145" t="str">
        <f t="shared" si="165"/>
        <v/>
      </c>
      <c r="AH1576" s="145" t="str">
        <f t="shared" si="166"/>
        <v/>
      </c>
    </row>
    <row r="1577" spans="1:34" ht="17.25" customHeight="1" x14ac:dyDescent="0.3">
      <c r="A1577" s="149"/>
      <c r="B1577" s="135"/>
      <c r="C1577" s="14"/>
      <c r="D1577" s="14"/>
      <c r="E1577" s="136"/>
      <c r="F1577" s="15"/>
      <c r="G1577" s="126"/>
      <c r="H1577" s="136"/>
      <c r="I1577" s="136"/>
      <c r="J1577" s="138"/>
      <c r="K1577" s="119"/>
      <c r="L1577" s="138"/>
      <c r="M1577" s="12"/>
      <c r="N1577" s="147" t="str">
        <f t="shared" si="167"/>
        <v/>
      </c>
      <c r="O1577" s="16"/>
      <c r="P1577" s="17"/>
      <c r="Q1577" s="17"/>
      <c r="AD1577" s="13">
        <f t="shared" si="162"/>
        <v>0</v>
      </c>
      <c r="AE1577" s="13" t="str">
        <f t="shared" si="163"/>
        <v/>
      </c>
      <c r="AF1577" s="145" t="str">
        <f t="shared" si="164"/>
        <v/>
      </c>
      <c r="AG1577" s="145" t="str">
        <f t="shared" si="165"/>
        <v/>
      </c>
      <c r="AH1577" s="145" t="str">
        <f t="shared" si="166"/>
        <v/>
      </c>
    </row>
    <row r="1578" spans="1:34" ht="17.25" customHeight="1" x14ac:dyDescent="0.3">
      <c r="A1578" s="149"/>
      <c r="B1578" s="135"/>
      <c r="C1578" s="14"/>
      <c r="D1578" s="14"/>
      <c r="E1578" s="136"/>
      <c r="F1578" s="15"/>
      <c r="G1578" s="126"/>
      <c r="H1578" s="136"/>
      <c r="I1578" s="136"/>
      <c r="J1578" s="138"/>
      <c r="K1578" s="119"/>
      <c r="L1578" s="138"/>
      <c r="M1578" s="12"/>
      <c r="N1578" s="147" t="str">
        <f t="shared" si="167"/>
        <v/>
      </c>
      <c r="O1578" s="16"/>
      <c r="P1578" s="17"/>
      <c r="Q1578" s="17"/>
      <c r="AD1578" s="13">
        <f t="shared" si="162"/>
        <v>0</v>
      </c>
      <c r="AE1578" s="13" t="str">
        <f t="shared" si="163"/>
        <v/>
      </c>
      <c r="AF1578" s="145" t="str">
        <f t="shared" si="164"/>
        <v/>
      </c>
      <c r="AG1578" s="145" t="str">
        <f t="shared" si="165"/>
        <v/>
      </c>
      <c r="AH1578" s="145" t="str">
        <f t="shared" si="166"/>
        <v/>
      </c>
    </row>
    <row r="1579" spans="1:34" ht="17.25" customHeight="1" x14ac:dyDescent="0.3">
      <c r="A1579" s="149"/>
      <c r="B1579" s="135"/>
      <c r="C1579" s="14"/>
      <c r="D1579" s="14"/>
      <c r="E1579" s="136"/>
      <c r="F1579" s="15"/>
      <c r="G1579" s="126"/>
      <c r="H1579" s="136"/>
      <c r="I1579" s="136"/>
      <c r="J1579" s="138"/>
      <c r="K1579" s="119"/>
      <c r="L1579" s="138"/>
      <c r="M1579" s="12"/>
      <c r="N1579" s="147" t="str">
        <f t="shared" si="167"/>
        <v/>
      </c>
      <c r="O1579" s="16"/>
      <c r="P1579" s="17"/>
      <c r="Q1579" s="17"/>
      <c r="AD1579" s="13">
        <f t="shared" si="162"/>
        <v>0</v>
      </c>
      <c r="AE1579" s="13" t="str">
        <f t="shared" si="163"/>
        <v/>
      </c>
      <c r="AF1579" s="145" t="str">
        <f t="shared" si="164"/>
        <v/>
      </c>
      <c r="AG1579" s="145" t="str">
        <f t="shared" si="165"/>
        <v/>
      </c>
      <c r="AH1579" s="145" t="str">
        <f t="shared" si="166"/>
        <v/>
      </c>
    </row>
    <row r="1580" spans="1:34" ht="17.25" customHeight="1" x14ac:dyDescent="0.3">
      <c r="A1580" s="149"/>
      <c r="B1580" s="135"/>
      <c r="C1580" s="14"/>
      <c r="D1580" s="14"/>
      <c r="E1580" s="136"/>
      <c r="F1580" s="15"/>
      <c r="G1580" s="126"/>
      <c r="H1580" s="136"/>
      <c r="I1580" s="136"/>
      <c r="J1580" s="138"/>
      <c r="K1580" s="119"/>
      <c r="L1580" s="138"/>
      <c r="M1580" s="12"/>
      <c r="N1580" s="147" t="str">
        <f t="shared" si="167"/>
        <v/>
      </c>
      <c r="O1580" s="16"/>
      <c r="P1580" s="17"/>
      <c r="Q1580" s="17"/>
      <c r="AD1580" s="13">
        <f t="shared" si="162"/>
        <v>0</v>
      </c>
      <c r="AE1580" s="13" t="str">
        <f t="shared" si="163"/>
        <v/>
      </c>
      <c r="AF1580" s="145" t="str">
        <f t="shared" si="164"/>
        <v/>
      </c>
      <c r="AG1580" s="145" t="str">
        <f t="shared" si="165"/>
        <v/>
      </c>
      <c r="AH1580" s="145" t="str">
        <f t="shared" si="166"/>
        <v/>
      </c>
    </row>
    <row r="1581" spans="1:34" ht="17.25" customHeight="1" x14ac:dyDescent="0.3">
      <c r="A1581" s="149"/>
      <c r="B1581" s="135"/>
      <c r="C1581" s="14"/>
      <c r="D1581" s="14"/>
      <c r="E1581" s="136"/>
      <c r="F1581" s="15"/>
      <c r="G1581" s="126"/>
      <c r="H1581" s="136"/>
      <c r="I1581" s="136"/>
      <c r="J1581" s="138"/>
      <c r="K1581" s="119"/>
      <c r="L1581" s="138"/>
      <c r="M1581" s="12"/>
      <c r="N1581" s="147" t="str">
        <f t="shared" si="167"/>
        <v/>
      </c>
      <c r="O1581" s="16"/>
      <c r="P1581" s="17"/>
      <c r="Q1581" s="17"/>
      <c r="AD1581" s="13">
        <f t="shared" si="162"/>
        <v>0</v>
      </c>
      <c r="AE1581" s="13" t="str">
        <f t="shared" si="163"/>
        <v/>
      </c>
      <c r="AF1581" s="145" t="str">
        <f t="shared" si="164"/>
        <v/>
      </c>
      <c r="AG1581" s="145" t="str">
        <f t="shared" si="165"/>
        <v/>
      </c>
      <c r="AH1581" s="145" t="str">
        <f t="shared" si="166"/>
        <v/>
      </c>
    </row>
    <row r="1582" spans="1:34" ht="17.25" customHeight="1" x14ac:dyDescent="0.3">
      <c r="A1582" s="149"/>
      <c r="B1582" s="135"/>
      <c r="C1582" s="14"/>
      <c r="D1582" s="14"/>
      <c r="E1582" s="136"/>
      <c r="F1582" s="15"/>
      <c r="G1582" s="126"/>
      <c r="H1582" s="136"/>
      <c r="I1582" s="136"/>
      <c r="J1582" s="138"/>
      <c r="K1582" s="119"/>
      <c r="L1582" s="138"/>
      <c r="M1582" s="12"/>
      <c r="N1582" s="147" t="str">
        <f t="shared" si="167"/>
        <v/>
      </c>
      <c r="O1582" s="16"/>
      <c r="P1582" s="17"/>
      <c r="Q1582" s="17"/>
      <c r="AD1582" s="13">
        <f t="shared" si="162"/>
        <v>0</v>
      </c>
      <c r="AE1582" s="13" t="str">
        <f t="shared" si="163"/>
        <v/>
      </c>
      <c r="AF1582" s="145" t="str">
        <f t="shared" si="164"/>
        <v/>
      </c>
      <c r="AG1582" s="145" t="str">
        <f t="shared" si="165"/>
        <v/>
      </c>
      <c r="AH1582" s="145" t="str">
        <f t="shared" si="166"/>
        <v/>
      </c>
    </row>
    <row r="1583" spans="1:34" ht="17.25" customHeight="1" x14ac:dyDescent="0.3">
      <c r="A1583" s="149"/>
      <c r="B1583" s="135"/>
      <c r="C1583" s="14"/>
      <c r="D1583" s="14"/>
      <c r="E1583" s="136"/>
      <c r="F1583" s="15"/>
      <c r="G1583" s="126"/>
      <c r="H1583" s="136"/>
      <c r="I1583" s="136"/>
      <c r="J1583" s="138"/>
      <c r="K1583" s="119"/>
      <c r="L1583" s="138"/>
      <c r="M1583" s="12"/>
      <c r="N1583" s="147" t="str">
        <f t="shared" si="167"/>
        <v/>
      </c>
      <c r="O1583" s="16"/>
      <c r="P1583" s="17"/>
      <c r="Q1583" s="17"/>
      <c r="AD1583" s="13">
        <f t="shared" si="162"/>
        <v>0</v>
      </c>
      <c r="AE1583" s="13" t="str">
        <f t="shared" si="163"/>
        <v/>
      </c>
      <c r="AF1583" s="145" t="str">
        <f t="shared" si="164"/>
        <v/>
      </c>
      <c r="AG1583" s="145" t="str">
        <f t="shared" si="165"/>
        <v/>
      </c>
      <c r="AH1583" s="145" t="str">
        <f t="shared" si="166"/>
        <v/>
      </c>
    </row>
    <row r="1584" spans="1:34" ht="17.25" customHeight="1" x14ac:dyDescent="0.3">
      <c r="A1584" s="149"/>
      <c r="B1584" s="135"/>
      <c r="C1584" s="14"/>
      <c r="D1584" s="14"/>
      <c r="E1584" s="136"/>
      <c r="F1584" s="15"/>
      <c r="G1584" s="126"/>
      <c r="H1584" s="136"/>
      <c r="I1584" s="136"/>
      <c r="J1584" s="138"/>
      <c r="K1584" s="119"/>
      <c r="L1584" s="138"/>
      <c r="M1584" s="12"/>
      <c r="N1584" s="147" t="str">
        <f t="shared" si="167"/>
        <v/>
      </c>
      <c r="O1584" s="16"/>
      <c r="P1584" s="17"/>
      <c r="Q1584" s="17"/>
      <c r="AD1584" s="13">
        <f t="shared" si="162"/>
        <v>0</v>
      </c>
      <c r="AE1584" s="13" t="str">
        <f t="shared" si="163"/>
        <v/>
      </c>
      <c r="AF1584" s="145" t="str">
        <f t="shared" si="164"/>
        <v/>
      </c>
      <c r="AG1584" s="145" t="str">
        <f t="shared" si="165"/>
        <v/>
      </c>
      <c r="AH1584" s="145" t="str">
        <f t="shared" si="166"/>
        <v/>
      </c>
    </row>
    <row r="1585" spans="1:34" ht="17.25" customHeight="1" x14ac:dyDescent="0.3">
      <c r="A1585" s="149"/>
      <c r="B1585" s="135"/>
      <c r="C1585" s="14"/>
      <c r="D1585" s="14"/>
      <c r="E1585" s="136"/>
      <c r="F1585" s="15"/>
      <c r="G1585" s="126"/>
      <c r="H1585" s="136"/>
      <c r="I1585" s="136"/>
      <c r="J1585" s="138"/>
      <c r="K1585" s="119"/>
      <c r="L1585" s="138"/>
      <c r="M1585" s="12"/>
      <c r="N1585" s="147" t="str">
        <f t="shared" si="167"/>
        <v/>
      </c>
      <c r="O1585" s="16"/>
      <c r="P1585" s="17"/>
      <c r="Q1585" s="17"/>
      <c r="AD1585" s="13">
        <f t="shared" si="162"/>
        <v>0</v>
      </c>
      <c r="AE1585" s="13" t="str">
        <f t="shared" si="163"/>
        <v/>
      </c>
      <c r="AF1585" s="145" t="str">
        <f t="shared" si="164"/>
        <v/>
      </c>
      <c r="AG1585" s="145" t="str">
        <f t="shared" si="165"/>
        <v/>
      </c>
      <c r="AH1585" s="145" t="str">
        <f t="shared" si="166"/>
        <v/>
      </c>
    </row>
    <row r="1586" spans="1:34" ht="17.25" customHeight="1" x14ac:dyDescent="0.3">
      <c r="A1586" s="149"/>
      <c r="B1586" s="135"/>
      <c r="C1586" s="14"/>
      <c r="D1586" s="14"/>
      <c r="E1586" s="136"/>
      <c r="F1586" s="15"/>
      <c r="G1586" s="126"/>
      <c r="H1586" s="136"/>
      <c r="I1586" s="136"/>
      <c r="J1586" s="138"/>
      <c r="K1586" s="119"/>
      <c r="L1586" s="138"/>
      <c r="M1586" s="12"/>
      <c r="N1586" s="147" t="str">
        <f t="shared" si="167"/>
        <v/>
      </c>
      <c r="O1586" s="16"/>
      <c r="P1586" s="17"/>
      <c r="Q1586" s="17"/>
      <c r="AD1586" s="13">
        <f t="shared" si="162"/>
        <v>0</v>
      </c>
      <c r="AE1586" s="13" t="str">
        <f t="shared" si="163"/>
        <v/>
      </c>
      <c r="AF1586" s="145" t="str">
        <f t="shared" si="164"/>
        <v/>
      </c>
      <c r="AG1586" s="145" t="str">
        <f t="shared" si="165"/>
        <v/>
      </c>
      <c r="AH1586" s="145" t="str">
        <f t="shared" si="166"/>
        <v/>
      </c>
    </row>
    <row r="1587" spans="1:34" ht="17.25" customHeight="1" x14ac:dyDescent="0.3">
      <c r="A1587" s="149"/>
      <c r="B1587" s="135"/>
      <c r="C1587" s="14"/>
      <c r="D1587" s="14"/>
      <c r="E1587" s="136"/>
      <c r="F1587" s="15"/>
      <c r="G1587" s="126"/>
      <c r="H1587" s="136"/>
      <c r="I1587" s="136"/>
      <c r="J1587" s="138"/>
      <c r="K1587" s="119"/>
      <c r="L1587" s="138"/>
      <c r="M1587" s="12"/>
      <c r="N1587" s="147" t="str">
        <f t="shared" si="167"/>
        <v/>
      </c>
      <c r="O1587" s="16"/>
      <c r="P1587" s="17"/>
      <c r="Q1587" s="17"/>
      <c r="AD1587" s="13">
        <f t="shared" si="162"/>
        <v>0</v>
      </c>
      <c r="AE1587" s="13" t="str">
        <f t="shared" si="163"/>
        <v/>
      </c>
      <c r="AF1587" s="145" t="str">
        <f t="shared" si="164"/>
        <v/>
      </c>
      <c r="AG1587" s="145" t="str">
        <f t="shared" si="165"/>
        <v/>
      </c>
      <c r="AH1587" s="145" t="str">
        <f t="shared" si="166"/>
        <v/>
      </c>
    </row>
    <row r="1588" spans="1:34" ht="17.25" customHeight="1" x14ac:dyDescent="0.3">
      <c r="A1588" s="149"/>
      <c r="B1588" s="135"/>
      <c r="C1588" s="14"/>
      <c r="D1588" s="14"/>
      <c r="E1588" s="136"/>
      <c r="F1588" s="15"/>
      <c r="G1588" s="126"/>
      <c r="H1588" s="136"/>
      <c r="I1588" s="136"/>
      <c r="J1588" s="138"/>
      <c r="K1588" s="119"/>
      <c r="L1588" s="138"/>
      <c r="M1588" s="12"/>
      <c r="N1588" s="147" t="str">
        <f t="shared" si="167"/>
        <v/>
      </c>
      <c r="O1588" s="16"/>
      <c r="P1588" s="17"/>
      <c r="Q1588" s="17"/>
      <c r="AD1588" s="13">
        <f t="shared" si="162"/>
        <v>0</v>
      </c>
      <c r="AE1588" s="13" t="str">
        <f t="shared" si="163"/>
        <v/>
      </c>
      <c r="AF1588" s="145" t="str">
        <f t="shared" si="164"/>
        <v/>
      </c>
      <c r="AG1588" s="145" t="str">
        <f t="shared" si="165"/>
        <v/>
      </c>
      <c r="AH1588" s="145" t="str">
        <f t="shared" si="166"/>
        <v/>
      </c>
    </row>
    <row r="1589" spans="1:34" ht="17.25" customHeight="1" x14ac:dyDescent="0.3">
      <c r="A1589" s="149"/>
      <c r="B1589" s="135"/>
      <c r="C1589" s="14"/>
      <c r="D1589" s="14"/>
      <c r="E1589" s="136"/>
      <c r="F1589" s="15"/>
      <c r="G1589" s="126"/>
      <c r="H1589" s="136"/>
      <c r="I1589" s="136"/>
      <c r="J1589" s="138"/>
      <c r="K1589" s="119"/>
      <c r="L1589" s="138"/>
      <c r="M1589" s="12"/>
      <c r="N1589" s="147" t="str">
        <f t="shared" si="167"/>
        <v/>
      </c>
      <c r="O1589" s="16"/>
      <c r="P1589" s="17"/>
      <c r="Q1589" s="17"/>
      <c r="AD1589" s="13">
        <f t="shared" ref="AD1589:AD1652" si="168">IF(N1589&lt;0, N1589/-F1589, M1589)</f>
        <v>0</v>
      </c>
      <c r="AE1589" s="13" t="str">
        <f t="shared" ref="AE1589:AE1652" si="169">IF(N1589="", "", IF(C1589="Long", IF(N1589&gt;0, N1589/F1589, ((G1589*(I1589-E1589))/F1589)), IF(N1589&gt;0, N1589/F1589, ((G1589*(E1589-I1589))/F1589))))</f>
        <v/>
      </c>
      <c r="AF1589" s="145" t="str">
        <f t="shared" ref="AF1589:AF1652" si="170">IF(A1589="", "", MONTH(A1589))</f>
        <v/>
      </c>
      <c r="AG1589" s="145" t="str">
        <f t="shared" ref="AG1589:AG1652" si="171">IF(A1589="", "", YEAR(A1589))</f>
        <v/>
      </c>
      <c r="AH1589" s="145" t="str">
        <f t="shared" ref="AH1589:AH1652" si="172">IF(A1589="", "", DAY(A1589))</f>
        <v/>
      </c>
    </row>
    <row r="1590" spans="1:34" ht="17.25" customHeight="1" x14ac:dyDescent="0.3">
      <c r="A1590" s="149"/>
      <c r="B1590" s="135"/>
      <c r="C1590" s="14"/>
      <c r="D1590" s="14"/>
      <c r="E1590" s="136"/>
      <c r="F1590" s="15"/>
      <c r="G1590" s="126"/>
      <c r="H1590" s="136"/>
      <c r="I1590" s="136"/>
      <c r="J1590" s="138"/>
      <c r="K1590" s="119"/>
      <c r="L1590" s="138"/>
      <c r="M1590" s="12"/>
      <c r="N1590" s="147" t="str">
        <f t="shared" si="167"/>
        <v/>
      </c>
      <c r="O1590" s="16"/>
      <c r="P1590" s="17"/>
      <c r="Q1590" s="17"/>
      <c r="AD1590" s="13">
        <f t="shared" si="168"/>
        <v>0</v>
      </c>
      <c r="AE1590" s="13" t="str">
        <f t="shared" si="169"/>
        <v/>
      </c>
      <c r="AF1590" s="145" t="str">
        <f t="shared" si="170"/>
        <v/>
      </c>
      <c r="AG1590" s="145" t="str">
        <f t="shared" si="171"/>
        <v/>
      </c>
      <c r="AH1590" s="145" t="str">
        <f t="shared" si="172"/>
        <v/>
      </c>
    </row>
    <row r="1591" spans="1:34" ht="17.25" customHeight="1" x14ac:dyDescent="0.3">
      <c r="A1591" s="149"/>
      <c r="B1591" s="135"/>
      <c r="C1591" s="14"/>
      <c r="D1591" s="14"/>
      <c r="E1591" s="136"/>
      <c r="F1591" s="15"/>
      <c r="G1591" s="126"/>
      <c r="H1591" s="136"/>
      <c r="I1591" s="136"/>
      <c r="J1591" s="138"/>
      <c r="K1591" s="119"/>
      <c r="L1591" s="138"/>
      <c r="M1591" s="12"/>
      <c r="N1591" s="147" t="str">
        <f t="shared" si="167"/>
        <v/>
      </c>
      <c r="O1591" s="16"/>
      <c r="P1591" s="17"/>
      <c r="Q1591" s="17"/>
      <c r="AD1591" s="13">
        <f t="shared" si="168"/>
        <v>0</v>
      </c>
      <c r="AE1591" s="13" t="str">
        <f t="shared" si="169"/>
        <v/>
      </c>
      <c r="AF1591" s="145" t="str">
        <f t="shared" si="170"/>
        <v/>
      </c>
      <c r="AG1591" s="145" t="str">
        <f t="shared" si="171"/>
        <v/>
      </c>
      <c r="AH1591" s="145" t="str">
        <f t="shared" si="172"/>
        <v/>
      </c>
    </row>
    <row r="1592" spans="1:34" ht="17.25" customHeight="1" x14ac:dyDescent="0.3">
      <c r="A1592" s="149"/>
      <c r="B1592" s="135"/>
      <c r="C1592" s="14"/>
      <c r="D1592" s="14"/>
      <c r="E1592" s="136"/>
      <c r="F1592" s="15"/>
      <c r="G1592" s="126"/>
      <c r="H1592" s="136"/>
      <c r="I1592" s="136"/>
      <c r="J1592" s="138"/>
      <c r="K1592" s="119"/>
      <c r="L1592" s="138"/>
      <c r="M1592" s="12"/>
      <c r="N1592" s="147" t="str">
        <f t="shared" si="167"/>
        <v/>
      </c>
      <c r="O1592" s="16"/>
      <c r="P1592" s="17"/>
      <c r="Q1592" s="17"/>
      <c r="AD1592" s="13">
        <f t="shared" si="168"/>
        <v>0</v>
      </c>
      <c r="AE1592" s="13" t="str">
        <f t="shared" si="169"/>
        <v/>
      </c>
      <c r="AF1592" s="145" t="str">
        <f t="shared" si="170"/>
        <v/>
      </c>
      <c r="AG1592" s="145" t="str">
        <f t="shared" si="171"/>
        <v/>
      </c>
      <c r="AH1592" s="145" t="str">
        <f t="shared" si="172"/>
        <v/>
      </c>
    </row>
    <row r="1593" spans="1:34" ht="17.25" customHeight="1" x14ac:dyDescent="0.3">
      <c r="A1593" s="149"/>
      <c r="B1593" s="135"/>
      <c r="C1593" s="14"/>
      <c r="D1593" s="14"/>
      <c r="E1593" s="136"/>
      <c r="F1593" s="15"/>
      <c r="G1593" s="126"/>
      <c r="H1593" s="136"/>
      <c r="I1593" s="136"/>
      <c r="J1593" s="138"/>
      <c r="K1593" s="119"/>
      <c r="L1593" s="138"/>
      <c r="M1593" s="12"/>
      <c r="N1593" s="147" t="str">
        <f t="shared" si="167"/>
        <v/>
      </c>
      <c r="O1593" s="16"/>
      <c r="P1593" s="17"/>
      <c r="Q1593" s="17"/>
      <c r="AD1593" s="13">
        <f t="shared" si="168"/>
        <v>0</v>
      </c>
      <c r="AE1593" s="13" t="str">
        <f t="shared" si="169"/>
        <v/>
      </c>
      <c r="AF1593" s="145" t="str">
        <f t="shared" si="170"/>
        <v/>
      </c>
      <c r="AG1593" s="145" t="str">
        <f t="shared" si="171"/>
        <v/>
      </c>
      <c r="AH1593" s="145" t="str">
        <f t="shared" si="172"/>
        <v/>
      </c>
    </row>
    <row r="1594" spans="1:34" ht="17.25" customHeight="1" x14ac:dyDescent="0.3">
      <c r="A1594" s="149"/>
      <c r="B1594" s="135"/>
      <c r="C1594" s="14"/>
      <c r="D1594" s="14"/>
      <c r="E1594" s="136"/>
      <c r="F1594" s="15"/>
      <c r="G1594" s="126"/>
      <c r="H1594" s="136"/>
      <c r="I1594" s="136"/>
      <c r="J1594" s="138"/>
      <c r="K1594" s="119"/>
      <c r="L1594" s="138"/>
      <c r="M1594" s="12"/>
      <c r="N1594" s="147" t="str">
        <f t="shared" si="167"/>
        <v/>
      </c>
      <c r="O1594" s="16"/>
      <c r="P1594" s="17"/>
      <c r="Q1594" s="17"/>
      <c r="AD1594" s="13">
        <f t="shared" si="168"/>
        <v>0</v>
      </c>
      <c r="AE1594" s="13" t="str">
        <f t="shared" si="169"/>
        <v/>
      </c>
      <c r="AF1594" s="145" t="str">
        <f t="shared" si="170"/>
        <v/>
      </c>
      <c r="AG1594" s="145" t="str">
        <f t="shared" si="171"/>
        <v/>
      </c>
      <c r="AH1594" s="145" t="str">
        <f t="shared" si="172"/>
        <v/>
      </c>
    </row>
    <row r="1595" spans="1:34" ht="17.25" customHeight="1" x14ac:dyDescent="0.3">
      <c r="A1595" s="149"/>
      <c r="B1595" s="135"/>
      <c r="C1595" s="14"/>
      <c r="D1595" s="14"/>
      <c r="E1595" s="136"/>
      <c r="F1595" s="15"/>
      <c r="G1595" s="126"/>
      <c r="H1595" s="136"/>
      <c r="I1595" s="136"/>
      <c r="J1595" s="138"/>
      <c r="K1595" s="119"/>
      <c r="L1595" s="138"/>
      <c r="M1595" s="12"/>
      <c r="N1595" s="147" t="str">
        <f t="shared" si="167"/>
        <v/>
      </c>
      <c r="O1595" s="16"/>
      <c r="P1595" s="17"/>
      <c r="Q1595" s="17"/>
      <c r="AD1595" s="13">
        <f t="shared" si="168"/>
        <v>0</v>
      </c>
      <c r="AE1595" s="13" t="str">
        <f t="shared" si="169"/>
        <v/>
      </c>
      <c r="AF1595" s="145" t="str">
        <f t="shared" si="170"/>
        <v/>
      </c>
      <c r="AG1595" s="145" t="str">
        <f t="shared" si="171"/>
        <v/>
      </c>
      <c r="AH1595" s="145" t="str">
        <f t="shared" si="172"/>
        <v/>
      </c>
    </row>
    <row r="1596" spans="1:34" ht="17.25" customHeight="1" x14ac:dyDescent="0.3">
      <c r="A1596" s="149"/>
      <c r="B1596" s="135"/>
      <c r="C1596" s="14"/>
      <c r="D1596" s="14"/>
      <c r="E1596" s="136"/>
      <c r="F1596" s="15"/>
      <c r="G1596" s="126"/>
      <c r="H1596" s="136"/>
      <c r="I1596" s="136"/>
      <c r="J1596" s="138"/>
      <c r="K1596" s="119"/>
      <c r="L1596" s="138"/>
      <c r="M1596" s="12"/>
      <c r="N1596" s="147" t="str">
        <f t="shared" si="167"/>
        <v/>
      </c>
      <c r="O1596" s="16"/>
      <c r="P1596" s="17"/>
      <c r="Q1596" s="17"/>
      <c r="AD1596" s="13">
        <f t="shared" si="168"/>
        <v>0</v>
      </c>
      <c r="AE1596" s="13" t="str">
        <f t="shared" si="169"/>
        <v/>
      </c>
      <c r="AF1596" s="145" t="str">
        <f t="shared" si="170"/>
        <v/>
      </c>
      <c r="AG1596" s="145" t="str">
        <f t="shared" si="171"/>
        <v/>
      </c>
      <c r="AH1596" s="145" t="str">
        <f t="shared" si="172"/>
        <v/>
      </c>
    </row>
    <row r="1597" spans="1:34" ht="17.25" customHeight="1" x14ac:dyDescent="0.3">
      <c r="A1597" s="149"/>
      <c r="B1597" s="135"/>
      <c r="C1597" s="14"/>
      <c r="D1597" s="14"/>
      <c r="E1597" s="136"/>
      <c r="F1597" s="15"/>
      <c r="G1597" s="126"/>
      <c r="H1597" s="136"/>
      <c r="I1597" s="136"/>
      <c r="J1597" s="138"/>
      <c r="K1597" s="119"/>
      <c r="L1597" s="138"/>
      <c r="M1597" s="12"/>
      <c r="N1597" s="147" t="str">
        <f t="shared" si="167"/>
        <v/>
      </c>
      <c r="O1597" s="16"/>
      <c r="P1597" s="17"/>
      <c r="Q1597" s="17"/>
      <c r="AD1597" s="13">
        <f t="shared" si="168"/>
        <v>0</v>
      </c>
      <c r="AE1597" s="13" t="str">
        <f t="shared" si="169"/>
        <v/>
      </c>
      <c r="AF1597" s="145" t="str">
        <f t="shared" si="170"/>
        <v/>
      </c>
      <c r="AG1597" s="145" t="str">
        <f t="shared" si="171"/>
        <v/>
      </c>
      <c r="AH1597" s="145" t="str">
        <f t="shared" si="172"/>
        <v/>
      </c>
    </row>
    <row r="1598" spans="1:34" ht="17.25" customHeight="1" x14ac:dyDescent="0.3">
      <c r="A1598" s="149"/>
      <c r="B1598" s="135"/>
      <c r="C1598" s="14"/>
      <c r="D1598" s="14"/>
      <c r="E1598" s="136"/>
      <c r="F1598" s="15"/>
      <c r="G1598" s="126"/>
      <c r="H1598" s="136"/>
      <c r="I1598" s="136"/>
      <c r="J1598" s="138"/>
      <c r="K1598" s="119"/>
      <c r="L1598" s="138"/>
      <c r="M1598" s="12"/>
      <c r="N1598" s="147" t="str">
        <f t="shared" si="167"/>
        <v/>
      </c>
      <c r="O1598" s="16"/>
      <c r="P1598" s="17"/>
      <c r="Q1598" s="17"/>
      <c r="AD1598" s="13">
        <f t="shared" si="168"/>
        <v>0</v>
      </c>
      <c r="AE1598" s="13" t="str">
        <f t="shared" si="169"/>
        <v/>
      </c>
      <c r="AF1598" s="145" t="str">
        <f t="shared" si="170"/>
        <v/>
      </c>
      <c r="AG1598" s="145" t="str">
        <f t="shared" si="171"/>
        <v/>
      </c>
      <c r="AH1598" s="145" t="str">
        <f t="shared" si="172"/>
        <v/>
      </c>
    </row>
    <row r="1599" spans="1:34" ht="17.25" customHeight="1" x14ac:dyDescent="0.3">
      <c r="A1599" s="149"/>
      <c r="B1599" s="135"/>
      <c r="C1599" s="14"/>
      <c r="D1599" s="14"/>
      <c r="E1599" s="136"/>
      <c r="F1599" s="15"/>
      <c r="G1599" s="126"/>
      <c r="H1599" s="136"/>
      <c r="I1599" s="136"/>
      <c r="J1599" s="138"/>
      <c r="K1599" s="119"/>
      <c r="L1599" s="138"/>
      <c r="M1599" s="12"/>
      <c r="N1599" s="147" t="str">
        <f t="shared" si="167"/>
        <v/>
      </c>
      <c r="O1599" s="16"/>
      <c r="P1599" s="17"/>
      <c r="Q1599" s="17"/>
      <c r="AD1599" s="13">
        <f t="shared" si="168"/>
        <v>0</v>
      </c>
      <c r="AE1599" s="13" t="str">
        <f t="shared" si="169"/>
        <v/>
      </c>
      <c r="AF1599" s="145" t="str">
        <f t="shared" si="170"/>
        <v/>
      </c>
      <c r="AG1599" s="145" t="str">
        <f t="shared" si="171"/>
        <v/>
      </c>
      <c r="AH1599" s="145" t="str">
        <f t="shared" si="172"/>
        <v/>
      </c>
    </row>
    <row r="1600" spans="1:34" ht="17.25" customHeight="1" x14ac:dyDescent="0.3">
      <c r="A1600" s="149"/>
      <c r="B1600" s="135"/>
      <c r="C1600" s="14"/>
      <c r="D1600" s="14"/>
      <c r="E1600" s="136"/>
      <c r="F1600" s="15"/>
      <c r="G1600" s="126"/>
      <c r="H1600" s="136"/>
      <c r="I1600" s="136"/>
      <c r="J1600" s="138"/>
      <c r="K1600" s="119"/>
      <c r="L1600" s="138"/>
      <c r="M1600" s="12"/>
      <c r="N1600" s="147" t="str">
        <f t="shared" si="167"/>
        <v/>
      </c>
      <c r="O1600" s="16"/>
      <c r="P1600" s="17"/>
      <c r="Q1600" s="17"/>
      <c r="AD1600" s="13">
        <f t="shared" si="168"/>
        <v>0</v>
      </c>
      <c r="AE1600" s="13" t="str">
        <f t="shared" si="169"/>
        <v/>
      </c>
      <c r="AF1600" s="145" t="str">
        <f t="shared" si="170"/>
        <v/>
      </c>
      <c r="AG1600" s="145" t="str">
        <f t="shared" si="171"/>
        <v/>
      </c>
      <c r="AH1600" s="145" t="str">
        <f t="shared" si="172"/>
        <v/>
      </c>
    </row>
    <row r="1601" spans="1:34" ht="17.25" customHeight="1" x14ac:dyDescent="0.3">
      <c r="A1601" s="149"/>
      <c r="B1601" s="135"/>
      <c r="C1601" s="14"/>
      <c r="D1601" s="14"/>
      <c r="E1601" s="136"/>
      <c r="F1601" s="15"/>
      <c r="G1601" s="126"/>
      <c r="H1601" s="136"/>
      <c r="I1601" s="136"/>
      <c r="J1601" s="138"/>
      <c r="K1601" s="119"/>
      <c r="L1601" s="138"/>
      <c r="M1601" s="12"/>
      <c r="N1601" s="147" t="str">
        <f t="shared" si="167"/>
        <v/>
      </c>
      <c r="O1601" s="16"/>
      <c r="P1601" s="17"/>
      <c r="Q1601" s="17"/>
      <c r="AD1601" s="13">
        <f t="shared" si="168"/>
        <v>0</v>
      </c>
      <c r="AE1601" s="13" t="str">
        <f t="shared" si="169"/>
        <v/>
      </c>
      <c r="AF1601" s="145" t="str">
        <f t="shared" si="170"/>
        <v/>
      </c>
      <c r="AG1601" s="145" t="str">
        <f t="shared" si="171"/>
        <v/>
      </c>
      <c r="AH1601" s="145" t="str">
        <f t="shared" si="172"/>
        <v/>
      </c>
    </row>
    <row r="1602" spans="1:34" ht="17.25" customHeight="1" x14ac:dyDescent="0.3">
      <c r="A1602" s="149"/>
      <c r="B1602" s="135"/>
      <c r="C1602" s="14"/>
      <c r="D1602" s="14"/>
      <c r="E1602" s="136"/>
      <c r="F1602" s="15"/>
      <c r="G1602" s="126"/>
      <c r="H1602" s="136"/>
      <c r="I1602" s="136"/>
      <c r="J1602" s="138"/>
      <c r="K1602" s="119"/>
      <c r="L1602" s="138"/>
      <c r="M1602" s="12"/>
      <c r="N1602" s="147" t="str">
        <f t="shared" si="167"/>
        <v/>
      </c>
      <c r="O1602" s="16"/>
      <c r="P1602" s="17"/>
      <c r="Q1602" s="17"/>
      <c r="AD1602" s="13">
        <f t="shared" si="168"/>
        <v>0</v>
      </c>
      <c r="AE1602" s="13" t="str">
        <f t="shared" si="169"/>
        <v/>
      </c>
      <c r="AF1602" s="145" t="str">
        <f t="shared" si="170"/>
        <v/>
      </c>
      <c r="AG1602" s="145" t="str">
        <f t="shared" si="171"/>
        <v/>
      </c>
      <c r="AH1602" s="145" t="str">
        <f t="shared" si="172"/>
        <v/>
      </c>
    </row>
    <row r="1603" spans="1:34" ht="17.25" customHeight="1" x14ac:dyDescent="0.3">
      <c r="A1603" s="149"/>
      <c r="B1603" s="135"/>
      <c r="C1603" s="14"/>
      <c r="D1603" s="14"/>
      <c r="E1603" s="136"/>
      <c r="F1603" s="15"/>
      <c r="G1603" s="126"/>
      <c r="H1603" s="136"/>
      <c r="I1603" s="136"/>
      <c r="J1603" s="138"/>
      <c r="K1603" s="119"/>
      <c r="L1603" s="138"/>
      <c r="M1603" s="12"/>
      <c r="N1603" s="147" t="str">
        <f t="shared" si="167"/>
        <v/>
      </c>
      <c r="O1603" s="16"/>
      <c r="P1603" s="17"/>
      <c r="Q1603" s="17"/>
      <c r="AD1603" s="13">
        <f t="shared" si="168"/>
        <v>0</v>
      </c>
      <c r="AE1603" s="13" t="str">
        <f t="shared" si="169"/>
        <v/>
      </c>
      <c r="AF1603" s="145" t="str">
        <f t="shared" si="170"/>
        <v/>
      </c>
      <c r="AG1603" s="145" t="str">
        <f t="shared" si="171"/>
        <v/>
      </c>
      <c r="AH1603" s="145" t="str">
        <f t="shared" si="172"/>
        <v/>
      </c>
    </row>
    <row r="1604" spans="1:34" ht="17.25" customHeight="1" x14ac:dyDescent="0.3">
      <c r="A1604" s="149"/>
      <c r="B1604" s="135"/>
      <c r="C1604" s="14"/>
      <c r="D1604" s="14"/>
      <c r="E1604" s="136"/>
      <c r="F1604" s="15"/>
      <c r="G1604" s="126"/>
      <c r="H1604" s="136"/>
      <c r="I1604" s="136"/>
      <c r="J1604" s="138"/>
      <c r="K1604" s="119"/>
      <c r="L1604" s="138"/>
      <c r="M1604" s="12"/>
      <c r="N1604" s="147" t="str">
        <f t="shared" si="167"/>
        <v/>
      </c>
      <c r="O1604" s="16"/>
      <c r="P1604" s="17"/>
      <c r="Q1604" s="17"/>
      <c r="AD1604" s="13">
        <f t="shared" si="168"/>
        <v>0</v>
      </c>
      <c r="AE1604" s="13" t="str">
        <f t="shared" si="169"/>
        <v/>
      </c>
      <c r="AF1604" s="145" t="str">
        <f t="shared" si="170"/>
        <v/>
      </c>
      <c r="AG1604" s="145" t="str">
        <f t="shared" si="171"/>
        <v/>
      </c>
      <c r="AH1604" s="145" t="str">
        <f t="shared" si="172"/>
        <v/>
      </c>
    </row>
    <row r="1605" spans="1:34" ht="17.25" customHeight="1" x14ac:dyDescent="0.3">
      <c r="A1605" s="149"/>
      <c r="B1605" s="135"/>
      <c r="C1605" s="14"/>
      <c r="D1605" s="14"/>
      <c r="E1605" s="136"/>
      <c r="F1605" s="15"/>
      <c r="G1605" s="126"/>
      <c r="H1605" s="136"/>
      <c r="I1605" s="136"/>
      <c r="J1605" s="138"/>
      <c r="K1605" s="119"/>
      <c r="L1605" s="138"/>
      <c r="M1605" s="12"/>
      <c r="N1605" s="147" t="str">
        <f t="shared" si="167"/>
        <v/>
      </c>
      <c r="O1605" s="16"/>
      <c r="P1605" s="17"/>
      <c r="Q1605" s="17"/>
      <c r="AD1605" s="13">
        <f t="shared" si="168"/>
        <v>0</v>
      </c>
      <c r="AE1605" s="13" t="str">
        <f t="shared" si="169"/>
        <v/>
      </c>
      <c r="AF1605" s="145" t="str">
        <f t="shared" si="170"/>
        <v/>
      </c>
      <c r="AG1605" s="145" t="str">
        <f t="shared" si="171"/>
        <v/>
      </c>
      <c r="AH1605" s="145" t="str">
        <f t="shared" si="172"/>
        <v/>
      </c>
    </row>
    <row r="1606" spans="1:34" ht="17.25" customHeight="1" x14ac:dyDescent="0.3">
      <c r="A1606" s="149"/>
      <c r="B1606" s="135"/>
      <c r="C1606" s="14"/>
      <c r="D1606" s="14"/>
      <c r="E1606" s="136"/>
      <c r="F1606" s="15"/>
      <c r="G1606" s="126"/>
      <c r="H1606" s="136"/>
      <c r="I1606" s="136"/>
      <c r="J1606" s="138"/>
      <c r="K1606" s="119"/>
      <c r="L1606" s="138"/>
      <c r="M1606" s="12"/>
      <c r="N1606" s="147" t="str">
        <f t="shared" si="167"/>
        <v/>
      </c>
      <c r="O1606" s="16"/>
      <c r="P1606" s="17"/>
      <c r="Q1606" s="17"/>
      <c r="AD1606" s="13">
        <f t="shared" si="168"/>
        <v>0</v>
      </c>
      <c r="AE1606" s="13" t="str">
        <f t="shared" si="169"/>
        <v/>
      </c>
      <c r="AF1606" s="145" t="str">
        <f t="shared" si="170"/>
        <v/>
      </c>
      <c r="AG1606" s="145" t="str">
        <f t="shared" si="171"/>
        <v/>
      </c>
      <c r="AH1606" s="145" t="str">
        <f t="shared" si="172"/>
        <v/>
      </c>
    </row>
    <row r="1607" spans="1:34" ht="17.25" customHeight="1" x14ac:dyDescent="0.3">
      <c r="A1607" s="149"/>
      <c r="B1607" s="135"/>
      <c r="C1607" s="14"/>
      <c r="D1607" s="14"/>
      <c r="E1607" s="136"/>
      <c r="F1607" s="15"/>
      <c r="G1607" s="126"/>
      <c r="H1607" s="136"/>
      <c r="I1607" s="136"/>
      <c r="J1607" s="138"/>
      <c r="K1607" s="119"/>
      <c r="L1607" s="138"/>
      <c r="M1607" s="12"/>
      <c r="N1607" s="147" t="str">
        <f t="shared" si="167"/>
        <v/>
      </c>
      <c r="O1607" s="16"/>
      <c r="P1607" s="17"/>
      <c r="Q1607" s="17"/>
      <c r="AD1607" s="13">
        <f t="shared" si="168"/>
        <v>0</v>
      </c>
      <c r="AE1607" s="13" t="str">
        <f t="shared" si="169"/>
        <v/>
      </c>
      <c r="AF1607" s="145" t="str">
        <f t="shared" si="170"/>
        <v/>
      </c>
      <c r="AG1607" s="145" t="str">
        <f t="shared" si="171"/>
        <v/>
      </c>
      <c r="AH1607" s="145" t="str">
        <f t="shared" si="172"/>
        <v/>
      </c>
    </row>
    <row r="1608" spans="1:34" ht="17.25" customHeight="1" x14ac:dyDescent="0.3">
      <c r="A1608" s="149"/>
      <c r="B1608" s="135"/>
      <c r="C1608" s="14"/>
      <c r="D1608" s="14"/>
      <c r="E1608" s="136"/>
      <c r="F1608" s="15"/>
      <c r="G1608" s="126"/>
      <c r="H1608" s="136"/>
      <c r="I1608" s="136"/>
      <c r="J1608" s="138"/>
      <c r="K1608" s="119"/>
      <c r="L1608" s="138"/>
      <c r="M1608" s="12"/>
      <c r="N1608" s="147" t="str">
        <f t="shared" ref="N1608:N1671" si="173">IF(J1608="", "", K1608)</f>
        <v/>
      </c>
      <c r="O1608" s="16"/>
      <c r="P1608" s="17"/>
      <c r="Q1608" s="17"/>
      <c r="AD1608" s="13">
        <f t="shared" si="168"/>
        <v>0</v>
      </c>
      <c r="AE1608" s="13" t="str">
        <f t="shared" si="169"/>
        <v/>
      </c>
      <c r="AF1608" s="145" t="str">
        <f t="shared" si="170"/>
        <v/>
      </c>
      <c r="AG1608" s="145" t="str">
        <f t="shared" si="171"/>
        <v/>
      </c>
      <c r="AH1608" s="145" t="str">
        <f t="shared" si="172"/>
        <v/>
      </c>
    </row>
    <row r="1609" spans="1:34" ht="17.25" customHeight="1" x14ac:dyDescent="0.3">
      <c r="A1609" s="149"/>
      <c r="B1609" s="135"/>
      <c r="C1609" s="14"/>
      <c r="D1609" s="14"/>
      <c r="E1609" s="136"/>
      <c r="F1609" s="15"/>
      <c r="G1609" s="126"/>
      <c r="H1609" s="136"/>
      <c r="I1609" s="136"/>
      <c r="J1609" s="138"/>
      <c r="K1609" s="119"/>
      <c r="L1609" s="138"/>
      <c r="M1609" s="12"/>
      <c r="N1609" s="147" t="str">
        <f t="shared" si="173"/>
        <v/>
      </c>
      <c r="O1609" s="16"/>
      <c r="P1609" s="17"/>
      <c r="Q1609" s="17"/>
      <c r="AD1609" s="13">
        <f t="shared" si="168"/>
        <v>0</v>
      </c>
      <c r="AE1609" s="13" t="str">
        <f t="shared" si="169"/>
        <v/>
      </c>
      <c r="AF1609" s="145" t="str">
        <f t="shared" si="170"/>
        <v/>
      </c>
      <c r="AG1609" s="145" t="str">
        <f t="shared" si="171"/>
        <v/>
      </c>
      <c r="AH1609" s="145" t="str">
        <f t="shared" si="172"/>
        <v/>
      </c>
    </row>
    <row r="1610" spans="1:34" ht="17.25" customHeight="1" x14ac:dyDescent="0.3">
      <c r="A1610" s="149"/>
      <c r="B1610" s="135"/>
      <c r="C1610" s="14"/>
      <c r="D1610" s="14"/>
      <c r="E1610" s="136"/>
      <c r="F1610" s="15"/>
      <c r="G1610" s="126"/>
      <c r="H1610" s="136"/>
      <c r="I1610" s="136"/>
      <c r="J1610" s="138"/>
      <c r="K1610" s="119"/>
      <c r="L1610" s="138"/>
      <c r="M1610" s="12"/>
      <c r="N1610" s="147" t="str">
        <f t="shared" si="173"/>
        <v/>
      </c>
      <c r="O1610" s="16"/>
      <c r="P1610" s="17"/>
      <c r="Q1610" s="17"/>
      <c r="AD1610" s="13">
        <f t="shared" si="168"/>
        <v>0</v>
      </c>
      <c r="AE1610" s="13" t="str">
        <f t="shared" si="169"/>
        <v/>
      </c>
      <c r="AF1610" s="145" t="str">
        <f t="shared" si="170"/>
        <v/>
      </c>
      <c r="AG1610" s="145" t="str">
        <f t="shared" si="171"/>
        <v/>
      </c>
      <c r="AH1610" s="145" t="str">
        <f t="shared" si="172"/>
        <v/>
      </c>
    </row>
    <row r="1611" spans="1:34" ht="17.25" customHeight="1" x14ac:dyDescent="0.3">
      <c r="A1611" s="149"/>
      <c r="B1611" s="135"/>
      <c r="C1611" s="14"/>
      <c r="D1611" s="14"/>
      <c r="E1611" s="136"/>
      <c r="F1611" s="15"/>
      <c r="G1611" s="126"/>
      <c r="H1611" s="136"/>
      <c r="I1611" s="136"/>
      <c r="J1611" s="138"/>
      <c r="K1611" s="119"/>
      <c r="L1611" s="138"/>
      <c r="M1611" s="12"/>
      <c r="N1611" s="147" t="str">
        <f t="shared" si="173"/>
        <v/>
      </c>
      <c r="O1611" s="16"/>
      <c r="P1611" s="17"/>
      <c r="Q1611" s="17"/>
      <c r="AD1611" s="13">
        <f t="shared" si="168"/>
        <v>0</v>
      </c>
      <c r="AE1611" s="13" t="str">
        <f t="shared" si="169"/>
        <v/>
      </c>
      <c r="AF1611" s="145" t="str">
        <f t="shared" si="170"/>
        <v/>
      </c>
      <c r="AG1611" s="145" t="str">
        <f t="shared" si="171"/>
        <v/>
      </c>
      <c r="AH1611" s="145" t="str">
        <f t="shared" si="172"/>
        <v/>
      </c>
    </row>
    <row r="1612" spans="1:34" ht="17.25" customHeight="1" x14ac:dyDescent="0.3">
      <c r="A1612" s="149"/>
      <c r="B1612" s="135"/>
      <c r="C1612" s="14"/>
      <c r="D1612" s="14"/>
      <c r="E1612" s="136"/>
      <c r="F1612" s="15"/>
      <c r="G1612" s="126"/>
      <c r="H1612" s="136"/>
      <c r="I1612" s="136"/>
      <c r="J1612" s="138"/>
      <c r="K1612" s="119"/>
      <c r="L1612" s="138"/>
      <c r="M1612" s="12"/>
      <c r="N1612" s="147" t="str">
        <f t="shared" si="173"/>
        <v/>
      </c>
      <c r="O1612" s="16"/>
      <c r="P1612" s="17"/>
      <c r="Q1612" s="17"/>
      <c r="AD1612" s="13">
        <f t="shared" si="168"/>
        <v>0</v>
      </c>
      <c r="AE1612" s="13" t="str">
        <f t="shared" si="169"/>
        <v/>
      </c>
      <c r="AF1612" s="145" t="str">
        <f t="shared" si="170"/>
        <v/>
      </c>
      <c r="AG1612" s="145" t="str">
        <f t="shared" si="171"/>
        <v/>
      </c>
      <c r="AH1612" s="145" t="str">
        <f t="shared" si="172"/>
        <v/>
      </c>
    </row>
    <row r="1613" spans="1:34" ht="17.25" customHeight="1" x14ac:dyDescent="0.3">
      <c r="A1613" s="149"/>
      <c r="B1613" s="135"/>
      <c r="C1613" s="14"/>
      <c r="D1613" s="14"/>
      <c r="E1613" s="136"/>
      <c r="F1613" s="15"/>
      <c r="G1613" s="126"/>
      <c r="H1613" s="136"/>
      <c r="I1613" s="136"/>
      <c r="J1613" s="138"/>
      <c r="K1613" s="119"/>
      <c r="L1613" s="138"/>
      <c r="M1613" s="12"/>
      <c r="N1613" s="147" t="str">
        <f t="shared" si="173"/>
        <v/>
      </c>
      <c r="O1613" s="16"/>
      <c r="P1613" s="17"/>
      <c r="Q1613" s="17"/>
      <c r="AD1613" s="13">
        <f t="shared" si="168"/>
        <v>0</v>
      </c>
      <c r="AE1613" s="13" t="str">
        <f t="shared" si="169"/>
        <v/>
      </c>
      <c r="AF1613" s="145" t="str">
        <f t="shared" si="170"/>
        <v/>
      </c>
      <c r="AG1613" s="145" t="str">
        <f t="shared" si="171"/>
        <v/>
      </c>
      <c r="AH1613" s="145" t="str">
        <f t="shared" si="172"/>
        <v/>
      </c>
    </row>
    <row r="1614" spans="1:34" ht="17.25" customHeight="1" x14ac:dyDescent="0.3">
      <c r="A1614" s="149"/>
      <c r="B1614" s="135"/>
      <c r="C1614" s="14"/>
      <c r="D1614" s="14"/>
      <c r="E1614" s="136"/>
      <c r="F1614" s="15"/>
      <c r="G1614" s="126"/>
      <c r="H1614" s="136"/>
      <c r="I1614" s="136"/>
      <c r="J1614" s="138"/>
      <c r="K1614" s="119"/>
      <c r="L1614" s="138"/>
      <c r="M1614" s="12"/>
      <c r="N1614" s="147" t="str">
        <f t="shared" si="173"/>
        <v/>
      </c>
      <c r="O1614" s="16"/>
      <c r="P1614" s="17"/>
      <c r="Q1614" s="17"/>
      <c r="AD1614" s="13">
        <f t="shared" si="168"/>
        <v>0</v>
      </c>
      <c r="AE1614" s="13" t="str">
        <f t="shared" si="169"/>
        <v/>
      </c>
      <c r="AF1614" s="145" t="str">
        <f t="shared" si="170"/>
        <v/>
      </c>
      <c r="AG1614" s="145" t="str">
        <f t="shared" si="171"/>
        <v/>
      </c>
      <c r="AH1614" s="145" t="str">
        <f t="shared" si="172"/>
        <v/>
      </c>
    </row>
    <row r="1615" spans="1:34" ht="17.25" customHeight="1" x14ac:dyDescent="0.3">
      <c r="A1615" s="149"/>
      <c r="B1615" s="135"/>
      <c r="C1615" s="14"/>
      <c r="D1615" s="14"/>
      <c r="E1615" s="136"/>
      <c r="F1615" s="15"/>
      <c r="G1615" s="126"/>
      <c r="H1615" s="136"/>
      <c r="I1615" s="136"/>
      <c r="J1615" s="138"/>
      <c r="K1615" s="119"/>
      <c r="L1615" s="138"/>
      <c r="M1615" s="12"/>
      <c r="N1615" s="147" t="str">
        <f t="shared" si="173"/>
        <v/>
      </c>
      <c r="O1615" s="16"/>
      <c r="P1615" s="17"/>
      <c r="Q1615" s="17"/>
      <c r="AD1615" s="13">
        <f t="shared" si="168"/>
        <v>0</v>
      </c>
      <c r="AE1615" s="13" t="str">
        <f t="shared" si="169"/>
        <v/>
      </c>
      <c r="AF1615" s="145" t="str">
        <f t="shared" si="170"/>
        <v/>
      </c>
      <c r="AG1615" s="145" t="str">
        <f t="shared" si="171"/>
        <v/>
      </c>
      <c r="AH1615" s="145" t="str">
        <f t="shared" si="172"/>
        <v/>
      </c>
    </row>
    <row r="1616" spans="1:34" ht="17.25" customHeight="1" x14ac:dyDescent="0.3">
      <c r="A1616" s="149"/>
      <c r="B1616" s="135"/>
      <c r="C1616" s="14"/>
      <c r="D1616" s="14"/>
      <c r="E1616" s="136"/>
      <c r="F1616" s="15"/>
      <c r="G1616" s="126"/>
      <c r="H1616" s="136"/>
      <c r="I1616" s="136"/>
      <c r="J1616" s="138"/>
      <c r="K1616" s="119"/>
      <c r="L1616" s="138"/>
      <c r="M1616" s="12"/>
      <c r="N1616" s="147" t="str">
        <f t="shared" si="173"/>
        <v/>
      </c>
      <c r="O1616" s="16"/>
      <c r="P1616" s="17"/>
      <c r="Q1616" s="17"/>
      <c r="AD1616" s="13">
        <f t="shared" si="168"/>
        <v>0</v>
      </c>
      <c r="AE1616" s="13" t="str">
        <f t="shared" si="169"/>
        <v/>
      </c>
      <c r="AF1616" s="145" t="str">
        <f t="shared" si="170"/>
        <v/>
      </c>
      <c r="AG1616" s="145" t="str">
        <f t="shared" si="171"/>
        <v/>
      </c>
      <c r="AH1616" s="145" t="str">
        <f t="shared" si="172"/>
        <v/>
      </c>
    </row>
    <row r="1617" spans="1:34" ht="17.25" customHeight="1" x14ac:dyDescent="0.3">
      <c r="A1617" s="149"/>
      <c r="B1617" s="135"/>
      <c r="C1617" s="14"/>
      <c r="D1617" s="14"/>
      <c r="E1617" s="136"/>
      <c r="F1617" s="15"/>
      <c r="G1617" s="126"/>
      <c r="H1617" s="136"/>
      <c r="I1617" s="136"/>
      <c r="J1617" s="138"/>
      <c r="K1617" s="119"/>
      <c r="L1617" s="138"/>
      <c r="M1617" s="12"/>
      <c r="N1617" s="147" t="str">
        <f t="shared" si="173"/>
        <v/>
      </c>
      <c r="O1617" s="16"/>
      <c r="P1617" s="17"/>
      <c r="Q1617" s="17"/>
      <c r="AD1617" s="13">
        <f t="shared" si="168"/>
        <v>0</v>
      </c>
      <c r="AE1617" s="13" t="str">
        <f t="shared" si="169"/>
        <v/>
      </c>
      <c r="AF1617" s="145" t="str">
        <f t="shared" si="170"/>
        <v/>
      </c>
      <c r="AG1617" s="145" t="str">
        <f t="shared" si="171"/>
        <v/>
      </c>
      <c r="AH1617" s="145" t="str">
        <f t="shared" si="172"/>
        <v/>
      </c>
    </row>
    <row r="1618" spans="1:34" ht="17.25" customHeight="1" x14ac:dyDescent="0.3">
      <c r="A1618" s="149"/>
      <c r="B1618" s="135"/>
      <c r="C1618" s="14"/>
      <c r="D1618" s="14"/>
      <c r="E1618" s="136"/>
      <c r="F1618" s="15"/>
      <c r="G1618" s="126"/>
      <c r="H1618" s="136"/>
      <c r="I1618" s="136"/>
      <c r="J1618" s="138"/>
      <c r="K1618" s="119"/>
      <c r="L1618" s="138"/>
      <c r="M1618" s="12"/>
      <c r="N1618" s="147" t="str">
        <f t="shared" si="173"/>
        <v/>
      </c>
      <c r="O1618" s="16"/>
      <c r="P1618" s="17"/>
      <c r="Q1618" s="17"/>
      <c r="AD1618" s="13">
        <f t="shared" si="168"/>
        <v>0</v>
      </c>
      <c r="AE1618" s="13" t="str">
        <f t="shared" si="169"/>
        <v/>
      </c>
      <c r="AF1618" s="145" t="str">
        <f t="shared" si="170"/>
        <v/>
      </c>
      <c r="AG1618" s="145" t="str">
        <f t="shared" si="171"/>
        <v/>
      </c>
      <c r="AH1618" s="145" t="str">
        <f t="shared" si="172"/>
        <v/>
      </c>
    </row>
    <row r="1619" spans="1:34" ht="17.25" customHeight="1" x14ac:dyDescent="0.3">
      <c r="A1619" s="149"/>
      <c r="B1619" s="135"/>
      <c r="C1619" s="14"/>
      <c r="D1619" s="14"/>
      <c r="E1619" s="136"/>
      <c r="F1619" s="15"/>
      <c r="G1619" s="126"/>
      <c r="H1619" s="136"/>
      <c r="I1619" s="136"/>
      <c r="J1619" s="138"/>
      <c r="K1619" s="119"/>
      <c r="L1619" s="138"/>
      <c r="M1619" s="12"/>
      <c r="N1619" s="147" t="str">
        <f t="shared" si="173"/>
        <v/>
      </c>
      <c r="O1619" s="16"/>
      <c r="P1619" s="17"/>
      <c r="Q1619" s="17"/>
      <c r="AD1619" s="13">
        <f t="shared" si="168"/>
        <v>0</v>
      </c>
      <c r="AE1619" s="13" t="str">
        <f t="shared" si="169"/>
        <v/>
      </c>
      <c r="AF1619" s="145" t="str">
        <f t="shared" si="170"/>
        <v/>
      </c>
      <c r="AG1619" s="145" t="str">
        <f t="shared" si="171"/>
        <v/>
      </c>
      <c r="AH1619" s="145" t="str">
        <f t="shared" si="172"/>
        <v/>
      </c>
    </row>
    <row r="1620" spans="1:34" ht="17.25" customHeight="1" x14ac:dyDescent="0.3">
      <c r="A1620" s="149"/>
      <c r="B1620" s="135"/>
      <c r="C1620" s="14"/>
      <c r="D1620" s="14"/>
      <c r="E1620" s="136"/>
      <c r="F1620" s="15"/>
      <c r="G1620" s="126"/>
      <c r="H1620" s="136"/>
      <c r="I1620" s="136"/>
      <c r="J1620" s="138"/>
      <c r="K1620" s="119"/>
      <c r="L1620" s="138"/>
      <c r="M1620" s="12"/>
      <c r="N1620" s="147" t="str">
        <f t="shared" si="173"/>
        <v/>
      </c>
      <c r="O1620" s="16"/>
      <c r="P1620" s="17"/>
      <c r="Q1620" s="17"/>
      <c r="AD1620" s="13">
        <f t="shared" si="168"/>
        <v>0</v>
      </c>
      <c r="AE1620" s="13" t="str">
        <f t="shared" si="169"/>
        <v/>
      </c>
      <c r="AF1620" s="145" t="str">
        <f t="shared" si="170"/>
        <v/>
      </c>
      <c r="AG1620" s="145" t="str">
        <f t="shared" si="171"/>
        <v/>
      </c>
      <c r="AH1620" s="145" t="str">
        <f t="shared" si="172"/>
        <v/>
      </c>
    </row>
    <row r="1621" spans="1:34" ht="17.25" customHeight="1" x14ac:dyDescent="0.3">
      <c r="A1621" s="149"/>
      <c r="B1621" s="135"/>
      <c r="C1621" s="14"/>
      <c r="D1621" s="14"/>
      <c r="E1621" s="136"/>
      <c r="F1621" s="15"/>
      <c r="G1621" s="126"/>
      <c r="H1621" s="136"/>
      <c r="I1621" s="136"/>
      <c r="J1621" s="138"/>
      <c r="K1621" s="119"/>
      <c r="L1621" s="138"/>
      <c r="M1621" s="12"/>
      <c r="N1621" s="147" t="str">
        <f t="shared" si="173"/>
        <v/>
      </c>
      <c r="O1621" s="16"/>
      <c r="P1621" s="17"/>
      <c r="Q1621" s="17"/>
      <c r="AD1621" s="13">
        <f t="shared" si="168"/>
        <v>0</v>
      </c>
      <c r="AE1621" s="13" t="str">
        <f t="shared" si="169"/>
        <v/>
      </c>
      <c r="AF1621" s="145" t="str">
        <f t="shared" si="170"/>
        <v/>
      </c>
      <c r="AG1621" s="145" t="str">
        <f t="shared" si="171"/>
        <v/>
      </c>
      <c r="AH1621" s="145" t="str">
        <f t="shared" si="172"/>
        <v/>
      </c>
    </row>
    <row r="1622" spans="1:34" ht="17.25" customHeight="1" x14ac:dyDescent="0.3">
      <c r="A1622" s="149"/>
      <c r="B1622" s="135"/>
      <c r="C1622" s="14"/>
      <c r="D1622" s="14"/>
      <c r="E1622" s="136"/>
      <c r="F1622" s="15"/>
      <c r="G1622" s="126"/>
      <c r="H1622" s="136"/>
      <c r="I1622" s="136"/>
      <c r="J1622" s="138"/>
      <c r="K1622" s="119"/>
      <c r="L1622" s="138"/>
      <c r="M1622" s="12"/>
      <c r="N1622" s="147" t="str">
        <f t="shared" si="173"/>
        <v/>
      </c>
      <c r="O1622" s="16"/>
      <c r="P1622" s="17"/>
      <c r="Q1622" s="17"/>
      <c r="AD1622" s="13">
        <f t="shared" si="168"/>
        <v>0</v>
      </c>
      <c r="AE1622" s="13" t="str">
        <f t="shared" si="169"/>
        <v/>
      </c>
      <c r="AF1622" s="145" t="str">
        <f t="shared" si="170"/>
        <v/>
      </c>
      <c r="AG1622" s="145" t="str">
        <f t="shared" si="171"/>
        <v/>
      </c>
      <c r="AH1622" s="145" t="str">
        <f t="shared" si="172"/>
        <v/>
      </c>
    </row>
    <row r="1623" spans="1:34" ht="17.25" customHeight="1" x14ac:dyDescent="0.3">
      <c r="A1623" s="149"/>
      <c r="B1623" s="135"/>
      <c r="C1623" s="14"/>
      <c r="D1623" s="14"/>
      <c r="E1623" s="136"/>
      <c r="F1623" s="15"/>
      <c r="G1623" s="126"/>
      <c r="H1623" s="136"/>
      <c r="I1623" s="136"/>
      <c r="J1623" s="138"/>
      <c r="K1623" s="119"/>
      <c r="L1623" s="138"/>
      <c r="M1623" s="12"/>
      <c r="N1623" s="147" t="str">
        <f t="shared" si="173"/>
        <v/>
      </c>
      <c r="O1623" s="16"/>
      <c r="P1623" s="17"/>
      <c r="Q1623" s="17"/>
      <c r="AD1623" s="13">
        <f t="shared" si="168"/>
        <v>0</v>
      </c>
      <c r="AE1623" s="13" t="str">
        <f t="shared" si="169"/>
        <v/>
      </c>
      <c r="AF1623" s="145" t="str">
        <f t="shared" si="170"/>
        <v/>
      </c>
      <c r="AG1623" s="145" t="str">
        <f t="shared" si="171"/>
        <v/>
      </c>
      <c r="AH1623" s="145" t="str">
        <f t="shared" si="172"/>
        <v/>
      </c>
    </row>
    <row r="1624" spans="1:34" ht="17.25" customHeight="1" x14ac:dyDescent="0.3">
      <c r="A1624" s="149"/>
      <c r="B1624" s="135"/>
      <c r="C1624" s="14"/>
      <c r="D1624" s="14"/>
      <c r="E1624" s="136"/>
      <c r="F1624" s="15"/>
      <c r="G1624" s="126"/>
      <c r="H1624" s="136"/>
      <c r="I1624" s="136"/>
      <c r="J1624" s="138"/>
      <c r="K1624" s="119"/>
      <c r="L1624" s="138"/>
      <c r="M1624" s="12"/>
      <c r="N1624" s="147" t="str">
        <f t="shared" si="173"/>
        <v/>
      </c>
      <c r="O1624" s="16"/>
      <c r="P1624" s="17"/>
      <c r="Q1624" s="17"/>
      <c r="AD1624" s="13">
        <f t="shared" si="168"/>
        <v>0</v>
      </c>
      <c r="AE1624" s="13" t="str">
        <f t="shared" si="169"/>
        <v/>
      </c>
      <c r="AF1624" s="145" t="str">
        <f t="shared" si="170"/>
        <v/>
      </c>
      <c r="AG1624" s="145" t="str">
        <f t="shared" si="171"/>
        <v/>
      </c>
      <c r="AH1624" s="145" t="str">
        <f t="shared" si="172"/>
        <v/>
      </c>
    </row>
    <row r="1625" spans="1:34" ht="17.25" customHeight="1" x14ac:dyDescent="0.3">
      <c r="A1625" s="149"/>
      <c r="B1625" s="135"/>
      <c r="C1625" s="14"/>
      <c r="D1625" s="14"/>
      <c r="E1625" s="136"/>
      <c r="F1625" s="15"/>
      <c r="G1625" s="126"/>
      <c r="H1625" s="136"/>
      <c r="I1625" s="136"/>
      <c r="J1625" s="138"/>
      <c r="K1625" s="119"/>
      <c r="L1625" s="138"/>
      <c r="M1625" s="12"/>
      <c r="N1625" s="147" t="str">
        <f t="shared" si="173"/>
        <v/>
      </c>
      <c r="O1625" s="16"/>
      <c r="P1625" s="17"/>
      <c r="Q1625" s="17"/>
      <c r="AD1625" s="13">
        <f t="shared" si="168"/>
        <v>0</v>
      </c>
      <c r="AE1625" s="13" t="str">
        <f t="shared" si="169"/>
        <v/>
      </c>
      <c r="AF1625" s="145" t="str">
        <f t="shared" si="170"/>
        <v/>
      </c>
      <c r="AG1625" s="145" t="str">
        <f t="shared" si="171"/>
        <v/>
      </c>
      <c r="AH1625" s="145" t="str">
        <f t="shared" si="172"/>
        <v/>
      </c>
    </row>
    <row r="1626" spans="1:34" ht="17.25" customHeight="1" x14ac:dyDescent="0.3">
      <c r="A1626" s="149"/>
      <c r="B1626" s="135"/>
      <c r="C1626" s="14"/>
      <c r="D1626" s="14"/>
      <c r="E1626" s="136"/>
      <c r="F1626" s="15"/>
      <c r="G1626" s="126"/>
      <c r="H1626" s="136"/>
      <c r="I1626" s="136"/>
      <c r="J1626" s="138"/>
      <c r="K1626" s="119"/>
      <c r="L1626" s="138"/>
      <c r="M1626" s="12"/>
      <c r="N1626" s="147" t="str">
        <f t="shared" si="173"/>
        <v/>
      </c>
      <c r="O1626" s="16"/>
      <c r="P1626" s="17"/>
      <c r="Q1626" s="17"/>
      <c r="AD1626" s="13">
        <f t="shared" si="168"/>
        <v>0</v>
      </c>
      <c r="AE1626" s="13" t="str">
        <f t="shared" si="169"/>
        <v/>
      </c>
      <c r="AF1626" s="145" t="str">
        <f t="shared" si="170"/>
        <v/>
      </c>
      <c r="AG1626" s="145" t="str">
        <f t="shared" si="171"/>
        <v/>
      </c>
      <c r="AH1626" s="145" t="str">
        <f t="shared" si="172"/>
        <v/>
      </c>
    </row>
    <row r="1627" spans="1:34" ht="17.25" customHeight="1" x14ac:dyDescent="0.3">
      <c r="A1627" s="149"/>
      <c r="B1627" s="135"/>
      <c r="C1627" s="14"/>
      <c r="D1627" s="14"/>
      <c r="E1627" s="136"/>
      <c r="F1627" s="15"/>
      <c r="G1627" s="126"/>
      <c r="H1627" s="136"/>
      <c r="I1627" s="136"/>
      <c r="J1627" s="138"/>
      <c r="K1627" s="119"/>
      <c r="L1627" s="138"/>
      <c r="M1627" s="12"/>
      <c r="N1627" s="147" t="str">
        <f t="shared" si="173"/>
        <v/>
      </c>
      <c r="O1627" s="16"/>
      <c r="P1627" s="17"/>
      <c r="Q1627" s="17"/>
      <c r="AD1627" s="13">
        <f t="shared" si="168"/>
        <v>0</v>
      </c>
      <c r="AE1627" s="13" t="str">
        <f t="shared" si="169"/>
        <v/>
      </c>
      <c r="AF1627" s="145" t="str">
        <f t="shared" si="170"/>
        <v/>
      </c>
      <c r="AG1627" s="145" t="str">
        <f t="shared" si="171"/>
        <v/>
      </c>
      <c r="AH1627" s="145" t="str">
        <f t="shared" si="172"/>
        <v/>
      </c>
    </row>
    <row r="1628" spans="1:34" ht="17.25" customHeight="1" x14ac:dyDescent="0.3">
      <c r="A1628" s="149"/>
      <c r="B1628" s="135"/>
      <c r="C1628" s="14"/>
      <c r="D1628" s="14"/>
      <c r="E1628" s="136"/>
      <c r="F1628" s="15"/>
      <c r="G1628" s="126"/>
      <c r="H1628" s="136"/>
      <c r="I1628" s="136"/>
      <c r="J1628" s="138"/>
      <c r="K1628" s="119"/>
      <c r="L1628" s="138"/>
      <c r="M1628" s="12"/>
      <c r="N1628" s="147" t="str">
        <f t="shared" si="173"/>
        <v/>
      </c>
      <c r="O1628" s="16"/>
      <c r="P1628" s="17"/>
      <c r="Q1628" s="17"/>
      <c r="AD1628" s="13">
        <f t="shared" si="168"/>
        <v>0</v>
      </c>
      <c r="AE1628" s="13" t="str">
        <f t="shared" si="169"/>
        <v/>
      </c>
      <c r="AF1628" s="145" t="str">
        <f t="shared" si="170"/>
        <v/>
      </c>
      <c r="AG1628" s="145" t="str">
        <f t="shared" si="171"/>
        <v/>
      </c>
      <c r="AH1628" s="145" t="str">
        <f t="shared" si="172"/>
        <v/>
      </c>
    </row>
    <row r="1629" spans="1:34" ht="17.25" customHeight="1" x14ac:dyDescent="0.3">
      <c r="A1629" s="149"/>
      <c r="B1629" s="135"/>
      <c r="C1629" s="14"/>
      <c r="D1629" s="14"/>
      <c r="E1629" s="136"/>
      <c r="F1629" s="15"/>
      <c r="G1629" s="126"/>
      <c r="H1629" s="136"/>
      <c r="I1629" s="136"/>
      <c r="J1629" s="138"/>
      <c r="K1629" s="119"/>
      <c r="L1629" s="138"/>
      <c r="M1629" s="12"/>
      <c r="N1629" s="147" t="str">
        <f t="shared" si="173"/>
        <v/>
      </c>
      <c r="O1629" s="16"/>
      <c r="P1629" s="17"/>
      <c r="Q1629" s="17"/>
      <c r="AD1629" s="13">
        <f t="shared" si="168"/>
        <v>0</v>
      </c>
      <c r="AE1629" s="13" t="str">
        <f t="shared" si="169"/>
        <v/>
      </c>
      <c r="AF1629" s="145" t="str">
        <f t="shared" si="170"/>
        <v/>
      </c>
      <c r="AG1629" s="145" t="str">
        <f t="shared" si="171"/>
        <v/>
      </c>
      <c r="AH1629" s="145" t="str">
        <f t="shared" si="172"/>
        <v/>
      </c>
    </row>
    <row r="1630" spans="1:34" ht="17.25" customHeight="1" x14ac:dyDescent="0.3">
      <c r="A1630" s="149"/>
      <c r="B1630" s="135"/>
      <c r="C1630" s="14"/>
      <c r="D1630" s="14"/>
      <c r="E1630" s="136"/>
      <c r="F1630" s="15"/>
      <c r="G1630" s="126"/>
      <c r="H1630" s="136"/>
      <c r="I1630" s="136"/>
      <c r="J1630" s="138"/>
      <c r="K1630" s="119"/>
      <c r="L1630" s="138"/>
      <c r="M1630" s="12"/>
      <c r="N1630" s="147" t="str">
        <f t="shared" si="173"/>
        <v/>
      </c>
      <c r="O1630" s="16"/>
      <c r="P1630" s="17"/>
      <c r="Q1630" s="17"/>
      <c r="AD1630" s="13">
        <f t="shared" si="168"/>
        <v>0</v>
      </c>
      <c r="AE1630" s="13" t="str">
        <f t="shared" si="169"/>
        <v/>
      </c>
      <c r="AF1630" s="145" t="str">
        <f t="shared" si="170"/>
        <v/>
      </c>
      <c r="AG1630" s="145" t="str">
        <f t="shared" si="171"/>
        <v/>
      </c>
      <c r="AH1630" s="145" t="str">
        <f t="shared" si="172"/>
        <v/>
      </c>
    </row>
    <row r="1631" spans="1:34" ht="17.25" customHeight="1" x14ac:dyDescent="0.3">
      <c r="A1631" s="149"/>
      <c r="B1631" s="135"/>
      <c r="C1631" s="14"/>
      <c r="D1631" s="14"/>
      <c r="E1631" s="136"/>
      <c r="F1631" s="15"/>
      <c r="G1631" s="126"/>
      <c r="H1631" s="136"/>
      <c r="I1631" s="136"/>
      <c r="J1631" s="138"/>
      <c r="K1631" s="119"/>
      <c r="L1631" s="138"/>
      <c r="M1631" s="12"/>
      <c r="N1631" s="147" t="str">
        <f t="shared" si="173"/>
        <v/>
      </c>
      <c r="O1631" s="16"/>
      <c r="P1631" s="17"/>
      <c r="Q1631" s="17"/>
      <c r="AD1631" s="13">
        <f t="shared" si="168"/>
        <v>0</v>
      </c>
      <c r="AE1631" s="13" t="str">
        <f t="shared" si="169"/>
        <v/>
      </c>
      <c r="AF1631" s="145" t="str">
        <f t="shared" si="170"/>
        <v/>
      </c>
      <c r="AG1631" s="145" t="str">
        <f t="shared" si="171"/>
        <v/>
      </c>
      <c r="AH1631" s="145" t="str">
        <f t="shared" si="172"/>
        <v/>
      </c>
    </row>
    <row r="1632" spans="1:34" ht="17.25" customHeight="1" x14ac:dyDescent="0.3">
      <c r="A1632" s="149"/>
      <c r="B1632" s="135"/>
      <c r="C1632" s="14"/>
      <c r="D1632" s="14"/>
      <c r="E1632" s="136"/>
      <c r="F1632" s="15"/>
      <c r="G1632" s="126"/>
      <c r="H1632" s="136"/>
      <c r="I1632" s="136"/>
      <c r="J1632" s="138"/>
      <c r="K1632" s="119"/>
      <c r="L1632" s="138"/>
      <c r="M1632" s="12"/>
      <c r="N1632" s="147" t="str">
        <f t="shared" si="173"/>
        <v/>
      </c>
      <c r="O1632" s="16"/>
      <c r="P1632" s="17"/>
      <c r="Q1632" s="17"/>
      <c r="AD1632" s="13">
        <f t="shared" si="168"/>
        <v>0</v>
      </c>
      <c r="AE1632" s="13" t="str">
        <f t="shared" si="169"/>
        <v/>
      </c>
      <c r="AF1632" s="145" t="str">
        <f t="shared" si="170"/>
        <v/>
      </c>
      <c r="AG1632" s="145" t="str">
        <f t="shared" si="171"/>
        <v/>
      </c>
      <c r="AH1632" s="145" t="str">
        <f t="shared" si="172"/>
        <v/>
      </c>
    </row>
    <row r="1633" spans="1:34" ht="17.25" customHeight="1" x14ac:dyDescent="0.3">
      <c r="A1633" s="149"/>
      <c r="B1633" s="135"/>
      <c r="C1633" s="14"/>
      <c r="D1633" s="14"/>
      <c r="E1633" s="136"/>
      <c r="F1633" s="15"/>
      <c r="G1633" s="126"/>
      <c r="H1633" s="136"/>
      <c r="I1633" s="136"/>
      <c r="J1633" s="138"/>
      <c r="K1633" s="119"/>
      <c r="L1633" s="138"/>
      <c r="M1633" s="12"/>
      <c r="N1633" s="147" t="str">
        <f t="shared" si="173"/>
        <v/>
      </c>
      <c r="O1633" s="16"/>
      <c r="P1633" s="17"/>
      <c r="Q1633" s="17"/>
      <c r="AD1633" s="13">
        <f t="shared" si="168"/>
        <v>0</v>
      </c>
      <c r="AE1633" s="13" t="str">
        <f t="shared" si="169"/>
        <v/>
      </c>
      <c r="AF1633" s="145" t="str">
        <f t="shared" si="170"/>
        <v/>
      </c>
      <c r="AG1633" s="145" t="str">
        <f t="shared" si="171"/>
        <v/>
      </c>
      <c r="AH1633" s="145" t="str">
        <f t="shared" si="172"/>
        <v/>
      </c>
    </row>
    <row r="1634" spans="1:34" ht="17.25" customHeight="1" x14ac:dyDescent="0.3">
      <c r="A1634" s="149"/>
      <c r="B1634" s="135"/>
      <c r="C1634" s="14"/>
      <c r="D1634" s="14"/>
      <c r="E1634" s="136"/>
      <c r="F1634" s="15"/>
      <c r="G1634" s="126"/>
      <c r="H1634" s="136"/>
      <c r="I1634" s="136"/>
      <c r="J1634" s="138"/>
      <c r="K1634" s="119"/>
      <c r="L1634" s="138"/>
      <c r="M1634" s="12"/>
      <c r="N1634" s="147" t="str">
        <f t="shared" si="173"/>
        <v/>
      </c>
      <c r="O1634" s="16"/>
      <c r="P1634" s="17"/>
      <c r="Q1634" s="17"/>
      <c r="AD1634" s="13">
        <f t="shared" si="168"/>
        <v>0</v>
      </c>
      <c r="AE1634" s="13" t="str">
        <f t="shared" si="169"/>
        <v/>
      </c>
      <c r="AF1634" s="145" t="str">
        <f t="shared" si="170"/>
        <v/>
      </c>
      <c r="AG1634" s="145" t="str">
        <f t="shared" si="171"/>
        <v/>
      </c>
      <c r="AH1634" s="145" t="str">
        <f t="shared" si="172"/>
        <v/>
      </c>
    </row>
    <row r="1635" spans="1:34" ht="17.25" customHeight="1" x14ac:dyDescent="0.3">
      <c r="A1635" s="149"/>
      <c r="B1635" s="135"/>
      <c r="C1635" s="14"/>
      <c r="D1635" s="14"/>
      <c r="E1635" s="136"/>
      <c r="F1635" s="15"/>
      <c r="G1635" s="126"/>
      <c r="H1635" s="136"/>
      <c r="I1635" s="136"/>
      <c r="J1635" s="138"/>
      <c r="K1635" s="119"/>
      <c r="L1635" s="138"/>
      <c r="M1635" s="12"/>
      <c r="N1635" s="147" t="str">
        <f t="shared" si="173"/>
        <v/>
      </c>
      <c r="O1635" s="16"/>
      <c r="P1635" s="17"/>
      <c r="Q1635" s="17"/>
      <c r="AD1635" s="13">
        <f t="shared" si="168"/>
        <v>0</v>
      </c>
      <c r="AE1635" s="13" t="str">
        <f t="shared" si="169"/>
        <v/>
      </c>
      <c r="AF1635" s="145" t="str">
        <f t="shared" si="170"/>
        <v/>
      </c>
      <c r="AG1635" s="145" t="str">
        <f t="shared" si="171"/>
        <v/>
      </c>
      <c r="AH1635" s="145" t="str">
        <f t="shared" si="172"/>
        <v/>
      </c>
    </row>
    <row r="1636" spans="1:34" ht="17.25" customHeight="1" x14ac:dyDescent="0.3">
      <c r="A1636" s="149"/>
      <c r="B1636" s="135"/>
      <c r="C1636" s="14"/>
      <c r="D1636" s="14"/>
      <c r="E1636" s="136"/>
      <c r="F1636" s="15"/>
      <c r="G1636" s="126"/>
      <c r="H1636" s="136"/>
      <c r="I1636" s="136"/>
      <c r="J1636" s="138"/>
      <c r="K1636" s="119"/>
      <c r="L1636" s="138"/>
      <c r="M1636" s="12"/>
      <c r="N1636" s="147" t="str">
        <f t="shared" si="173"/>
        <v/>
      </c>
      <c r="O1636" s="16"/>
      <c r="P1636" s="17"/>
      <c r="Q1636" s="17"/>
      <c r="AD1636" s="13">
        <f t="shared" si="168"/>
        <v>0</v>
      </c>
      <c r="AE1636" s="13" t="str">
        <f t="shared" si="169"/>
        <v/>
      </c>
      <c r="AF1636" s="145" t="str">
        <f t="shared" si="170"/>
        <v/>
      </c>
      <c r="AG1636" s="145" t="str">
        <f t="shared" si="171"/>
        <v/>
      </c>
      <c r="AH1636" s="145" t="str">
        <f t="shared" si="172"/>
        <v/>
      </c>
    </row>
    <row r="1637" spans="1:34" ht="17.25" customHeight="1" x14ac:dyDescent="0.3">
      <c r="A1637" s="149"/>
      <c r="B1637" s="135"/>
      <c r="C1637" s="14"/>
      <c r="D1637" s="14"/>
      <c r="E1637" s="136"/>
      <c r="F1637" s="15"/>
      <c r="G1637" s="126"/>
      <c r="H1637" s="136"/>
      <c r="I1637" s="136"/>
      <c r="J1637" s="138"/>
      <c r="K1637" s="119"/>
      <c r="L1637" s="138"/>
      <c r="M1637" s="12"/>
      <c r="N1637" s="147" t="str">
        <f t="shared" si="173"/>
        <v/>
      </c>
      <c r="O1637" s="16"/>
      <c r="P1637" s="17"/>
      <c r="Q1637" s="17"/>
      <c r="AD1637" s="13">
        <f t="shared" si="168"/>
        <v>0</v>
      </c>
      <c r="AE1637" s="13" t="str">
        <f t="shared" si="169"/>
        <v/>
      </c>
      <c r="AF1637" s="145" t="str">
        <f t="shared" si="170"/>
        <v/>
      </c>
      <c r="AG1637" s="145" t="str">
        <f t="shared" si="171"/>
        <v/>
      </c>
      <c r="AH1637" s="145" t="str">
        <f t="shared" si="172"/>
        <v/>
      </c>
    </row>
    <row r="1638" spans="1:34" ht="17.25" customHeight="1" x14ac:dyDescent="0.3">
      <c r="A1638" s="149"/>
      <c r="B1638" s="135"/>
      <c r="C1638" s="14"/>
      <c r="D1638" s="14"/>
      <c r="E1638" s="136"/>
      <c r="F1638" s="15"/>
      <c r="G1638" s="126"/>
      <c r="H1638" s="136"/>
      <c r="I1638" s="136"/>
      <c r="J1638" s="138"/>
      <c r="K1638" s="119"/>
      <c r="L1638" s="138"/>
      <c r="M1638" s="12"/>
      <c r="N1638" s="147" t="str">
        <f t="shared" si="173"/>
        <v/>
      </c>
      <c r="O1638" s="16"/>
      <c r="P1638" s="17"/>
      <c r="Q1638" s="17"/>
      <c r="AD1638" s="13">
        <f t="shared" si="168"/>
        <v>0</v>
      </c>
      <c r="AE1638" s="13" t="str">
        <f t="shared" si="169"/>
        <v/>
      </c>
      <c r="AF1638" s="145" t="str">
        <f t="shared" si="170"/>
        <v/>
      </c>
      <c r="AG1638" s="145" t="str">
        <f t="shared" si="171"/>
        <v/>
      </c>
      <c r="AH1638" s="145" t="str">
        <f t="shared" si="172"/>
        <v/>
      </c>
    </row>
    <row r="1639" spans="1:34" ht="17.25" customHeight="1" x14ac:dyDescent="0.3">
      <c r="A1639" s="149"/>
      <c r="B1639" s="135"/>
      <c r="C1639" s="14"/>
      <c r="D1639" s="14"/>
      <c r="E1639" s="136"/>
      <c r="F1639" s="15"/>
      <c r="G1639" s="126"/>
      <c r="H1639" s="136"/>
      <c r="I1639" s="136"/>
      <c r="J1639" s="138"/>
      <c r="K1639" s="119"/>
      <c r="L1639" s="138"/>
      <c r="M1639" s="12"/>
      <c r="N1639" s="147" t="str">
        <f t="shared" si="173"/>
        <v/>
      </c>
      <c r="O1639" s="16"/>
      <c r="P1639" s="17"/>
      <c r="Q1639" s="17"/>
      <c r="AD1639" s="13">
        <f t="shared" si="168"/>
        <v>0</v>
      </c>
      <c r="AE1639" s="13" t="str">
        <f t="shared" si="169"/>
        <v/>
      </c>
      <c r="AF1639" s="145" t="str">
        <f t="shared" si="170"/>
        <v/>
      </c>
      <c r="AG1639" s="145" t="str">
        <f t="shared" si="171"/>
        <v/>
      </c>
      <c r="AH1639" s="145" t="str">
        <f t="shared" si="172"/>
        <v/>
      </c>
    </row>
    <row r="1640" spans="1:34" ht="17.25" customHeight="1" x14ac:dyDescent="0.3">
      <c r="A1640" s="149"/>
      <c r="B1640" s="135"/>
      <c r="C1640" s="14"/>
      <c r="D1640" s="14"/>
      <c r="E1640" s="136"/>
      <c r="F1640" s="15"/>
      <c r="G1640" s="126"/>
      <c r="H1640" s="136"/>
      <c r="I1640" s="136"/>
      <c r="J1640" s="138"/>
      <c r="K1640" s="119"/>
      <c r="L1640" s="138"/>
      <c r="M1640" s="12"/>
      <c r="N1640" s="147" t="str">
        <f t="shared" si="173"/>
        <v/>
      </c>
      <c r="O1640" s="16"/>
      <c r="P1640" s="17"/>
      <c r="Q1640" s="17"/>
      <c r="AD1640" s="13">
        <f t="shared" si="168"/>
        <v>0</v>
      </c>
      <c r="AE1640" s="13" t="str">
        <f t="shared" si="169"/>
        <v/>
      </c>
      <c r="AF1640" s="145" t="str">
        <f t="shared" si="170"/>
        <v/>
      </c>
      <c r="AG1640" s="145" t="str">
        <f t="shared" si="171"/>
        <v/>
      </c>
      <c r="AH1640" s="145" t="str">
        <f t="shared" si="172"/>
        <v/>
      </c>
    </row>
    <row r="1641" spans="1:34" ht="17.25" customHeight="1" x14ac:dyDescent="0.3">
      <c r="A1641" s="149"/>
      <c r="B1641" s="135"/>
      <c r="C1641" s="14"/>
      <c r="D1641" s="14"/>
      <c r="E1641" s="136"/>
      <c r="F1641" s="15"/>
      <c r="G1641" s="126"/>
      <c r="H1641" s="136"/>
      <c r="I1641" s="136"/>
      <c r="J1641" s="138"/>
      <c r="K1641" s="119"/>
      <c r="L1641" s="138"/>
      <c r="M1641" s="12"/>
      <c r="N1641" s="147" t="str">
        <f t="shared" si="173"/>
        <v/>
      </c>
      <c r="O1641" s="16"/>
      <c r="P1641" s="17"/>
      <c r="Q1641" s="17"/>
      <c r="AD1641" s="13">
        <f t="shared" si="168"/>
        <v>0</v>
      </c>
      <c r="AE1641" s="13" t="str">
        <f t="shared" si="169"/>
        <v/>
      </c>
      <c r="AF1641" s="145" t="str">
        <f t="shared" si="170"/>
        <v/>
      </c>
      <c r="AG1641" s="145" t="str">
        <f t="shared" si="171"/>
        <v/>
      </c>
      <c r="AH1641" s="145" t="str">
        <f t="shared" si="172"/>
        <v/>
      </c>
    </row>
    <row r="1642" spans="1:34" ht="17.25" customHeight="1" x14ac:dyDescent="0.3">
      <c r="A1642" s="149"/>
      <c r="B1642" s="135"/>
      <c r="C1642" s="14"/>
      <c r="D1642" s="14"/>
      <c r="E1642" s="136"/>
      <c r="F1642" s="15"/>
      <c r="G1642" s="126"/>
      <c r="H1642" s="136"/>
      <c r="I1642" s="136"/>
      <c r="J1642" s="138"/>
      <c r="K1642" s="119"/>
      <c r="L1642" s="138"/>
      <c r="M1642" s="12"/>
      <c r="N1642" s="147" t="str">
        <f t="shared" si="173"/>
        <v/>
      </c>
      <c r="O1642" s="16"/>
      <c r="P1642" s="17"/>
      <c r="Q1642" s="17"/>
      <c r="AD1642" s="13">
        <f t="shared" si="168"/>
        <v>0</v>
      </c>
      <c r="AE1642" s="13" t="str">
        <f t="shared" si="169"/>
        <v/>
      </c>
      <c r="AF1642" s="145" t="str">
        <f t="shared" si="170"/>
        <v/>
      </c>
      <c r="AG1642" s="145" t="str">
        <f t="shared" si="171"/>
        <v/>
      </c>
      <c r="AH1642" s="145" t="str">
        <f t="shared" si="172"/>
        <v/>
      </c>
    </row>
    <row r="1643" spans="1:34" ht="17.25" customHeight="1" x14ac:dyDescent="0.3">
      <c r="A1643" s="149"/>
      <c r="B1643" s="135"/>
      <c r="C1643" s="14"/>
      <c r="D1643" s="14"/>
      <c r="E1643" s="136"/>
      <c r="F1643" s="15"/>
      <c r="G1643" s="126"/>
      <c r="H1643" s="136"/>
      <c r="I1643" s="136"/>
      <c r="J1643" s="138"/>
      <c r="K1643" s="119"/>
      <c r="L1643" s="138"/>
      <c r="M1643" s="12"/>
      <c r="N1643" s="147" t="str">
        <f t="shared" si="173"/>
        <v/>
      </c>
      <c r="O1643" s="16"/>
      <c r="P1643" s="17"/>
      <c r="Q1643" s="17"/>
      <c r="AD1643" s="13">
        <f t="shared" si="168"/>
        <v>0</v>
      </c>
      <c r="AE1643" s="13" t="str">
        <f t="shared" si="169"/>
        <v/>
      </c>
      <c r="AF1643" s="145" t="str">
        <f t="shared" si="170"/>
        <v/>
      </c>
      <c r="AG1643" s="145" t="str">
        <f t="shared" si="171"/>
        <v/>
      </c>
      <c r="AH1643" s="145" t="str">
        <f t="shared" si="172"/>
        <v/>
      </c>
    </row>
    <row r="1644" spans="1:34" ht="17.25" customHeight="1" x14ac:dyDescent="0.3">
      <c r="A1644" s="149"/>
      <c r="B1644" s="135"/>
      <c r="C1644" s="14"/>
      <c r="D1644" s="14"/>
      <c r="E1644" s="136"/>
      <c r="F1644" s="15"/>
      <c r="G1644" s="126"/>
      <c r="H1644" s="136"/>
      <c r="I1644" s="136"/>
      <c r="J1644" s="138"/>
      <c r="K1644" s="119"/>
      <c r="L1644" s="138"/>
      <c r="M1644" s="12"/>
      <c r="N1644" s="147" t="str">
        <f t="shared" si="173"/>
        <v/>
      </c>
      <c r="O1644" s="16"/>
      <c r="P1644" s="17"/>
      <c r="Q1644" s="17"/>
      <c r="AD1644" s="13">
        <f t="shared" si="168"/>
        <v>0</v>
      </c>
      <c r="AE1644" s="13" t="str">
        <f t="shared" si="169"/>
        <v/>
      </c>
      <c r="AF1644" s="145" t="str">
        <f t="shared" si="170"/>
        <v/>
      </c>
      <c r="AG1644" s="145" t="str">
        <f t="shared" si="171"/>
        <v/>
      </c>
      <c r="AH1644" s="145" t="str">
        <f t="shared" si="172"/>
        <v/>
      </c>
    </row>
    <row r="1645" spans="1:34" ht="17.25" customHeight="1" x14ac:dyDescent="0.3">
      <c r="A1645" s="149"/>
      <c r="B1645" s="135"/>
      <c r="C1645" s="14"/>
      <c r="D1645" s="14"/>
      <c r="E1645" s="136"/>
      <c r="F1645" s="15"/>
      <c r="G1645" s="126"/>
      <c r="H1645" s="136"/>
      <c r="I1645" s="136"/>
      <c r="J1645" s="138"/>
      <c r="K1645" s="119"/>
      <c r="L1645" s="138"/>
      <c r="M1645" s="12"/>
      <c r="N1645" s="147" t="str">
        <f t="shared" si="173"/>
        <v/>
      </c>
      <c r="O1645" s="16"/>
      <c r="P1645" s="17"/>
      <c r="Q1645" s="17"/>
      <c r="AD1645" s="13">
        <f t="shared" si="168"/>
        <v>0</v>
      </c>
      <c r="AE1645" s="13" t="str">
        <f t="shared" si="169"/>
        <v/>
      </c>
      <c r="AF1645" s="145" t="str">
        <f t="shared" si="170"/>
        <v/>
      </c>
      <c r="AG1645" s="145" t="str">
        <f t="shared" si="171"/>
        <v/>
      </c>
      <c r="AH1645" s="145" t="str">
        <f t="shared" si="172"/>
        <v/>
      </c>
    </row>
    <row r="1646" spans="1:34" ht="17.25" customHeight="1" x14ac:dyDescent="0.3">
      <c r="A1646" s="149"/>
      <c r="B1646" s="135"/>
      <c r="C1646" s="14"/>
      <c r="D1646" s="14"/>
      <c r="E1646" s="136"/>
      <c r="F1646" s="15"/>
      <c r="G1646" s="126"/>
      <c r="H1646" s="136"/>
      <c r="I1646" s="136"/>
      <c r="J1646" s="138"/>
      <c r="K1646" s="119"/>
      <c r="L1646" s="138"/>
      <c r="M1646" s="12"/>
      <c r="N1646" s="147" t="str">
        <f t="shared" si="173"/>
        <v/>
      </c>
      <c r="O1646" s="16"/>
      <c r="P1646" s="17"/>
      <c r="Q1646" s="17"/>
      <c r="AD1646" s="13">
        <f t="shared" si="168"/>
        <v>0</v>
      </c>
      <c r="AE1646" s="13" t="str">
        <f t="shared" si="169"/>
        <v/>
      </c>
      <c r="AF1646" s="145" t="str">
        <f t="shared" si="170"/>
        <v/>
      </c>
      <c r="AG1646" s="145" t="str">
        <f t="shared" si="171"/>
        <v/>
      </c>
      <c r="AH1646" s="145" t="str">
        <f t="shared" si="172"/>
        <v/>
      </c>
    </row>
    <row r="1647" spans="1:34" ht="17.25" customHeight="1" x14ac:dyDescent="0.3">
      <c r="A1647" s="149"/>
      <c r="B1647" s="135"/>
      <c r="C1647" s="14"/>
      <c r="D1647" s="14"/>
      <c r="E1647" s="136"/>
      <c r="F1647" s="15"/>
      <c r="G1647" s="126"/>
      <c r="H1647" s="136"/>
      <c r="I1647" s="136"/>
      <c r="J1647" s="138"/>
      <c r="K1647" s="119"/>
      <c r="L1647" s="138"/>
      <c r="M1647" s="12"/>
      <c r="N1647" s="147" t="str">
        <f t="shared" si="173"/>
        <v/>
      </c>
      <c r="O1647" s="16"/>
      <c r="P1647" s="17"/>
      <c r="Q1647" s="17"/>
      <c r="AD1647" s="13">
        <f t="shared" si="168"/>
        <v>0</v>
      </c>
      <c r="AE1647" s="13" t="str">
        <f t="shared" si="169"/>
        <v/>
      </c>
      <c r="AF1647" s="145" t="str">
        <f t="shared" si="170"/>
        <v/>
      </c>
      <c r="AG1647" s="145" t="str">
        <f t="shared" si="171"/>
        <v/>
      </c>
      <c r="AH1647" s="145" t="str">
        <f t="shared" si="172"/>
        <v/>
      </c>
    </row>
    <row r="1648" spans="1:34" ht="17.25" customHeight="1" x14ac:dyDescent="0.3">
      <c r="A1648" s="149"/>
      <c r="B1648" s="135"/>
      <c r="C1648" s="14"/>
      <c r="D1648" s="14"/>
      <c r="E1648" s="136"/>
      <c r="F1648" s="15"/>
      <c r="G1648" s="126"/>
      <c r="H1648" s="136"/>
      <c r="I1648" s="136"/>
      <c r="J1648" s="138"/>
      <c r="K1648" s="119"/>
      <c r="L1648" s="138"/>
      <c r="M1648" s="12"/>
      <c r="N1648" s="147" t="str">
        <f t="shared" si="173"/>
        <v/>
      </c>
      <c r="O1648" s="16"/>
      <c r="P1648" s="17"/>
      <c r="Q1648" s="17"/>
      <c r="AD1648" s="13">
        <f t="shared" si="168"/>
        <v>0</v>
      </c>
      <c r="AE1648" s="13" t="str">
        <f t="shared" si="169"/>
        <v/>
      </c>
      <c r="AF1648" s="145" t="str">
        <f t="shared" si="170"/>
        <v/>
      </c>
      <c r="AG1648" s="145" t="str">
        <f t="shared" si="171"/>
        <v/>
      </c>
      <c r="AH1648" s="145" t="str">
        <f t="shared" si="172"/>
        <v/>
      </c>
    </row>
    <row r="1649" spans="1:34" ht="17.25" customHeight="1" x14ac:dyDescent="0.3">
      <c r="A1649" s="149"/>
      <c r="B1649" s="135"/>
      <c r="C1649" s="14"/>
      <c r="D1649" s="14"/>
      <c r="E1649" s="136"/>
      <c r="F1649" s="15"/>
      <c r="G1649" s="126"/>
      <c r="H1649" s="136"/>
      <c r="I1649" s="136"/>
      <c r="J1649" s="138"/>
      <c r="K1649" s="119"/>
      <c r="L1649" s="138"/>
      <c r="M1649" s="12"/>
      <c r="N1649" s="147" t="str">
        <f t="shared" si="173"/>
        <v/>
      </c>
      <c r="O1649" s="16"/>
      <c r="P1649" s="17"/>
      <c r="Q1649" s="17"/>
      <c r="AD1649" s="13">
        <f t="shared" si="168"/>
        <v>0</v>
      </c>
      <c r="AE1649" s="13" t="str">
        <f t="shared" si="169"/>
        <v/>
      </c>
      <c r="AF1649" s="145" t="str">
        <f t="shared" si="170"/>
        <v/>
      </c>
      <c r="AG1649" s="145" t="str">
        <f t="shared" si="171"/>
        <v/>
      </c>
      <c r="AH1649" s="145" t="str">
        <f t="shared" si="172"/>
        <v/>
      </c>
    </row>
    <row r="1650" spans="1:34" ht="17.25" customHeight="1" x14ac:dyDescent="0.3">
      <c r="A1650" s="149"/>
      <c r="B1650" s="135"/>
      <c r="C1650" s="14"/>
      <c r="D1650" s="14"/>
      <c r="E1650" s="136"/>
      <c r="F1650" s="15"/>
      <c r="G1650" s="126"/>
      <c r="H1650" s="136"/>
      <c r="I1650" s="136"/>
      <c r="J1650" s="138"/>
      <c r="K1650" s="119"/>
      <c r="L1650" s="138"/>
      <c r="M1650" s="12"/>
      <c r="N1650" s="147" t="str">
        <f t="shared" si="173"/>
        <v/>
      </c>
      <c r="O1650" s="16"/>
      <c r="P1650" s="17"/>
      <c r="Q1650" s="17"/>
      <c r="AD1650" s="13">
        <f t="shared" si="168"/>
        <v>0</v>
      </c>
      <c r="AE1650" s="13" t="str">
        <f t="shared" si="169"/>
        <v/>
      </c>
      <c r="AF1650" s="145" t="str">
        <f t="shared" si="170"/>
        <v/>
      </c>
      <c r="AG1650" s="145" t="str">
        <f t="shared" si="171"/>
        <v/>
      </c>
      <c r="AH1650" s="145" t="str">
        <f t="shared" si="172"/>
        <v/>
      </c>
    </row>
    <row r="1651" spans="1:34" ht="17.25" customHeight="1" x14ac:dyDescent="0.3">
      <c r="A1651" s="149"/>
      <c r="B1651" s="135"/>
      <c r="C1651" s="14"/>
      <c r="D1651" s="14"/>
      <c r="E1651" s="136"/>
      <c r="F1651" s="15"/>
      <c r="G1651" s="126"/>
      <c r="H1651" s="136"/>
      <c r="I1651" s="136"/>
      <c r="J1651" s="138"/>
      <c r="K1651" s="119"/>
      <c r="L1651" s="138"/>
      <c r="M1651" s="12"/>
      <c r="N1651" s="147" t="str">
        <f t="shared" si="173"/>
        <v/>
      </c>
      <c r="O1651" s="16"/>
      <c r="P1651" s="17"/>
      <c r="Q1651" s="17"/>
      <c r="AD1651" s="13">
        <f t="shared" si="168"/>
        <v>0</v>
      </c>
      <c r="AE1651" s="13" t="str">
        <f t="shared" si="169"/>
        <v/>
      </c>
      <c r="AF1651" s="145" t="str">
        <f t="shared" si="170"/>
        <v/>
      </c>
      <c r="AG1651" s="145" t="str">
        <f t="shared" si="171"/>
        <v/>
      </c>
      <c r="AH1651" s="145" t="str">
        <f t="shared" si="172"/>
        <v/>
      </c>
    </row>
    <row r="1652" spans="1:34" ht="17.25" customHeight="1" x14ac:dyDescent="0.3">
      <c r="A1652" s="149"/>
      <c r="B1652" s="135"/>
      <c r="C1652" s="14"/>
      <c r="D1652" s="14"/>
      <c r="E1652" s="136"/>
      <c r="F1652" s="15"/>
      <c r="G1652" s="126"/>
      <c r="H1652" s="136"/>
      <c r="I1652" s="136"/>
      <c r="J1652" s="138"/>
      <c r="K1652" s="119"/>
      <c r="L1652" s="138"/>
      <c r="M1652" s="12"/>
      <c r="N1652" s="147" t="str">
        <f t="shared" si="173"/>
        <v/>
      </c>
      <c r="O1652" s="16"/>
      <c r="P1652" s="17"/>
      <c r="Q1652" s="17"/>
      <c r="AD1652" s="13">
        <f t="shared" si="168"/>
        <v>0</v>
      </c>
      <c r="AE1652" s="13" t="str">
        <f t="shared" si="169"/>
        <v/>
      </c>
      <c r="AF1652" s="145" t="str">
        <f t="shared" si="170"/>
        <v/>
      </c>
      <c r="AG1652" s="145" t="str">
        <f t="shared" si="171"/>
        <v/>
      </c>
      <c r="AH1652" s="145" t="str">
        <f t="shared" si="172"/>
        <v/>
      </c>
    </row>
    <row r="1653" spans="1:34" ht="17.25" customHeight="1" x14ac:dyDescent="0.3">
      <c r="A1653" s="149"/>
      <c r="B1653" s="135"/>
      <c r="C1653" s="14"/>
      <c r="D1653" s="14"/>
      <c r="E1653" s="136"/>
      <c r="F1653" s="15"/>
      <c r="G1653" s="126"/>
      <c r="H1653" s="136"/>
      <c r="I1653" s="136"/>
      <c r="J1653" s="138"/>
      <c r="K1653" s="119"/>
      <c r="L1653" s="138"/>
      <c r="M1653" s="12"/>
      <c r="N1653" s="147" t="str">
        <f t="shared" si="173"/>
        <v/>
      </c>
      <c r="O1653" s="16"/>
      <c r="P1653" s="17"/>
      <c r="Q1653" s="17"/>
      <c r="AD1653" s="13">
        <f t="shared" ref="AD1653:AD1716" si="174">IF(N1653&lt;0, N1653/-F1653, M1653)</f>
        <v>0</v>
      </c>
      <c r="AE1653" s="13" t="str">
        <f t="shared" ref="AE1653:AE1716" si="175">IF(N1653="", "", IF(C1653="Long", IF(N1653&gt;0, N1653/F1653, ((G1653*(I1653-E1653))/F1653)), IF(N1653&gt;0, N1653/F1653, ((G1653*(E1653-I1653))/F1653))))</f>
        <v/>
      </c>
      <c r="AF1653" s="145" t="str">
        <f t="shared" ref="AF1653:AF1716" si="176">IF(A1653="", "", MONTH(A1653))</f>
        <v/>
      </c>
      <c r="AG1653" s="145" t="str">
        <f t="shared" ref="AG1653:AG1716" si="177">IF(A1653="", "", YEAR(A1653))</f>
        <v/>
      </c>
      <c r="AH1653" s="145" t="str">
        <f t="shared" ref="AH1653:AH1716" si="178">IF(A1653="", "", DAY(A1653))</f>
        <v/>
      </c>
    </row>
    <row r="1654" spans="1:34" ht="17.25" customHeight="1" x14ac:dyDescent="0.3">
      <c r="A1654" s="149"/>
      <c r="B1654" s="135"/>
      <c r="C1654" s="14"/>
      <c r="D1654" s="14"/>
      <c r="E1654" s="136"/>
      <c r="F1654" s="15"/>
      <c r="G1654" s="126"/>
      <c r="H1654" s="136"/>
      <c r="I1654" s="136"/>
      <c r="J1654" s="138"/>
      <c r="K1654" s="119"/>
      <c r="L1654" s="138"/>
      <c r="M1654" s="12"/>
      <c r="N1654" s="147" t="str">
        <f t="shared" si="173"/>
        <v/>
      </c>
      <c r="O1654" s="16"/>
      <c r="P1654" s="17"/>
      <c r="Q1654" s="17"/>
      <c r="AD1654" s="13">
        <f t="shared" si="174"/>
        <v>0</v>
      </c>
      <c r="AE1654" s="13" t="str">
        <f t="shared" si="175"/>
        <v/>
      </c>
      <c r="AF1654" s="145" t="str">
        <f t="shared" si="176"/>
        <v/>
      </c>
      <c r="AG1654" s="145" t="str">
        <f t="shared" si="177"/>
        <v/>
      </c>
      <c r="AH1654" s="145" t="str">
        <f t="shared" si="178"/>
        <v/>
      </c>
    </row>
    <row r="1655" spans="1:34" ht="17.25" customHeight="1" x14ac:dyDescent="0.3">
      <c r="A1655" s="149"/>
      <c r="B1655" s="135"/>
      <c r="C1655" s="14"/>
      <c r="D1655" s="14"/>
      <c r="E1655" s="136"/>
      <c r="F1655" s="15"/>
      <c r="G1655" s="126"/>
      <c r="H1655" s="136"/>
      <c r="I1655" s="136"/>
      <c r="J1655" s="138"/>
      <c r="K1655" s="119"/>
      <c r="L1655" s="138"/>
      <c r="M1655" s="12"/>
      <c r="N1655" s="147" t="str">
        <f t="shared" si="173"/>
        <v/>
      </c>
      <c r="O1655" s="16"/>
      <c r="P1655" s="17"/>
      <c r="Q1655" s="17"/>
      <c r="AD1655" s="13">
        <f t="shared" si="174"/>
        <v>0</v>
      </c>
      <c r="AE1655" s="13" t="str">
        <f t="shared" si="175"/>
        <v/>
      </c>
      <c r="AF1655" s="145" t="str">
        <f t="shared" si="176"/>
        <v/>
      </c>
      <c r="AG1655" s="145" t="str">
        <f t="shared" si="177"/>
        <v/>
      </c>
      <c r="AH1655" s="145" t="str">
        <f t="shared" si="178"/>
        <v/>
      </c>
    </row>
    <row r="1656" spans="1:34" ht="17.25" customHeight="1" x14ac:dyDescent="0.3">
      <c r="A1656" s="149"/>
      <c r="B1656" s="135"/>
      <c r="C1656" s="14"/>
      <c r="D1656" s="14"/>
      <c r="E1656" s="136"/>
      <c r="F1656" s="15"/>
      <c r="G1656" s="126"/>
      <c r="H1656" s="136"/>
      <c r="I1656" s="136"/>
      <c r="J1656" s="138"/>
      <c r="K1656" s="119"/>
      <c r="L1656" s="138"/>
      <c r="M1656" s="12"/>
      <c r="N1656" s="147" t="str">
        <f t="shared" si="173"/>
        <v/>
      </c>
      <c r="O1656" s="16"/>
      <c r="P1656" s="17"/>
      <c r="Q1656" s="17"/>
      <c r="AD1656" s="13">
        <f t="shared" si="174"/>
        <v>0</v>
      </c>
      <c r="AE1656" s="13" t="str">
        <f t="shared" si="175"/>
        <v/>
      </c>
      <c r="AF1656" s="145" t="str">
        <f t="shared" si="176"/>
        <v/>
      </c>
      <c r="AG1656" s="145" t="str">
        <f t="shared" si="177"/>
        <v/>
      </c>
      <c r="AH1656" s="145" t="str">
        <f t="shared" si="178"/>
        <v/>
      </c>
    </row>
    <row r="1657" spans="1:34" ht="17.25" customHeight="1" x14ac:dyDescent="0.3">
      <c r="A1657" s="149"/>
      <c r="B1657" s="135"/>
      <c r="C1657" s="14"/>
      <c r="D1657" s="14"/>
      <c r="E1657" s="136"/>
      <c r="F1657" s="15"/>
      <c r="G1657" s="126"/>
      <c r="H1657" s="136"/>
      <c r="I1657" s="136"/>
      <c r="J1657" s="138"/>
      <c r="K1657" s="119"/>
      <c r="L1657" s="138"/>
      <c r="M1657" s="12"/>
      <c r="N1657" s="147" t="str">
        <f t="shared" si="173"/>
        <v/>
      </c>
      <c r="O1657" s="16"/>
      <c r="P1657" s="17"/>
      <c r="Q1657" s="17"/>
      <c r="AD1657" s="13">
        <f t="shared" si="174"/>
        <v>0</v>
      </c>
      <c r="AE1657" s="13" t="str">
        <f t="shared" si="175"/>
        <v/>
      </c>
      <c r="AF1657" s="145" t="str">
        <f t="shared" si="176"/>
        <v/>
      </c>
      <c r="AG1657" s="145" t="str">
        <f t="shared" si="177"/>
        <v/>
      </c>
      <c r="AH1657" s="145" t="str">
        <f t="shared" si="178"/>
        <v/>
      </c>
    </row>
    <row r="1658" spans="1:34" ht="17.25" customHeight="1" x14ac:dyDescent="0.3">
      <c r="A1658" s="149"/>
      <c r="B1658" s="135"/>
      <c r="C1658" s="14"/>
      <c r="D1658" s="14"/>
      <c r="E1658" s="136"/>
      <c r="F1658" s="15"/>
      <c r="G1658" s="126"/>
      <c r="H1658" s="136"/>
      <c r="I1658" s="136"/>
      <c r="J1658" s="138"/>
      <c r="K1658" s="119"/>
      <c r="L1658" s="138"/>
      <c r="M1658" s="12"/>
      <c r="N1658" s="147" t="str">
        <f t="shared" si="173"/>
        <v/>
      </c>
      <c r="O1658" s="16"/>
      <c r="P1658" s="17"/>
      <c r="Q1658" s="17"/>
      <c r="AD1658" s="13">
        <f t="shared" si="174"/>
        <v>0</v>
      </c>
      <c r="AE1658" s="13" t="str">
        <f t="shared" si="175"/>
        <v/>
      </c>
      <c r="AF1658" s="145" t="str">
        <f t="shared" si="176"/>
        <v/>
      </c>
      <c r="AG1658" s="145" t="str">
        <f t="shared" si="177"/>
        <v/>
      </c>
      <c r="AH1658" s="145" t="str">
        <f t="shared" si="178"/>
        <v/>
      </c>
    </row>
    <row r="1659" spans="1:34" ht="17.25" customHeight="1" x14ac:dyDescent="0.3">
      <c r="A1659" s="149"/>
      <c r="B1659" s="135"/>
      <c r="C1659" s="14"/>
      <c r="D1659" s="14"/>
      <c r="E1659" s="136"/>
      <c r="F1659" s="15"/>
      <c r="G1659" s="126"/>
      <c r="H1659" s="136"/>
      <c r="I1659" s="136"/>
      <c r="J1659" s="138"/>
      <c r="K1659" s="119"/>
      <c r="L1659" s="138"/>
      <c r="M1659" s="12"/>
      <c r="N1659" s="147" t="str">
        <f t="shared" si="173"/>
        <v/>
      </c>
      <c r="O1659" s="16"/>
      <c r="P1659" s="17"/>
      <c r="Q1659" s="17"/>
      <c r="AD1659" s="13">
        <f t="shared" si="174"/>
        <v>0</v>
      </c>
      <c r="AE1659" s="13" t="str">
        <f t="shared" si="175"/>
        <v/>
      </c>
      <c r="AF1659" s="145" t="str">
        <f t="shared" si="176"/>
        <v/>
      </c>
      <c r="AG1659" s="145" t="str">
        <f t="shared" si="177"/>
        <v/>
      </c>
      <c r="AH1659" s="145" t="str">
        <f t="shared" si="178"/>
        <v/>
      </c>
    </row>
    <row r="1660" spans="1:34" ht="17.25" customHeight="1" x14ac:dyDescent="0.3">
      <c r="A1660" s="149"/>
      <c r="B1660" s="135"/>
      <c r="C1660" s="14"/>
      <c r="D1660" s="14"/>
      <c r="E1660" s="136"/>
      <c r="F1660" s="15"/>
      <c r="G1660" s="126"/>
      <c r="H1660" s="136"/>
      <c r="I1660" s="136"/>
      <c r="J1660" s="138"/>
      <c r="K1660" s="119"/>
      <c r="L1660" s="138"/>
      <c r="M1660" s="12"/>
      <c r="N1660" s="147" t="str">
        <f t="shared" si="173"/>
        <v/>
      </c>
      <c r="O1660" s="16"/>
      <c r="P1660" s="17"/>
      <c r="Q1660" s="17"/>
      <c r="AD1660" s="13">
        <f t="shared" si="174"/>
        <v>0</v>
      </c>
      <c r="AE1660" s="13" t="str">
        <f t="shared" si="175"/>
        <v/>
      </c>
      <c r="AF1660" s="145" t="str">
        <f t="shared" si="176"/>
        <v/>
      </c>
      <c r="AG1660" s="145" t="str">
        <f t="shared" si="177"/>
        <v/>
      </c>
      <c r="AH1660" s="145" t="str">
        <f t="shared" si="178"/>
        <v/>
      </c>
    </row>
    <row r="1661" spans="1:34" ht="17.25" customHeight="1" x14ac:dyDescent="0.3">
      <c r="A1661" s="149"/>
      <c r="B1661" s="135"/>
      <c r="C1661" s="14"/>
      <c r="D1661" s="14"/>
      <c r="E1661" s="136"/>
      <c r="F1661" s="15"/>
      <c r="G1661" s="126"/>
      <c r="H1661" s="136"/>
      <c r="I1661" s="136"/>
      <c r="J1661" s="138"/>
      <c r="K1661" s="119"/>
      <c r="L1661" s="138"/>
      <c r="M1661" s="12"/>
      <c r="N1661" s="147" t="str">
        <f t="shared" si="173"/>
        <v/>
      </c>
      <c r="O1661" s="16"/>
      <c r="P1661" s="17"/>
      <c r="Q1661" s="17"/>
      <c r="AD1661" s="13">
        <f t="shared" si="174"/>
        <v>0</v>
      </c>
      <c r="AE1661" s="13" t="str">
        <f t="shared" si="175"/>
        <v/>
      </c>
      <c r="AF1661" s="145" t="str">
        <f t="shared" si="176"/>
        <v/>
      </c>
      <c r="AG1661" s="145" t="str">
        <f t="shared" si="177"/>
        <v/>
      </c>
      <c r="AH1661" s="145" t="str">
        <f t="shared" si="178"/>
        <v/>
      </c>
    </row>
    <row r="1662" spans="1:34" ht="17.25" customHeight="1" x14ac:dyDescent="0.3">
      <c r="A1662" s="149"/>
      <c r="B1662" s="135"/>
      <c r="C1662" s="14"/>
      <c r="D1662" s="14"/>
      <c r="E1662" s="136"/>
      <c r="F1662" s="15"/>
      <c r="G1662" s="126"/>
      <c r="H1662" s="136"/>
      <c r="I1662" s="136"/>
      <c r="J1662" s="138"/>
      <c r="K1662" s="119"/>
      <c r="L1662" s="138"/>
      <c r="M1662" s="12"/>
      <c r="N1662" s="147" t="str">
        <f t="shared" si="173"/>
        <v/>
      </c>
      <c r="O1662" s="16"/>
      <c r="P1662" s="17"/>
      <c r="Q1662" s="17"/>
      <c r="AD1662" s="13">
        <f t="shared" si="174"/>
        <v>0</v>
      </c>
      <c r="AE1662" s="13" t="str">
        <f t="shared" si="175"/>
        <v/>
      </c>
      <c r="AF1662" s="145" t="str">
        <f t="shared" si="176"/>
        <v/>
      </c>
      <c r="AG1662" s="145" t="str">
        <f t="shared" si="177"/>
        <v/>
      </c>
      <c r="AH1662" s="145" t="str">
        <f t="shared" si="178"/>
        <v/>
      </c>
    </row>
    <row r="1663" spans="1:34" ht="17.25" customHeight="1" x14ac:dyDescent="0.3">
      <c r="A1663" s="149"/>
      <c r="B1663" s="135"/>
      <c r="C1663" s="14"/>
      <c r="D1663" s="14"/>
      <c r="E1663" s="136"/>
      <c r="F1663" s="15"/>
      <c r="G1663" s="126"/>
      <c r="H1663" s="136"/>
      <c r="I1663" s="136"/>
      <c r="J1663" s="138"/>
      <c r="K1663" s="119"/>
      <c r="L1663" s="138"/>
      <c r="M1663" s="12"/>
      <c r="N1663" s="147" t="str">
        <f t="shared" si="173"/>
        <v/>
      </c>
      <c r="O1663" s="16"/>
      <c r="P1663" s="17"/>
      <c r="Q1663" s="17"/>
      <c r="AD1663" s="13">
        <f t="shared" si="174"/>
        <v>0</v>
      </c>
      <c r="AE1663" s="13" t="str">
        <f t="shared" si="175"/>
        <v/>
      </c>
      <c r="AF1663" s="145" t="str">
        <f t="shared" si="176"/>
        <v/>
      </c>
      <c r="AG1663" s="145" t="str">
        <f t="shared" si="177"/>
        <v/>
      </c>
      <c r="AH1663" s="145" t="str">
        <f t="shared" si="178"/>
        <v/>
      </c>
    </row>
    <row r="1664" spans="1:34" ht="17.25" customHeight="1" x14ac:dyDescent="0.3">
      <c r="A1664" s="149"/>
      <c r="B1664" s="135"/>
      <c r="C1664" s="14"/>
      <c r="D1664" s="14"/>
      <c r="E1664" s="136"/>
      <c r="F1664" s="15"/>
      <c r="G1664" s="126"/>
      <c r="H1664" s="136"/>
      <c r="I1664" s="136"/>
      <c r="J1664" s="138"/>
      <c r="K1664" s="119"/>
      <c r="L1664" s="138"/>
      <c r="M1664" s="12"/>
      <c r="N1664" s="147" t="str">
        <f t="shared" si="173"/>
        <v/>
      </c>
      <c r="O1664" s="16"/>
      <c r="P1664" s="17"/>
      <c r="Q1664" s="17"/>
      <c r="AD1664" s="13">
        <f t="shared" si="174"/>
        <v>0</v>
      </c>
      <c r="AE1664" s="13" t="str">
        <f t="shared" si="175"/>
        <v/>
      </c>
      <c r="AF1664" s="145" t="str">
        <f t="shared" si="176"/>
        <v/>
      </c>
      <c r="AG1664" s="145" t="str">
        <f t="shared" si="177"/>
        <v/>
      </c>
      <c r="AH1664" s="145" t="str">
        <f t="shared" si="178"/>
        <v/>
      </c>
    </row>
    <row r="1665" spans="1:34" ht="17.25" customHeight="1" x14ac:dyDescent="0.3">
      <c r="A1665" s="149"/>
      <c r="B1665" s="135"/>
      <c r="C1665" s="14"/>
      <c r="D1665" s="14"/>
      <c r="E1665" s="136"/>
      <c r="F1665" s="15"/>
      <c r="G1665" s="126"/>
      <c r="H1665" s="136"/>
      <c r="I1665" s="136"/>
      <c r="J1665" s="138"/>
      <c r="K1665" s="119"/>
      <c r="L1665" s="138"/>
      <c r="M1665" s="12"/>
      <c r="N1665" s="147" t="str">
        <f t="shared" si="173"/>
        <v/>
      </c>
      <c r="O1665" s="16"/>
      <c r="P1665" s="17"/>
      <c r="Q1665" s="17"/>
      <c r="AD1665" s="13">
        <f t="shared" si="174"/>
        <v>0</v>
      </c>
      <c r="AE1665" s="13" t="str">
        <f t="shared" si="175"/>
        <v/>
      </c>
      <c r="AF1665" s="145" t="str">
        <f t="shared" si="176"/>
        <v/>
      </c>
      <c r="AG1665" s="145" t="str">
        <f t="shared" si="177"/>
        <v/>
      </c>
      <c r="AH1665" s="145" t="str">
        <f t="shared" si="178"/>
        <v/>
      </c>
    </row>
    <row r="1666" spans="1:34" ht="17.25" customHeight="1" x14ac:dyDescent="0.3">
      <c r="A1666" s="149"/>
      <c r="B1666" s="135"/>
      <c r="C1666" s="14"/>
      <c r="D1666" s="14"/>
      <c r="E1666" s="136"/>
      <c r="F1666" s="15"/>
      <c r="G1666" s="126"/>
      <c r="H1666" s="136"/>
      <c r="I1666" s="136"/>
      <c r="J1666" s="138"/>
      <c r="K1666" s="119"/>
      <c r="L1666" s="138"/>
      <c r="M1666" s="12"/>
      <c r="N1666" s="147" t="str">
        <f t="shared" si="173"/>
        <v/>
      </c>
      <c r="O1666" s="16"/>
      <c r="P1666" s="17"/>
      <c r="Q1666" s="17"/>
      <c r="AD1666" s="13">
        <f t="shared" si="174"/>
        <v>0</v>
      </c>
      <c r="AE1666" s="13" t="str">
        <f t="shared" si="175"/>
        <v/>
      </c>
      <c r="AF1666" s="145" t="str">
        <f t="shared" si="176"/>
        <v/>
      </c>
      <c r="AG1666" s="145" t="str">
        <f t="shared" si="177"/>
        <v/>
      </c>
      <c r="AH1666" s="145" t="str">
        <f t="shared" si="178"/>
        <v/>
      </c>
    </row>
    <row r="1667" spans="1:34" ht="17.25" customHeight="1" x14ac:dyDescent="0.3">
      <c r="A1667" s="149"/>
      <c r="B1667" s="135"/>
      <c r="C1667" s="14"/>
      <c r="D1667" s="14"/>
      <c r="E1667" s="136"/>
      <c r="F1667" s="15"/>
      <c r="G1667" s="126"/>
      <c r="H1667" s="136"/>
      <c r="I1667" s="136"/>
      <c r="J1667" s="138"/>
      <c r="K1667" s="119"/>
      <c r="L1667" s="138"/>
      <c r="M1667" s="12"/>
      <c r="N1667" s="147" t="str">
        <f t="shared" si="173"/>
        <v/>
      </c>
      <c r="O1667" s="16"/>
      <c r="P1667" s="17"/>
      <c r="Q1667" s="17"/>
      <c r="AD1667" s="13">
        <f t="shared" si="174"/>
        <v>0</v>
      </c>
      <c r="AE1667" s="13" t="str">
        <f t="shared" si="175"/>
        <v/>
      </c>
      <c r="AF1667" s="145" t="str">
        <f t="shared" si="176"/>
        <v/>
      </c>
      <c r="AG1667" s="145" t="str">
        <f t="shared" si="177"/>
        <v/>
      </c>
      <c r="AH1667" s="145" t="str">
        <f t="shared" si="178"/>
        <v/>
      </c>
    </row>
    <row r="1668" spans="1:34" ht="17.25" customHeight="1" x14ac:dyDescent="0.3">
      <c r="A1668" s="149"/>
      <c r="B1668" s="135"/>
      <c r="C1668" s="14"/>
      <c r="D1668" s="14"/>
      <c r="E1668" s="136"/>
      <c r="F1668" s="15"/>
      <c r="G1668" s="126"/>
      <c r="H1668" s="136"/>
      <c r="I1668" s="136"/>
      <c r="J1668" s="138"/>
      <c r="K1668" s="119"/>
      <c r="L1668" s="138"/>
      <c r="M1668" s="12"/>
      <c r="N1668" s="147" t="str">
        <f t="shared" si="173"/>
        <v/>
      </c>
      <c r="O1668" s="16"/>
      <c r="P1668" s="17"/>
      <c r="Q1668" s="17"/>
      <c r="AD1668" s="13">
        <f t="shared" si="174"/>
        <v>0</v>
      </c>
      <c r="AE1668" s="13" t="str">
        <f t="shared" si="175"/>
        <v/>
      </c>
      <c r="AF1668" s="145" t="str">
        <f t="shared" si="176"/>
        <v/>
      </c>
      <c r="AG1668" s="145" t="str">
        <f t="shared" si="177"/>
        <v/>
      </c>
      <c r="AH1668" s="145" t="str">
        <f t="shared" si="178"/>
        <v/>
      </c>
    </row>
    <row r="1669" spans="1:34" ht="17.25" customHeight="1" x14ac:dyDescent="0.3">
      <c r="A1669" s="149"/>
      <c r="B1669" s="135"/>
      <c r="C1669" s="14"/>
      <c r="D1669" s="14"/>
      <c r="E1669" s="136"/>
      <c r="F1669" s="15"/>
      <c r="G1669" s="126"/>
      <c r="H1669" s="136"/>
      <c r="I1669" s="136"/>
      <c r="J1669" s="138"/>
      <c r="K1669" s="119"/>
      <c r="L1669" s="138"/>
      <c r="M1669" s="12"/>
      <c r="N1669" s="147" t="str">
        <f t="shared" si="173"/>
        <v/>
      </c>
      <c r="O1669" s="16"/>
      <c r="P1669" s="17"/>
      <c r="Q1669" s="17"/>
      <c r="AD1669" s="13">
        <f t="shared" si="174"/>
        <v>0</v>
      </c>
      <c r="AE1669" s="13" t="str">
        <f t="shared" si="175"/>
        <v/>
      </c>
      <c r="AF1669" s="145" t="str">
        <f t="shared" si="176"/>
        <v/>
      </c>
      <c r="AG1669" s="145" t="str">
        <f t="shared" si="177"/>
        <v/>
      </c>
      <c r="AH1669" s="145" t="str">
        <f t="shared" si="178"/>
        <v/>
      </c>
    </row>
    <row r="1670" spans="1:34" ht="17.25" customHeight="1" x14ac:dyDescent="0.3">
      <c r="A1670" s="149"/>
      <c r="B1670" s="135"/>
      <c r="C1670" s="14"/>
      <c r="D1670" s="14"/>
      <c r="E1670" s="136"/>
      <c r="F1670" s="15"/>
      <c r="G1670" s="126"/>
      <c r="H1670" s="136"/>
      <c r="I1670" s="136"/>
      <c r="J1670" s="138"/>
      <c r="K1670" s="119"/>
      <c r="L1670" s="138"/>
      <c r="M1670" s="12"/>
      <c r="N1670" s="147" t="str">
        <f t="shared" si="173"/>
        <v/>
      </c>
      <c r="O1670" s="16"/>
      <c r="P1670" s="17"/>
      <c r="Q1670" s="17"/>
      <c r="AD1670" s="13">
        <f t="shared" si="174"/>
        <v>0</v>
      </c>
      <c r="AE1670" s="13" t="str">
        <f t="shared" si="175"/>
        <v/>
      </c>
      <c r="AF1670" s="145" t="str">
        <f t="shared" si="176"/>
        <v/>
      </c>
      <c r="AG1670" s="145" t="str">
        <f t="shared" si="177"/>
        <v/>
      </c>
      <c r="AH1670" s="145" t="str">
        <f t="shared" si="178"/>
        <v/>
      </c>
    </row>
    <row r="1671" spans="1:34" ht="17.25" customHeight="1" x14ac:dyDescent="0.3">
      <c r="A1671" s="149"/>
      <c r="B1671" s="135"/>
      <c r="C1671" s="14"/>
      <c r="D1671" s="14"/>
      <c r="E1671" s="136"/>
      <c r="F1671" s="15"/>
      <c r="G1671" s="126"/>
      <c r="H1671" s="136"/>
      <c r="I1671" s="136"/>
      <c r="J1671" s="138"/>
      <c r="K1671" s="119"/>
      <c r="L1671" s="138"/>
      <c r="M1671" s="12"/>
      <c r="N1671" s="147" t="str">
        <f t="shared" si="173"/>
        <v/>
      </c>
      <c r="O1671" s="16"/>
      <c r="P1671" s="17"/>
      <c r="Q1671" s="17"/>
      <c r="AD1671" s="13">
        <f t="shared" si="174"/>
        <v>0</v>
      </c>
      <c r="AE1671" s="13" t="str">
        <f t="shared" si="175"/>
        <v/>
      </c>
      <c r="AF1671" s="145" t="str">
        <f t="shared" si="176"/>
        <v/>
      </c>
      <c r="AG1671" s="145" t="str">
        <f t="shared" si="177"/>
        <v/>
      </c>
      <c r="AH1671" s="145" t="str">
        <f t="shared" si="178"/>
        <v/>
      </c>
    </row>
    <row r="1672" spans="1:34" ht="17.25" customHeight="1" x14ac:dyDescent="0.3">
      <c r="A1672" s="149"/>
      <c r="B1672" s="135"/>
      <c r="C1672" s="14"/>
      <c r="D1672" s="14"/>
      <c r="E1672" s="136"/>
      <c r="F1672" s="15"/>
      <c r="G1672" s="126"/>
      <c r="H1672" s="136"/>
      <c r="I1672" s="136"/>
      <c r="J1672" s="138"/>
      <c r="K1672" s="119"/>
      <c r="L1672" s="138"/>
      <c r="M1672" s="12"/>
      <c r="N1672" s="147" t="str">
        <f t="shared" ref="N1672:N1735" si="179">IF(J1672="", "", K1672)</f>
        <v/>
      </c>
      <c r="O1672" s="16"/>
      <c r="P1672" s="17"/>
      <c r="Q1672" s="17"/>
      <c r="AD1672" s="13">
        <f t="shared" si="174"/>
        <v>0</v>
      </c>
      <c r="AE1672" s="13" t="str">
        <f t="shared" si="175"/>
        <v/>
      </c>
      <c r="AF1672" s="145" t="str">
        <f t="shared" si="176"/>
        <v/>
      </c>
      <c r="AG1672" s="145" t="str">
        <f t="shared" si="177"/>
        <v/>
      </c>
      <c r="AH1672" s="145" t="str">
        <f t="shared" si="178"/>
        <v/>
      </c>
    </row>
    <row r="1673" spans="1:34" ht="17.25" customHeight="1" x14ac:dyDescent="0.3">
      <c r="A1673" s="149"/>
      <c r="B1673" s="135"/>
      <c r="C1673" s="14"/>
      <c r="D1673" s="14"/>
      <c r="E1673" s="136"/>
      <c r="F1673" s="15"/>
      <c r="G1673" s="126"/>
      <c r="H1673" s="136"/>
      <c r="I1673" s="136"/>
      <c r="J1673" s="138"/>
      <c r="K1673" s="119"/>
      <c r="L1673" s="138"/>
      <c r="M1673" s="12"/>
      <c r="N1673" s="147" t="str">
        <f t="shared" si="179"/>
        <v/>
      </c>
      <c r="O1673" s="16"/>
      <c r="P1673" s="17"/>
      <c r="Q1673" s="17"/>
      <c r="AD1673" s="13">
        <f t="shared" si="174"/>
        <v>0</v>
      </c>
      <c r="AE1673" s="13" t="str">
        <f t="shared" si="175"/>
        <v/>
      </c>
      <c r="AF1673" s="145" t="str">
        <f t="shared" si="176"/>
        <v/>
      </c>
      <c r="AG1673" s="145" t="str">
        <f t="shared" si="177"/>
        <v/>
      </c>
      <c r="AH1673" s="145" t="str">
        <f t="shared" si="178"/>
        <v/>
      </c>
    </row>
    <row r="1674" spans="1:34" ht="17.25" customHeight="1" x14ac:dyDescent="0.3">
      <c r="A1674" s="149"/>
      <c r="B1674" s="135"/>
      <c r="C1674" s="14"/>
      <c r="D1674" s="14"/>
      <c r="E1674" s="136"/>
      <c r="F1674" s="15"/>
      <c r="G1674" s="126"/>
      <c r="H1674" s="136"/>
      <c r="I1674" s="136"/>
      <c r="J1674" s="138"/>
      <c r="K1674" s="119"/>
      <c r="L1674" s="138"/>
      <c r="M1674" s="12"/>
      <c r="N1674" s="147" t="str">
        <f t="shared" si="179"/>
        <v/>
      </c>
      <c r="O1674" s="16"/>
      <c r="P1674" s="17"/>
      <c r="Q1674" s="17"/>
      <c r="AD1674" s="13">
        <f t="shared" si="174"/>
        <v>0</v>
      </c>
      <c r="AE1674" s="13" t="str">
        <f t="shared" si="175"/>
        <v/>
      </c>
      <c r="AF1674" s="145" t="str">
        <f t="shared" si="176"/>
        <v/>
      </c>
      <c r="AG1674" s="145" t="str">
        <f t="shared" si="177"/>
        <v/>
      </c>
      <c r="AH1674" s="145" t="str">
        <f t="shared" si="178"/>
        <v/>
      </c>
    </row>
    <row r="1675" spans="1:34" ht="17.25" customHeight="1" x14ac:dyDescent="0.3">
      <c r="A1675" s="149"/>
      <c r="B1675" s="135"/>
      <c r="C1675" s="14"/>
      <c r="D1675" s="14"/>
      <c r="E1675" s="136"/>
      <c r="F1675" s="15"/>
      <c r="G1675" s="126"/>
      <c r="H1675" s="136"/>
      <c r="I1675" s="136"/>
      <c r="J1675" s="138"/>
      <c r="K1675" s="119"/>
      <c r="L1675" s="138"/>
      <c r="M1675" s="12"/>
      <c r="N1675" s="147" t="str">
        <f t="shared" si="179"/>
        <v/>
      </c>
      <c r="O1675" s="16"/>
      <c r="P1675" s="17"/>
      <c r="Q1675" s="17"/>
      <c r="AD1675" s="13">
        <f t="shared" si="174"/>
        <v>0</v>
      </c>
      <c r="AE1675" s="13" t="str">
        <f t="shared" si="175"/>
        <v/>
      </c>
      <c r="AF1675" s="145" t="str">
        <f t="shared" si="176"/>
        <v/>
      </c>
      <c r="AG1675" s="145" t="str">
        <f t="shared" si="177"/>
        <v/>
      </c>
      <c r="AH1675" s="145" t="str">
        <f t="shared" si="178"/>
        <v/>
      </c>
    </row>
    <row r="1676" spans="1:34" ht="17.25" customHeight="1" x14ac:dyDescent="0.3">
      <c r="A1676" s="149"/>
      <c r="B1676" s="135"/>
      <c r="C1676" s="14"/>
      <c r="D1676" s="14"/>
      <c r="E1676" s="136"/>
      <c r="F1676" s="15"/>
      <c r="G1676" s="126"/>
      <c r="H1676" s="136"/>
      <c r="I1676" s="136"/>
      <c r="J1676" s="138"/>
      <c r="K1676" s="119"/>
      <c r="L1676" s="138"/>
      <c r="M1676" s="12"/>
      <c r="N1676" s="147" t="str">
        <f t="shared" si="179"/>
        <v/>
      </c>
      <c r="O1676" s="16"/>
      <c r="P1676" s="17"/>
      <c r="Q1676" s="17"/>
      <c r="AD1676" s="13">
        <f t="shared" si="174"/>
        <v>0</v>
      </c>
      <c r="AE1676" s="13" t="str">
        <f t="shared" si="175"/>
        <v/>
      </c>
      <c r="AF1676" s="145" t="str">
        <f t="shared" si="176"/>
        <v/>
      </c>
      <c r="AG1676" s="145" t="str">
        <f t="shared" si="177"/>
        <v/>
      </c>
      <c r="AH1676" s="145" t="str">
        <f t="shared" si="178"/>
        <v/>
      </c>
    </row>
    <row r="1677" spans="1:34" ht="17.25" customHeight="1" x14ac:dyDescent="0.3">
      <c r="A1677" s="149"/>
      <c r="B1677" s="135"/>
      <c r="C1677" s="14"/>
      <c r="D1677" s="14"/>
      <c r="E1677" s="136"/>
      <c r="F1677" s="15"/>
      <c r="G1677" s="126"/>
      <c r="H1677" s="136"/>
      <c r="I1677" s="136"/>
      <c r="J1677" s="138"/>
      <c r="K1677" s="119"/>
      <c r="L1677" s="138"/>
      <c r="M1677" s="12"/>
      <c r="N1677" s="147" t="str">
        <f t="shared" si="179"/>
        <v/>
      </c>
      <c r="O1677" s="16"/>
      <c r="P1677" s="17"/>
      <c r="Q1677" s="17"/>
      <c r="AD1677" s="13">
        <f t="shared" si="174"/>
        <v>0</v>
      </c>
      <c r="AE1677" s="13" t="str">
        <f t="shared" si="175"/>
        <v/>
      </c>
      <c r="AF1677" s="145" t="str">
        <f t="shared" si="176"/>
        <v/>
      </c>
      <c r="AG1677" s="145" t="str">
        <f t="shared" si="177"/>
        <v/>
      </c>
      <c r="AH1677" s="145" t="str">
        <f t="shared" si="178"/>
        <v/>
      </c>
    </row>
    <row r="1678" spans="1:34" ht="17.25" customHeight="1" x14ac:dyDescent="0.3">
      <c r="A1678" s="149"/>
      <c r="B1678" s="135"/>
      <c r="C1678" s="14"/>
      <c r="D1678" s="14"/>
      <c r="E1678" s="136"/>
      <c r="F1678" s="15"/>
      <c r="G1678" s="126"/>
      <c r="H1678" s="136"/>
      <c r="I1678" s="136"/>
      <c r="J1678" s="138"/>
      <c r="K1678" s="119"/>
      <c r="L1678" s="138"/>
      <c r="M1678" s="12"/>
      <c r="N1678" s="147" t="str">
        <f t="shared" si="179"/>
        <v/>
      </c>
      <c r="O1678" s="16"/>
      <c r="P1678" s="17"/>
      <c r="Q1678" s="17"/>
      <c r="AD1678" s="13">
        <f t="shared" si="174"/>
        <v>0</v>
      </c>
      <c r="AE1678" s="13" t="str">
        <f t="shared" si="175"/>
        <v/>
      </c>
      <c r="AF1678" s="145" t="str">
        <f t="shared" si="176"/>
        <v/>
      </c>
      <c r="AG1678" s="145" t="str">
        <f t="shared" si="177"/>
        <v/>
      </c>
      <c r="AH1678" s="145" t="str">
        <f t="shared" si="178"/>
        <v/>
      </c>
    </row>
    <row r="1679" spans="1:34" ht="17.25" customHeight="1" x14ac:dyDescent="0.3">
      <c r="A1679" s="149"/>
      <c r="B1679" s="135"/>
      <c r="C1679" s="14"/>
      <c r="D1679" s="14"/>
      <c r="E1679" s="136"/>
      <c r="F1679" s="15"/>
      <c r="G1679" s="126"/>
      <c r="H1679" s="136"/>
      <c r="I1679" s="136"/>
      <c r="J1679" s="138"/>
      <c r="K1679" s="119"/>
      <c r="L1679" s="138"/>
      <c r="M1679" s="12"/>
      <c r="N1679" s="147" t="str">
        <f t="shared" si="179"/>
        <v/>
      </c>
      <c r="O1679" s="16"/>
      <c r="P1679" s="17"/>
      <c r="Q1679" s="17"/>
      <c r="AD1679" s="13">
        <f t="shared" si="174"/>
        <v>0</v>
      </c>
      <c r="AE1679" s="13" t="str">
        <f t="shared" si="175"/>
        <v/>
      </c>
      <c r="AF1679" s="145" t="str">
        <f t="shared" si="176"/>
        <v/>
      </c>
      <c r="AG1679" s="145" t="str">
        <f t="shared" si="177"/>
        <v/>
      </c>
      <c r="AH1679" s="145" t="str">
        <f t="shared" si="178"/>
        <v/>
      </c>
    </row>
    <row r="1680" spans="1:34" ht="17.25" customHeight="1" x14ac:dyDescent="0.3">
      <c r="A1680" s="149"/>
      <c r="B1680" s="135"/>
      <c r="C1680" s="14"/>
      <c r="D1680" s="14"/>
      <c r="E1680" s="136"/>
      <c r="F1680" s="15"/>
      <c r="G1680" s="126"/>
      <c r="H1680" s="136"/>
      <c r="I1680" s="136"/>
      <c r="J1680" s="138"/>
      <c r="K1680" s="119"/>
      <c r="L1680" s="138"/>
      <c r="M1680" s="12"/>
      <c r="N1680" s="147" t="str">
        <f t="shared" si="179"/>
        <v/>
      </c>
      <c r="O1680" s="16"/>
      <c r="P1680" s="17"/>
      <c r="Q1680" s="17"/>
      <c r="AD1680" s="13">
        <f t="shared" si="174"/>
        <v>0</v>
      </c>
      <c r="AE1680" s="13" t="str">
        <f t="shared" si="175"/>
        <v/>
      </c>
      <c r="AF1680" s="145" t="str">
        <f t="shared" si="176"/>
        <v/>
      </c>
      <c r="AG1680" s="145" t="str">
        <f t="shared" si="177"/>
        <v/>
      </c>
      <c r="AH1680" s="145" t="str">
        <f t="shared" si="178"/>
        <v/>
      </c>
    </row>
    <row r="1681" spans="1:34" ht="17.25" customHeight="1" x14ac:dyDescent="0.3">
      <c r="A1681" s="149"/>
      <c r="B1681" s="135"/>
      <c r="C1681" s="14"/>
      <c r="D1681" s="14"/>
      <c r="E1681" s="136"/>
      <c r="F1681" s="15"/>
      <c r="G1681" s="126"/>
      <c r="H1681" s="136"/>
      <c r="I1681" s="136"/>
      <c r="J1681" s="138"/>
      <c r="K1681" s="119"/>
      <c r="L1681" s="138"/>
      <c r="M1681" s="12"/>
      <c r="N1681" s="147" t="str">
        <f t="shared" si="179"/>
        <v/>
      </c>
      <c r="O1681" s="16"/>
      <c r="P1681" s="17"/>
      <c r="Q1681" s="17"/>
      <c r="AD1681" s="13">
        <f t="shared" si="174"/>
        <v>0</v>
      </c>
      <c r="AE1681" s="13" t="str">
        <f t="shared" si="175"/>
        <v/>
      </c>
      <c r="AF1681" s="145" t="str">
        <f t="shared" si="176"/>
        <v/>
      </c>
      <c r="AG1681" s="145" t="str">
        <f t="shared" si="177"/>
        <v/>
      </c>
      <c r="AH1681" s="145" t="str">
        <f t="shared" si="178"/>
        <v/>
      </c>
    </row>
    <row r="1682" spans="1:34" ht="17.25" customHeight="1" x14ac:dyDescent="0.3">
      <c r="A1682" s="149"/>
      <c r="B1682" s="135"/>
      <c r="C1682" s="14"/>
      <c r="D1682" s="14"/>
      <c r="E1682" s="136"/>
      <c r="F1682" s="15"/>
      <c r="G1682" s="126"/>
      <c r="H1682" s="136"/>
      <c r="I1682" s="136"/>
      <c r="J1682" s="138"/>
      <c r="K1682" s="119"/>
      <c r="L1682" s="138"/>
      <c r="M1682" s="12"/>
      <c r="N1682" s="147" t="str">
        <f t="shared" si="179"/>
        <v/>
      </c>
      <c r="O1682" s="16"/>
      <c r="P1682" s="17"/>
      <c r="Q1682" s="17"/>
      <c r="AD1682" s="13">
        <f t="shared" si="174"/>
        <v>0</v>
      </c>
      <c r="AE1682" s="13" t="str">
        <f t="shared" si="175"/>
        <v/>
      </c>
      <c r="AF1682" s="145" t="str">
        <f t="shared" si="176"/>
        <v/>
      </c>
      <c r="AG1682" s="145" t="str">
        <f t="shared" si="177"/>
        <v/>
      </c>
      <c r="AH1682" s="145" t="str">
        <f t="shared" si="178"/>
        <v/>
      </c>
    </row>
    <row r="1683" spans="1:34" ht="17.25" customHeight="1" x14ac:dyDescent="0.3">
      <c r="A1683" s="149"/>
      <c r="B1683" s="135"/>
      <c r="C1683" s="14"/>
      <c r="D1683" s="14"/>
      <c r="E1683" s="136"/>
      <c r="F1683" s="15"/>
      <c r="G1683" s="126"/>
      <c r="H1683" s="136"/>
      <c r="I1683" s="136"/>
      <c r="J1683" s="138"/>
      <c r="K1683" s="119"/>
      <c r="L1683" s="138"/>
      <c r="M1683" s="12"/>
      <c r="N1683" s="147" t="str">
        <f t="shared" si="179"/>
        <v/>
      </c>
      <c r="O1683" s="16"/>
      <c r="P1683" s="17"/>
      <c r="Q1683" s="17"/>
      <c r="AD1683" s="13">
        <f t="shared" si="174"/>
        <v>0</v>
      </c>
      <c r="AE1683" s="13" t="str">
        <f t="shared" si="175"/>
        <v/>
      </c>
      <c r="AF1683" s="145" t="str">
        <f t="shared" si="176"/>
        <v/>
      </c>
      <c r="AG1683" s="145" t="str">
        <f t="shared" si="177"/>
        <v/>
      </c>
      <c r="AH1683" s="145" t="str">
        <f t="shared" si="178"/>
        <v/>
      </c>
    </row>
    <row r="1684" spans="1:34" ht="17.25" customHeight="1" x14ac:dyDescent="0.3">
      <c r="A1684" s="149"/>
      <c r="B1684" s="135"/>
      <c r="C1684" s="14"/>
      <c r="D1684" s="14"/>
      <c r="E1684" s="136"/>
      <c r="F1684" s="15"/>
      <c r="G1684" s="126"/>
      <c r="H1684" s="136"/>
      <c r="I1684" s="136"/>
      <c r="J1684" s="138"/>
      <c r="K1684" s="119"/>
      <c r="L1684" s="138"/>
      <c r="M1684" s="12"/>
      <c r="N1684" s="147" t="str">
        <f t="shared" si="179"/>
        <v/>
      </c>
      <c r="O1684" s="16"/>
      <c r="P1684" s="17"/>
      <c r="Q1684" s="17"/>
      <c r="AD1684" s="13">
        <f t="shared" si="174"/>
        <v>0</v>
      </c>
      <c r="AE1684" s="13" t="str">
        <f t="shared" si="175"/>
        <v/>
      </c>
      <c r="AF1684" s="145" t="str">
        <f t="shared" si="176"/>
        <v/>
      </c>
      <c r="AG1684" s="145" t="str">
        <f t="shared" si="177"/>
        <v/>
      </c>
      <c r="AH1684" s="145" t="str">
        <f t="shared" si="178"/>
        <v/>
      </c>
    </row>
    <row r="1685" spans="1:34" ht="17.25" customHeight="1" x14ac:dyDescent="0.3">
      <c r="A1685" s="149"/>
      <c r="B1685" s="135"/>
      <c r="C1685" s="14"/>
      <c r="D1685" s="14"/>
      <c r="E1685" s="136"/>
      <c r="F1685" s="15"/>
      <c r="G1685" s="126"/>
      <c r="H1685" s="136"/>
      <c r="I1685" s="136"/>
      <c r="J1685" s="138"/>
      <c r="K1685" s="119"/>
      <c r="L1685" s="138"/>
      <c r="M1685" s="12"/>
      <c r="N1685" s="147" t="str">
        <f t="shared" si="179"/>
        <v/>
      </c>
      <c r="O1685" s="16"/>
      <c r="P1685" s="17"/>
      <c r="Q1685" s="17"/>
      <c r="AD1685" s="13">
        <f t="shared" si="174"/>
        <v>0</v>
      </c>
      <c r="AE1685" s="13" t="str">
        <f t="shared" si="175"/>
        <v/>
      </c>
      <c r="AF1685" s="145" t="str">
        <f t="shared" si="176"/>
        <v/>
      </c>
      <c r="AG1685" s="145" t="str">
        <f t="shared" si="177"/>
        <v/>
      </c>
      <c r="AH1685" s="145" t="str">
        <f t="shared" si="178"/>
        <v/>
      </c>
    </row>
    <row r="1686" spans="1:34" ht="17.25" customHeight="1" x14ac:dyDescent="0.3">
      <c r="A1686" s="149"/>
      <c r="B1686" s="135"/>
      <c r="C1686" s="14"/>
      <c r="D1686" s="14"/>
      <c r="E1686" s="136"/>
      <c r="F1686" s="15"/>
      <c r="G1686" s="126"/>
      <c r="H1686" s="136"/>
      <c r="I1686" s="136"/>
      <c r="J1686" s="138"/>
      <c r="K1686" s="119"/>
      <c r="L1686" s="138"/>
      <c r="M1686" s="12"/>
      <c r="N1686" s="147" t="str">
        <f t="shared" si="179"/>
        <v/>
      </c>
      <c r="O1686" s="16"/>
      <c r="P1686" s="17"/>
      <c r="Q1686" s="17"/>
      <c r="AD1686" s="13">
        <f t="shared" si="174"/>
        <v>0</v>
      </c>
      <c r="AE1686" s="13" t="str">
        <f t="shared" si="175"/>
        <v/>
      </c>
      <c r="AF1686" s="145" t="str">
        <f t="shared" si="176"/>
        <v/>
      </c>
      <c r="AG1686" s="145" t="str">
        <f t="shared" si="177"/>
        <v/>
      </c>
      <c r="AH1686" s="145" t="str">
        <f t="shared" si="178"/>
        <v/>
      </c>
    </row>
    <row r="1687" spans="1:34" ht="17.25" customHeight="1" x14ac:dyDescent="0.3">
      <c r="A1687" s="149"/>
      <c r="B1687" s="135"/>
      <c r="C1687" s="14"/>
      <c r="D1687" s="14"/>
      <c r="E1687" s="136"/>
      <c r="F1687" s="15"/>
      <c r="G1687" s="126"/>
      <c r="H1687" s="136"/>
      <c r="I1687" s="136"/>
      <c r="J1687" s="138"/>
      <c r="K1687" s="119"/>
      <c r="L1687" s="138"/>
      <c r="M1687" s="12"/>
      <c r="N1687" s="147" t="str">
        <f t="shared" si="179"/>
        <v/>
      </c>
      <c r="O1687" s="16"/>
      <c r="P1687" s="17"/>
      <c r="Q1687" s="17"/>
      <c r="AD1687" s="13">
        <f t="shared" si="174"/>
        <v>0</v>
      </c>
      <c r="AE1687" s="13" t="str">
        <f t="shared" si="175"/>
        <v/>
      </c>
      <c r="AF1687" s="145" t="str">
        <f t="shared" si="176"/>
        <v/>
      </c>
      <c r="AG1687" s="145" t="str">
        <f t="shared" si="177"/>
        <v/>
      </c>
      <c r="AH1687" s="145" t="str">
        <f t="shared" si="178"/>
        <v/>
      </c>
    </row>
    <row r="1688" spans="1:34" ht="17.25" customHeight="1" x14ac:dyDescent="0.3">
      <c r="A1688" s="149"/>
      <c r="B1688" s="135"/>
      <c r="C1688" s="14"/>
      <c r="D1688" s="14"/>
      <c r="E1688" s="136"/>
      <c r="F1688" s="15"/>
      <c r="G1688" s="126"/>
      <c r="H1688" s="136"/>
      <c r="I1688" s="136"/>
      <c r="J1688" s="138"/>
      <c r="K1688" s="119"/>
      <c r="L1688" s="138"/>
      <c r="M1688" s="12"/>
      <c r="N1688" s="147" t="str">
        <f t="shared" si="179"/>
        <v/>
      </c>
      <c r="O1688" s="16"/>
      <c r="P1688" s="17"/>
      <c r="Q1688" s="17"/>
      <c r="AD1688" s="13">
        <f t="shared" si="174"/>
        <v>0</v>
      </c>
      <c r="AE1688" s="13" t="str">
        <f t="shared" si="175"/>
        <v/>
      </c>
      <c r="AF1688" s="145" t="str">
        <f t="shared" si="176"/>
        <v/>
      </c>
      <c r="AG1688" s="145" t="str">
        <f t="shared" si="177"/>
        <v/>
      </c>
      <c r="AH1688" s="145" t="str">
        <f t="shared" si="178"/>
        <v/>
      </c>
    </row>
    <row r="1689" spans="1:34" ht="17.25" customHeight="1" x14ac:dyDescent="0.3">
      <c r="A1689" s="149"/>
      <c r="B1689" s="135"/>
      <c r="C1689" s="14"/>
      <c r="D1689" s="14"/>
      <c r="E1689" s="136"/>
      <c r="F1689" s="15"/>
      <c r="G1689" s="126"/>
      <c r="H1689" s="136"/>
      <c r="I1689" s="136"/>
      <c r="J1689" s="138"/>
      <c r="K1689" s="119"/>
      <c r="L1689" s="138"/>
      <c r="M1689" s="12"/>
      <c r="N1689" s="147" t="str">
        <f t="shared" si="179"/>
        <v/>
      </c>
      <c r="O1689" s="16"/>
      <c r="P1689" s="17"/>
      <c r="Q1689" s="17"/>
      <c r="AD1689" s="13">
        <f t="shared" si="174"/>
        <v>0</v>
      </c>
      <c r="AE1689" s="13" t="str">
        <f t="shared" si="175"/>
        <v/>
      </c>
      <c r="AF1689" s="145" t="str">
        <f t="shared" si="176"/>
        <v/>
      </c>
      <c r="AG1689" s="145" t="str">
        <f t="shared" si="177"/>
        <v/>
      </c>
      <c r="AH1689" s="145" t="str">
        <f t="shared" si="178"/>
        <v/>
      </c>
    </row>
    <row r="1690" spans="1:34" ht="17.25" customHeight="1" x14ac:dyDescent="0.3">
      <c r="A1690" s="149"/>
      <c r="B1690" s="135"/>
      <c r="C1690" s="14"/>
      <c r="D1690" s="14"/>
      <c r="E1690" s="136"/>
      <c r="F1690" s="15"/>
      <c r="G1690" s="126"/>
      <c r="H1690" s="136"/>
      <c r="I1690" s="136"/>
      <c r="J1690" s="138"/>
      <c r="K1690" s="119"/>
      <c r="L1690" s="138"/>
      <c r="M1690" s="12"/>
      <c r="N1690" s="147" t="str">
        <f t="shared" si="179"/>
        <v/>
      </c>
      <c r="O1690" s="16"/>
      <c r="P1690" s="17"/>
      <c r="Q1690" s="17"/>
      <c r="AD1690" s="13">
        <f t="shared" si="174"/>
        <v>0</v>
      </c>
      <c r="AE1690" s="13" t="str">
        <f t="shared" si="175"/>
        <v/>
      </c>
      <c r="AF1690" s="145" t="str">
        <f t="shared" si="176"/>
        <v/>
      </c>
      <c r="AG1690" s="145" t="str">
        <f t="shared" si="177"/>
        <v/>
      </c>
      <c r="AH1690" s="145" t="str">
        <f t="shared" si="178"/>
        <v/>
      </c>
    </row>
    <row r="1691" spans="1:34" ht="17.25" customHeight="1" x14ac:dyDescent="0.3">
      <c r="A1691" s="149"/>
      <c r="B1691" s="135"/>
      <c r="C1691" s="14"/>
      <c r="D1691" s="14"/>
      <c r="E1691" s="136"/>
      <c r="F1691" s="15"/>
      <c r="G1691" s="126"/>
      <c r="H1691" s="136"/>
      <c r="I1691" s="136"/>
      <c r="J1691" s="138"/>
      <c r="K1691" s="119"/>
      <c r="L1691" s="138"/>
      <c r="M1691" s="12"/>
      <c r="N1691" s="147" t="str">
        <f t="shared" si="179"/>
        <v/>
      </c>
      <c r="O1691" s="16"/>
      <c r="P1691" s="17"/>
      <c r="Q1691" s="17"/>
      <c r="AD1691" s="13">
        <f t="shared" si="174"/>
        <v>0</v>
      </c>
      <c r="AE1691" s="13" t="str">
        <f t="shared" si="175"/>
        <v/>
      </c>
      <c r="AF1691" s="145" t="str">
        <f t="shared" si="176"/>
        <v/>
      </c>
      <c r="AG1691" s="145" t="str">
        <f t="shared" si="177"/>
        <v/>
      </c>
      <c r="AH1691" s="145" t="str">
        <f t="shared" si="178"/>
        <v/>
      </c>
    </row>
    <row r="1692" spans="1:34" ht="17.25" customHeight="1" x14ac:dyDescent="0.3">
      <c r="A1692" s="149"/>
      <c r="B1692" s="135"/>
      <c r="C1692" s="14"/>
      <c r="D1692" s="14"/>
      <c r="E1692" s="136"/>
      <c r="F1692" s="15"/>
      <c r="G1692" s="126"/>
      <c r="H1692" s="136"/>
      <c r="I1692" s="136"/>
      <c r="J1692" s="138"/>
      <c r="K1692" s="119"/>
      <c r="L1692" s="138"/>
      <c r="M1692" s="12"/>
      <c r="N1692" s="147" t="str">
        <f t="shared" si="179"/>
        <v/>
      </c>
      <c r="O1692" s="16"/>
      <c r="P1692" s="17"/>
      <c r="Q1692" s="17"/>
      <c r="AD1692" s="13">
        <f t="shared" si="174"/>
        <v>0</v>
      </c>
      <c r="AE1692" s="13" t="str">
        <f t="shared" si="175"/>
        <v/>
      </c>
      <c r="AF1692" s="145" t="str">
        <f t="shared" si="176"/>
        <v/>
      </c>
      <c r="AG1692" s="145" t="str">
        <f t="shared" si="177"/>
        <v/>
      </c>
      <c r="AH1692" s="145" t="str">
        <f t="shared" si="178"/>
        <v/>
      </c>
    </row>
    <row r="1693" spans="1:34" ht="17.25" customHeight="1" x14ac:dyDescent="0.3">
      <c r="A1693" s="149"/>
      <c r="B1693" s="135"/>
      <c r="C1693" s="14"/>
      <c r="D1693" s="14"/>
      <c r="E1693" s="136"/>
      <c r="F1693" s="15"/>
      <c r="G1693" s="126"/>
      <c r="H1693" s="136"/>
      <c r="I1693" s="136"/>
      <c r="J1693" s="138"/>
      <c r="K1693" s="119"/>
      <c r="L1693" s="138"/>
      <c r="M1693" s="12"/>
      <c r="N1693" s="147" t="str">
        <f t="shared" si="179"/>
        <v/>
      </c>
      <c r="O1693" s="16"/>
      <c r="P1693" s="17"/>
      <c r="Q1693" s="17"/>
      <c r="AD1693" s="13">
        <f t="shared" si="174"/>
        <v>0</v>
      </c>
      <c r="AE1693" s="13" t="str">
        <f t="shared" si="175"/>
        <v/>
      </c>
      <c r="AF1693" s="145" t="str">
        <f t="shared" si="176"/>
        <v/>
      </c>
      <c r="AG1693" s="145" t="str">
        <f t="shared" si="177"/>
        <v/>
      </c>
      <c r="AH1693" s="145" t="str">
        <f t="shared" si="178"/>
        <v/>
      </c>
    </row>
    <row r="1694" spans="1:34" ht="17.25" customHeight="1" x14ac:dyDescent="0.3">
      <c r="A1694" s="149"/>
      <c r="B1694" s="135"/>
      <c r="C1694" s="14"/>
      <c r="D1694" s="14"/>
      <c r="E1694" s="136"/>
      <c r="F1694" s="15"/>
      <c r="G1694" s="126"/>
      <c r="H1694" s="136"/>
      <c r="I1694" s="136"/>
      <c r="J1694" s="138"/>
      <c r="K1694" s="119"/>
      <c r="L1694" s="138"/>
      <c r="M1694" s="12"/>
      <c r="N1694" s="147" t="str">
        <f t="shared" si="179"/>
        <v/>
      </c>
      <c r="O1694" s="16"/>
      <c r="P1694" s="17"/>
      <c r="Q1694" s="17"/>
      <c r="AD1694" s="13">
        <f t="shared" si="174"/>
        <v>0</v>
      </c>
      <c r="AE1694" s="13" t="str">
        <f t="shared" si="175"/>
        <v/>
      </c>
      <c r="AF1694" s="145" t="str">
        <f t="shared" si="176"/>
        <v/>
      </c>
      <c r="AG1694" s="145" t="str">
        <f t="shared" si="177"/>
        <v/>
      </c>
      <c r="AH1694" s="145" t="str">
        <f t="shared" si="178"/>
        <v/>
      </c>
    </row>
    <row r="1695" spans="1:34" ht="17.25" customHeight="1" x14ac:dyDescent="0.3">
      <c r="A1695" s="149"/>
      <c r="B1695" s="135"/>
      <c r="C1695" s="14"/>
      <c r="D1695" s="14"/>
      <c r="E1695" s="136"/>
      <c r="F1695" s="15"/>
      <c r="G1695" s="126"/>
      <c r="H1695" s="136"/>
      <c r="I1695" s="136"/>
      <c r="J1695" s="138"/>
      <c r="K1695" s="119"/>
      <c r="L1695" s="138"/>
      <c r="M1695" s="12"/>
      <c r="N1695" s="147" t="str">
        <f t="shared" si="179"/>
        <v/>
      </c>
      <c r="O1695" s="16"/>
      <c r="P1695" s="17"/>
      <c r="Q1695" s="17"/>
      <c r="AD1695" s="13">
        <f t="shared" si="174"/>
        <v>0</v>
      </c>
      <c r="AE1695" s="13" t="str">
        <f t="shared" si="175"/>
        <v/>
      </c>
      <c r="AF1695" s="145" t="str">
        <f t="shared" si="176"/>
        <v/>
      </c>
      <c r="AG1695" s="145" t="str">
        <f t="shared" si="177"/>
        <v/>
      </c>
      <c r="AH1695" s="145" t="str">
        <f t="shared" si="178"/>
        <v/>
      </c>
    </row>
    <row r="1696" spans="1:34" ht="17.25" customHeight="1" x14ac:dyDescent="0.3">
      <c r="A1696" s="149"/>
      <c r="B1696" s="135"/>
      <c r="C1696" s="14"/>
      <c r="D1696" s="14"/>
      <c r="E1696" s="136"/>
      <c r="F1696" s="15"/>
      <c r="G1696" s="126"/>
      <c r="H1696" s="136"/>
      <c r="I1696" s="136"/>
      <c r="J1696" s="138"/>
      <c r="K1696" s="119"/>
      <c r="L1696" s="138"/>
      <c r="M1696" s="12"/>
      <c r="N1696" s="147" t="str">
        <f t="shared" si="179"/>
        <v/>
      </c>
      <c r="O1696" s="16"/>
      <c r="P1696" s="17"/>
      <c r="Q1696" s="17"/>
      <c r="AD1696" s="13">
        <f t="shared" si="174"/>
        <v>0</v>
      </c>
      <c r="AE1696" s="13" t="str">
        <f t="shared" si="175"/>
        <v/>
      </c>
      <c r="AF1696" s="145" t="str">
        <f t="shared" si="176"/>
        <v/>
      </c>
      <c r="AG1696" s="145" t="str">
        <f t="shared" si="177"/>
        <v/>
      </c>
      <c r="AH1696" s="145" t="str">
        <f t="shared" si="178"/>
        <v/>
      </c>
    </row>
    <row r="1697" spans="1:34" ht="17.25" customHeight="1" x14ac:dyDescent="0.3">
      <c r="A1697" s="149"/>
      <c r="B1697" s="135"/>
      <c r="C1697" s="14"/>
      <c r="D1697" s="14"/>
      <c r="E1697" s="136"/>
      <c r="F1697" s="15"/>
      <c r="G1697" s="126"/>
      <c r="H1697" s="136"/>
      <c r="I1697" s="136"/>
      <c r="J1697" s="138"/>
      <c r="K1697" s="119"/>
      <c r="L1697" s="138"/>
      <c r="M1697" s="12"/>
      <c r="N1697" s="147" t="str">
        <f t="shared" si="179"/>
        <v/>
      </c>
      <c r="O1697" s="16"/>
      <c r="P1697" s="17"/>
      <c r="Q1697" s="17"/>
      <c r="AD1697" s="13">
        <f t="shared" si="174"/>
        <v>0</v>
      </c>
      <c r="AE1697" s="13" t="str">
        <f t="shared" si="175"/>
        <v/>
      </c>
      <c r="AF1697" s="145" t="str">
        <f t="shared" si="176"/>
        <v/>
      </c>
      <c r="AG1697" s="145" t="str">
        <f t="shared" si="177"/>
        <v/>
      </c>
      <c r="AH1697" s="145" t="str">
        <f t="shared" si="178"/>
        <v/>
      </c>
    </row>
    <row r="1698" spans="1:34" ht="17.25" customHeight="1" x14ac:dyDescent="0.3">
      <c r="A1698" s="149"/>
      <c r="B1698" s="135"/>
      <c r="C1698" s="14"/>
      <c r="D1698" s="14"/>
      <c r="E1698" s="136"/>
      <c r="F1698" s="15"/>
      <c r="G1698" s="126"/>
      <c r="H1698" s="136"/>
      <c r="I1698" s="136"/>
      <c r="J1698" s="138"/>
      <c r="K1698" s="119"/>
      <c r="L1698" s="138"/>
      <c r="M1698" s="12"/>
      <c r="N1698" s="147" t="str">
        <f t="shared" si="179"/>
        <v/>
      </c>
      <c r="O1698" s="16"/>
      <c r="P1698" s="17"/>
      <c r="Q1698" s="17"/>
      <c r="AD1698" s="13">
        <f t="shared" si="174"/>
        <v>0</v>
      </c>
      <c r="AE1698" s="13" t="str">
        <f t="shared" si="175"/>
        <v/>
      </c>
      <c r="AF1698" s="145" t="str">
        <f t="shared" si="176"/>
        <v/>
      </c>
      <c r="AG1698" s="145" t="str">
        <f t="shared" si="177"/>
        <v/>
      </c>
      <c r="AH1698" s="145" t="str">
        <f t="shared" si="178"/>
        <v/>
      </c>
    </row>
    <row r="1699" spans="1:34" ht="17.25" customHeight="1" x14ac:dyDescent="0.3">
      <c r="A1699" s="149"/>
      <c r="B1699" s="135"/>
      <c r="C1699" s="14"/>
      <c r="D1699" s="14"/>
      <c r="E1699" s="136"/>
      <c r="F1699" s="15"/>
      <c r="G1699" s="126"/>
      <c r="H1699" s="136"/>
      <c r="I1699" s="136"/>
      <c r="J1699" s="138"/>
      <c r="K1699" s="119"/>
      <c r="L1699" s="138"/>
      <c r="M1699" s="12"/>
      <c r="N1699" s="147" t="str">
        <f t="shared" si="179"/>
        <v/>
      </c>
      <c r="O1699" s="16"/>
      <c r="P1699" s="17"/>
      <c r="Q1699" s="17"/>
      <c r="AD1699" s="13">
        <f t="shared" si="174"/>
        <v>0</v>
      </c>
      <c r="AE1699" s="13" t="str">
        <f t="shared" si="175"/>
        <v/>
      </c>
      <c r="AF1699" s="145" t="str">
        <f t="shared" si="176"/>
        <v/>
      </c>
      <c r="AG1699" s="145" t="str">
        <f t="shared" si="177"/>
        <v/>
      </c>
      <c r="AH1699" s="145" t="str">
        <f t="shared" si="178"/>
        <v/>
      </c>
    </row>
    <row r="1700" spans="1:34" ht="17.25" customHeight="1" x14ac:dyDescent="0.3">
      <c r="A1700" s="149"/>
      <c r="B1700" s="135"/>
      <c r="C1700" s="14"/>
      <c r="D1700" s="14"/>
      <c r="E1700" s="136"/>
      <c r="F1700" s="15"/>
      <c r="G1700" s="126"/>
      <c r="H1700" s="136"/>
      <c r="I1700" s="136"/>
      <c r="J1700" s="138"/>
      <c r="K1700" s="119"/>
      <c r="L1700" s="138"/>
      <c r="M1700" s="12"/>
      <c r="N1700" s="147" t="str">
        <f t="shared" si="179"/>
        <v/>
      </c>
      <c r="O1700" s="16"/>
      <c r="P1700" s="17"/>
      <c r="Q1700" s="17"/>
      <c r="AD1700" s="13">
        <f t="shared" si="174"/>
        <v>0</v>
      </c>
      <c r="AE1700" s="13" t="str">
        <f t="shared" si="175"/>
        <v/>
      </c>
      <c r="AF1700" s="145" t="str">
        <f t="shared" si="176"/>
        <v/>
      </c>
      <c r="AG1700" s="145" t="str">
        <f t="shared" si="177"/>
        <v/>
      </c>
      <c r="AH1700" s="145" t="str">
        <f t="shared" si="178"/>
        <v/>
      </c>
    </row>
    <row r="1701" spans="1:34" ht="17.25" customHeight="1" x14ac:dyDescent="0.3">
      <c r="A1701" s="149"/>
      <c r="B1701" s="135"/>
      <c r="C1701" s="14"/>
      <c r="D1701" s="14"/>
      <c r="E1701" s="136"/>
      <c r="F1701" s="15"/>
      <c r="G1701" s="126"/>
      <c r="H1701" s="136"/>
      <c r="I1701" s="136"/>
      <c r="J1701" s="138"/>
      <c r="K1701" s="119"/>
      <c r="L1701" s="138"/>
      <c r="M1701" s="12"/>
      <c r="N1701" s="147" t="str">
        <f t="shared" si="179"/>
        <v/>
      </c>
      <c r="O1701" s="16"/>
      <c r="P1701" s="17"/>
      <c r="Q1701" s="17"/>
      <c r="AD1701" s="13">
        <f t="shared" si="174"/>
        <v>0</v>
      </c>
      <c r="AE1701" s="13" t="str">
        <f t="shared" si="175"/>
        <v/>
      </c>
      <c r="AF1701" s="145" t="str">
        <f t="shared" si="176"/>
        <v/>
      </c>
      <c r="AG1701" s="145" t="str">
        <f t="shared" si="177"/>
        <v/>
      </c>
      <c r="AH1701" s="145" t="str">
        <f t="shared" si="178"/>
        <v/>
      </c>
    </row>
    <row r="1702" spans="1:34" ht="17.25" customHeight="1" x14ac:dyDescent="0.3">
      <c r="A1702" s="149"/>
      <c r="B1702" s="135"/>
      <c r="C1702" s="14"/>
      <c r="D1702" s="14"/>
      <c r="E1702" s="136"/>
      <c r="F1702" s="15"/>
      <c r="G1702" s="126"/>
      <c r="H1702" s="136"/>
      <c r="I1702" s="136"/>
      <c r="J1702" s="138"/>
      <c r="K1702" s="119"/>
      <c r="L1702" s="138"/>
      <c r="M1702" s="12"/>
      <c r="N1702" s="147" t="str">
        <f t="shared" si="179"/>
        <v/>
      </c>
      <c r="O1702" s="16"/>
      <c r="P1702" s="17"/>
      <c r="Q1702" s="17"/>
      <c r="AD1702" s="13">
        <f t="shared" si="174"/>
        <v>0</v>
      </c>
      <c r="AE1702" s="13" t="str">
        <f t="shared" si="175"/>
        <v/>
      </c>
      <c r="AF1702" s="145" t="str">
        <f t="shared" si="176"/>
        <v/>
      </c>
      <c r="AG1702" s="145" t="str">
        <f t="shared" si="177"/>
        <v/>
      </c>
      <c r="AH1702" s="145" t="str">
        <f t="shared" si="178"/>
        <v/>
      </c>
    </row>
    <row r="1703" spans="1:34" ht="17.25" customHeight="1" x14ac:dyDescent="0.3">
      <c r="A1703" s="149"/>
      <c r="B1703" s="135"/>
      <c r="C1703" s="14"/>
      <c r="D1703" s="14"/>
      <c r="E1703" s="136"/>
      <c r="F1703" s="15"/>
      <c r="G1703" s="126"/>
      <c r="H1703" s="136"/>
      <c r="I1703" s="136"/>
      <c r="J1703" s="138"/>
      <c r="K1703" s="119"/>
      <c r="L1703" s="138"/>
      <c r="M1703" s="12"/>
      <c r="N1703" s="147" t="str">
        <f t="shared" si="179"/>
        <v/>
      </c>
      <c r="O1703" s="16"/>
      <c r="P1703" s="17"/>
      <c r="Q1703" s="17"/>
      <c r="AD1703" s="13">
        <f t="shared" si="174"/>
        <v>0</v>
      </c>
      <c r="AE1703" s="13" t="str">
        <f t="shared" si="175"/>
        <v/>
      </c>
      <c r="AF1703" s="145" t="str">
        <f t="shared" si="176"/>
        <v/>
      </c>
      <c r="AG1703" s="145" t="str">
        <f t="shared" si="177"/>
        <v/>
      </c>
      <c r="AH1703" s="145" t="str">
        <f t="shared" si="178"/>
        <v/>
      </c>
    </row>
    <row r="1704" spans="1:34" ht="17.25" customHeight="1" x14ac:dyDescent="0.3">
      <c r="A1704" s="149"/>
      <c r="B1704" s="135"/>
      <c r="C1704" s="14"/>
      <c r="D1704" s="14"/>
      <c r="E1704" s="136"/>
      <c r="F1704" s="15"/>
      <c r="G1704" s="126"/>
      <c r="H1704" s="136"/>
      <c r="I1704" s="136"/>
      <c r="J1704" s="138"/>
      <c r="K1704" s="119"/>
      <c r="L1704" s="138"/>
      <c r="M1704" s="12"/>
      <c r="N1704" s="147" t="str">
        <f t="shared" si="179"/>
        <v/>
      </c>
      <c r="O1704" s="16"/>
      <c r="P1704" s="17"/>
      <c r="Q1704" s="17"/>
      <c r="AD1704" s="13">
        <f t="shared" si="174"/>
        <v>0</v>
      </c>
      <c r="AE1704" s="13" t="str">
        <f t="shared" si="175"/>
        <v/>
      </c>
      <c r="AF1704" s="145" t="str">
        <f t="shared" si="176"/>
        <v/>
      </c>
      <c r="AG1704" s="145" t="str">
        <f t="shared" si="177"/>
        <v/>
      </c>
      <c r="AH1704" s="145" t="str">
        <f t="shared" si="178"/>
        <v/>
      </c>
    </row>
    <row r="1705" spans="1:34" ht="17.25" customHeight="1" x14ac:dyDescent="0.3">
      <c r="A1705" s="149"/>
      <c r="B1705" s="135"/>
      <c r="C1705" s="14"/>
      <c r="D1705" s="14"/>
      <c r="E1705" s="136"/>
      <c r="F1705" s="15"/>
      <c r="G1705" s="126"/>
      <c r="H1705" s="136"/>
      <c r="I1705" s="136"/>
      <c r="J1705" s="138"/>
      <c r="K1705" s="119"/>
      <c r="L1705" s="138"/>
      <c r="M1705" s="12"/>
      <c r="N1705" s="147" t="str">
        <f t="shared" si="179"/>
        <v/>
      </c>
      <c r="O1705" s="16"/>
      <c r="P1705" s="17"/>
      <c r="Q1705" s="17"/>
      <c r="AD1705" s="13">
        <f t="shared" si="174"/>
        <v>0</v>
      </c>
      <c r="AE1705" s="13" t="str">
        <f t="shared" si="175"/>
        <v/>
      </c>
      <c r="AF1705" s="145" t="str">
        <f t="shared" si="176"/>
        <v/>
      </c>
      <c r="AG1705" s="145" t="str">
        <f t="shared" si="177"/>
        <v/>
      </c>
      <c r="AH1705" s="145" t="str">
        <f t="shared" si="178"/>
        <v/>
      </c>
    </row>
    <row r="1706" spans="1:34" ht="17.25" customHeight="1" x14ac:dyDescent="0.3">
      <c r="A1706" s="149"/>
      <c r="B1706" s="135"/>
      <c r="C1706" s="14"/>
      <c r="D1706" s="14"/>
      <c r="E1706" s="136"/>
      <c r="F1706" s="15"/>
      <c r="G1706" s="126"/>
      <c r="H1706" s="136"/>
      <c r="I1706" s="136"/>
      <c r="J1706" s="138"/>
      <c r="K1706" s="119"/>
      <c r="L1706" s="138"/>
      <c r="M1706" s="12"/>
      <c r="N1706" s="147" t="str">
        <f t="shared" si="179"/>
        <v/>
      </c>
      <c r="O1706" s="16"/>
      <c r="P1706" s="17"/>
      <c r="Q1706" s="17"/>
      <c r="AD1706" s="13">
        <f t="shared" si="174"/>
        <v>0</v>
      </c>
      <c r="AE1706" s="13" t="str">
        <f t="shared" si="175"/>
        <v/>
      </c>
      <c r="AF1706" s="145" t="str">
        <f t="shared" si="176"/>
        <v/>
      </c>
      <c r="AG1706" s="145" t="str">
        <f t="shared" si="177"/>
        <v/>
      </c>
      <c r="AH1706" s="145" t="str">
        <f t="shared" si="178"/>
        <v/>
      </c>
    </row>
    <row r="1707" spans="1:34" ht="17.25" customHeight="1" x14ac:dyDescent="0.3">
      <c r="A1707" s="149"/>
      <c r="B1707" s="135"/>
      <c r="C1707" s="14"/>
      <c r="D1707" s="14"/>
      <c r="E1707" s="136"/>
      <c r="F1707" s="15"/>
      <c r="G1707" s="126"/>
      <c r="H1707" s="136"/>
      <c r="I1707" s="136"/>
      <c r="J1707" s="138"/>
      <c r="K1707" s="119"/>
      <c r="L1707" s="138"/>
      <c r="M1707" s="12"/>
      <c r="N1707" s="147" t="str">
        <f t="shared" si="179"/>
        <v/>
      </c>
      <c r="O1707" s="16"/>
      <c r="P1707" s="17"/>
      <c r="Q1707" s="17"/>
      <c r="AD1707" s="13">
        <f t="shared" si="174"/>
        <v>0</v>
      </c>
      <c r="AE1707" s="13" t="str">
        <f t="shared" si="175"/>
        <v/>
      </c>
      <c r="AF1707" s="145" t="str">
        <f t="shared" si="176"/>
        <v/>
      </c>
      <c r="AG1707" s="145" t="str">
        <f t="shared" si="177"/>
        <v/>
      </c>
      <c r="AH1707" s="145" t="str">
        <f t="shared" si="178"/>
        <v/>
      </c>
    </row>
    <row r="1708" spans="1:34" ht="17.25" customHeight="1" x14ac:dyDescent="0.3">
      <c r="A1708" s="149"/>
      <c r="B1708" s="135"/>
      <c r="C1708" s="14"/>
      <c r="D1708" s="14"/>
      <c r="E1708" s="136"/>
      <c r="F1708" s="15"/>
      <c r="G1708" s="126"/>
      <c r="H1708" s="136"/>
      <c r="I1708" s="136"/>
      <c r="J1708" s="138"/>
      <c r="K1708" s="119"/>
      <c r="L1708" s="138"/>
      <c r="M1708" s="12"/>
      <c r="N1708" s="147" t="str">
        <f t="shared" si="179"/>
        <v/>
      </c>
      <c r="O1708" s="16"/>
      <c r="P1708" s="17"/>
      <c r="Q1708" s="17"/>
      <c r="AD1708" s="13">
        <f t="shared" si="174"/>
        <v>0</v>
      </c>
      <c r="AE1708" s="13" t="str">
        <f t="shared" si="175"/>
        <v/>
      </c>
      <c r="AF1708" s="145" t="str">
        <f t="shared" si="176"/>
        <v/>
      </c>
      <c r="AG1708" s="145" t="str">
        <f t="shared" si="177"/>
        <v/>
      </c>
      <c r="AH1708" s="145" t="str">
        <f t="shared" si="178"/>
        <v/>
      </c>
    </row>
    <row r="1709" spans="1:34" ht="17.25" customHeight="1" x14ac:dyDescent="0.3">
      <c r="A1709" s="149"/>
      <c r="B1709" s="135"/>
      <c r="C1709" s="14"/>
      <c r="D1709" s="14"/>
      <c r="E1709" s="136"/>
      <c r="F1709" s="15"/>
      <c r="G1709" s="126"/>
      <c r="H1709" s="136"/>
      <c r="I1709" s="136"/>
      <c r="J1709" s="138"/>
      <c r="K1709" s="119"/>
      <c r="L1709" s="138"/>
      <c r="M1709" s="12"/>
      <c r="N1709" s="147" t="str">
        <f t="shared" si="179"/>
        <v/>
      </c>
      <c r="O1709" s="16"/>
      <c r="P1709" s="17"/>
      <c r="Q1709" s="17"/>
      <c r="AD1709" s="13">
        <f t="shared" si="174"/>
        <v>0</v>
      </c>
      <c r="AE1709" s="13" t="str">
        <f t="shared" si="175"/>
        <v/>
      </c>
      <c r="AF1709" s="145" t="str">
        <f t="shared" si="176"/>
        <v/>
      </c>
      <c r="AG1709" s="145" t="str">
        <f t="shared" si="177"/>
        <v/>
      </c>
      <c r="AH1709" s="145" t="str">
        <f t="shared" si="178"/>
        <v/>
      </c>
    </row>
    <row r="1710" spans="1:34" ht="17.25" customHeight="1" x14ac:dyDescent="0.3">
      <c r="A1710" s="149"/>
      <c r="B1710" s="135"/>
      <c r="C1710" s="14"/>
      <c r="D1710" s="14"/>
      <c r="E1710" s="136"/>
      <c r="F1710" s="15"/>
      <c r="G1710" s="126"/>
      <c r="H1710" s="136"/>
      <c r="I1710" s="136"/>
      <c r="J1710" s="138"/>
      <c r="K1710" s="119"/>
      <c r="L1710" s="138"/>
      <c r="M1710" s="12"/>
      <c r="N1710" s="147" t="str">
        <f t="shared" si="179"/>
        <v/>
      </c>
      <c r="O1710" s="16"/>
      <c r="P1710" s="17"/>
      <c r="Q1710" s="17"/>
      <c r="AD1710" s="13">
        <f t="shared" si="174"/>
        <v>0</v>
      </c>
      <c r="AE1710" s="13" t="str">
        <f t="shared" si="175"/>
        <v/>
      </c>
      <c r="AF1710" s="145" t="str">
        <f t="shared" si="176"/>
        <v/>
      </c>
      <c r="AG1710" s="145" t="str">
        <f t="shared" si="177"/>
        <v/>
      </c>
      <c r="AH1710" s="145" t="str">
        <f t="shared" si="178"/>
        <v/>
      </c>
    </row>
    <row r="1711" spans="1:34" ht="17.25" customHeight="1" x14ac:dyDescent="0.3">
      <c r="A1711" s="149"/>
      <c r="B1711" s="135"/>
      <c r="C1711" s="14"/>
      <c r="D1711" s="14"/>
      <c r="E1711" s="136"/>
      <c r="F1711" s="15"/>
      <c r="G1711" s="126"/>
      <c r="H1711" s="136"/>
      <c r="I1711" s="136"/>
      <c r="J1711" s="138"/>
      <c r="K1711" s="119"/>
      <c r="L1711" s="138"/>
      <c r="M1711" s="12"/>
      <c r="N1711" s="147" t="str">
        <f t="shared" si="179"/>
        <v/>
      </c>
      <c r="O1711" s="16"/>
      <c r="P1711" s="17"/>
      <c r="Q1711" s="17"/>
      <c r="AD1711" s="13">
        <f t="shared" si="174"/>
        <v>0</v>
      </c>
      <c r="AE1711" s="13" t="str">
        <f t="shared" si="175"/>
        <v/>
      </c>
      <c r="AF1711" s="145" t="str">
        <f t="shared" si="176"/>
        <v/>
      </c>
      <c r="AG1711" s="145" t="str">
        <f t="shared" si="177"/>
        <v/>
      </c>
      <c r="AH1711" s="145" t="str">
        <f t="shared" si="178"/>
        <v/>
      </c>
    </row>
    <row r="1712" spans="1:34" ht="17.25" customHeight="1" x14ac:dyDescent="0.3">
      <c r="A1712" s="149"/>
      <c r="B1712" s="135"/>
      <c r="C1712" s="14"/>
      <c r="D1712" s="14"/>
      <c r="E1712" s="136"/>
      <c r="F1712" s="15"/>
      <c r="G1712" s="126"/>
      <c r="H1712" s="136"/>
      <c r="I1712" s="136"/>
      <c r="J1712" s="138"/>
      <c r="K1712" s="119"/>
      <c r="L1712" s="138"/>
      <c r="M1712" s="12"/>
      <c r="N1712" s="147" t="str">
        <f t="shared" si="179"/>
        <v/>
      </c>
      <c r="O1712" s="16"/>
      <c r="P1712" s="17"/>
      <c r="Q1712" s="17"/>
      <c r="AD1712" s="13">
        <f t="shared" si="174"/>
        <v>0</v>
      </c>
      <c r="AE1712" s="13" t="str">
        <f t="shared" si="175"/>
        <v/>
      </c>
      <c r="AF1712" s="145" t="str">
        <f t="shared" si="176"/>
        <v/>
      </c>
      <c r="AG1712" s="145" t="str">
        <f t="shared" si="177"/>
        <v/>
      </c>
      <c r="AH1712" s="145" t="str">
        <f t="shared" si="178"/>
        <v/>
      </c>
    </row>
    <row r="1713" spans="1:34" ht="17.25" customHeight="1" x14ac:dyDescent="0.3">
      <c r="A1713" s="149"/>
      <c r="B1713" s="135"/>
      <c r="C1713" s="14"/>
      <c r="D1713" s="14"/>
      <c r="E1713" s="136"/>
      <c r="F1713" s="15"/>
      <c r="G1713" s="126"/>
      <c r="H1713" s="136"/>
      <c r="I1713" s="136"/>
      <c r="J1713" s="138"/>
      <c r="K1713" s="119"/>
      <c r="L1713" s="138"/>
      <c r="M1713" s="12"/>
      <c r="N1713" s="147" t="str">
        <f t="shared" si="179"/>
        <v/>
      </c>
      <c r="O1713" s="16"/>
      <c r="P1713" s="17"/>
      <c r="Q1713" s="17"/>
      <c r="AD1713" s="13">
        <f t="shared" si="174"/>
        <v>0</v>
      </c>
      <c r="AE1713" s="13" t="str">
        <f t="shared" si="175"/>
        <v/>
      </c>
      <c r="AF1713" s="145" t="str">
        <f t="shared" si="176"/>
        <v/>
      </c>
      <c r="AG1713" s="145" t="str">
        <f t="shared" si="177"/>
        <v/>
      </c>
      <c r="AH1713" s="145" t="str">
        <f t="shared" si="178"/>
        <v/>
      </c>
    </row>
    <row r="1714" spans="1:34" ht="17.25" customHeight="1" x14ac:dyDescent="0.3">
      <c r="A1714" s="149"/>
      <c r="B1714" s="135"/>
      <c r="C1714" s="14"/>
      <c r="D1714" s="14"/>
      <c r="E1714" s="136"/>
      <c r="F1714" s="15"/>
      <c r="G1714" s="126"/>
      <c r="H1714" s="136"/>
      <c r="I1714" s="136"/>
      <c r="J1714" s="138"/>
      <c r="K1714" s="119"/>
      <c r="L1714" s="138"/>
      <c r="M1714" s="12"/>
      <c r="N1714" s="147" t="str">
        <f t="shared" si="179"/>
        <v/>
      </c>
      <c r="O1714" s="16"/>
      <c r="P1714" s="17"/>
      <c r="Q1714" s="17"/>
      <c r="AD1714" s="13">
        <f t="shared" si="174"/>
        <v>0</v>
      </c>
      <c r="AE1714" s="13" t="str">
        <f t="shared" si="175"/>
        <v/>
      </c>
      <c r="AF1714" s="145" t="str">
        <f t="shared" si="176"/>
        <v/>
      </c>
      <c r="AG1714" s="145" t="str">
        <f t="shared" si="177"/>
        <v/>
      </c>
      <c r="AH1714" s="145" t="str">
        <f t="shared" si="178"/>
        <v/>
      </c>
    </row>
    <row r="1715" spans="1:34" ht="17.25" customHeight="1" x14ac:dyDescent="0.3">
      <c r="A1715" s="149"/>
      <c r="B1715" s="135"/>
      <c r="C1715" s="14"/>
      <c r="D1715" s="14"/>
      <c r="E1715" s="136"/>
      <c r="F1715" s="15"/>
      <c r="G1715" s="126"/>
      <c r="H1715" s="136"/>
      <c r="I1715" s="136"/>
      <c r="J1715" s="138"/>
      <c r="K1715" s="119"/>
      <c r="L1715" s="138"/>
      <c r="M1715" s="12"/>
      <c r="N1715" s="147" t="str">
        <f t="shared" si="179"/>
        <v/>
      </c>
      <c r="O1715" s="16"/>
      <c r="P1715" s="17"/>
      <c r="Q1715" s="17"/>
      <c r="AD1715" s="13">
        <f t="shared" si="174"/>
        <v>0</v>
      </c>
      <c r="AE1715" s="13" t="str">
        <f t="shared" si="175"/>
        <v/>
      </c>
      <c r="AF1715" s="145" t="str">
        <f t="shared" si="176"/>
        <v/>
      </c>
      <c r="AG1715" s="145" t="str">
        <f t="shared" si="177"/>
        <v/>
      </c>
      <c r="AH1715" s="145" t="str">
        <f t="shared" si="178"/>
        <v/>
      </c>
    </row>
    <row r="1716" spans="1:34" ht="17.25" customHeight="1" x14ac:dyDescent="0.3">
      <c r="A1716" s="149"/>
      <c r="B1716" s="135"/>
      <c r="C1716" s="14"/>
      <c r="D1716" s="14"/>
      <c r="E1716" s="136"/>
      <c r="F1716" s="15"/>
      <c r="G1716" s="126"/>
      <c r="H1716" s="136"/>
      <c r="I1716" s="136"/>
      <c r="J1716" s="138"/>
      <c r="K1716" s="119"/>
      <c r="L1716" s="138"/>
      <c r="M1716" s="12"/>
      <c r="N1716" s="147" t="str">
        <f t="shared" si="179"/>
        <v/>
      </c>
      <c r="O1716" s="16"/>
      <c r="P1716" s="17"/>
      <c r="Q1716" s="17"/>
      <c r="AD1716" s="13">
        <f t="shared" si="174"/>
        <v>0</v>
      </c>
      <c r="AE1716" s="13" t="str">
        <f t="shared" si="175"/>
        <v/>
      </c>
      <c r="AF1716" s="145" t="str">
        <f t="shared" si="176"/>
        <v/>
      </c>
      <c r="AG1716" s="145" t="str">
        <f t="shared" si="177"/>
        <v/>
      </c>
      <c r="AH1716" s="145" t="str">
        <f t="shared" si="178"/>
        <v/>
      </c>
    </row>
    <row r="1717" spans="1:34" ht="17.25" customHeight="1" x14ac:dyDescent="0.3">
      <c r="A1717" s="149"/>
      <c r="B1717" s="135"/>
      <c r="C1717" s="14"/>
      <c r="D1717" s="14"/>
      <c r="E1717" s="136"/>
      <c r="F1717" s="15"/>
      <c r="G1717" s="126"/>
      <c r="H1717" s="136"/>
      <c r="I1717" s="136"/>
      <c r="J1717" s="138"/>
      <c r="K1717" s="119"/>
      <c r="L1717" s="138"/>
      <c r="M1717" s="12"/>
      <c r="N1717" s="147" t="str">
        <f t="shared" si="179"/>
        <v/>
      </c>
      <c r="O1717" s="16"/>
      <c r="P1717" s="17"/>
      <c r="Q1717" s="17"/>
      <c r="AD1717" s="13">
        <f t="shared" ref="AD1717:AD1780" si="180">IF(N1717&lt;0, N1717/-F1717, M1717)</f>
        <v>0</v>
      </c>
      <c r="AE1717" s="13" t="str">
        <f t="shared" ref="AE1717:AE1780" si="181">IF(N1717="", "", IF(C1717="Long", IF(N1717&gt;0, N1717/F1717, ((G1717*(I1717-E1717))/F1717)), IF(N1717&gt;0, N1717/F1717, ((G1717*(E1717-I1717))/F1717))))</f>
        <v/>
      </c>
      <c r="AF1717" s="145" t="str">
        <f t="shared" ref="AF1717:AF1780" si="182">IF(A1717="", "", MONTH(A1717))</f>
        <v/>
      </c>
      <c r="AG1717" s="145" t="str">
        <f t="shared" ref="AG1717:AG1780" si="183">IF(A1717="", "", YEAR(A1717))</f>
        <v/>
      </c>
      <c r="AH1717" s="145" t="str">
        <f t="shared" ref="AH1717:AH1780" si="184">IF(A1717="", "", DAY(A1717))</f>
        <v/>
      </c>
    </row>
    <row r="1718" spans="1:34" ht="17.25" customHeight="1" x14ac:dyDescent="0.3">
      <c r="A1718" s="149"/>
      <c r="B1718" s="135"/>
      <c r="C1718" s="14"/>
      <c r="D1718" s="14"/>
      <c r="E1718" s="136"/>
      <c r="F1718" s="15"/>
      <c r="G1718" s="126"/>
      <c r="H1718" s="136"/>
      <c r="I1718" s="136"/>
      <c r="J1718" s="138"/>
      <c r="K1718" s="119"/>
      <c r="L1718" s="138"/>
      <c r="M1718" s="12"/>
      <c r="N1718" s="147" t="str">
        <f t="shared" si="179"/>
        <v/>
      </c>
      <c r="O1718" s="16"/>
      <c r="P1718" s="17"/>
      <c r="Q1718" s="17"/>
      <c r="AD1718" s="13">
        <f t="shared" si="180"/>
        <v>0</v>
      </c>
      <c r="AE1718" s="13" t="str">
        <f t="shared" si="181"/>
        <v/>
      </c>
      <c r="AF1718" s="145" t="str">
        <f t="shared" si="182"/>
        <v/>
      </c>
      <c r="AG1718" s="145" t="str">
        <f t="shared" si="183"/>
        <v/>
      </c>
      <c r="AH1718" s="145" t="str">
        <f t="shared" si="184"/>
        <v/>
      </c>
    </row>
    <row r="1719" spans="1:34" ht="17.25" customHeight="1" x14ac:dyDescent="0.3">
      <c r="A1719" s="149"/>
      <c r="B1719" s="135"/>
      <c r="C1719" s="14"/>
      <c r="D1719" s="14"/>
      <c r="E1719" s="136"/>
      <c r="F1719" s="15"/>
      <c r="G1719" s="126"/>
      <c r="H1719" s="136"/>
      <c r="I1719" s="136"/>
      <c r="J1719" s="138"/>
      <c r="K1719" s="119"/>
      <c r="L1719" s="138"/>
      <c r="M1719" s="12"/>
      <c r="N1719" s="147" t="str">
        <f t="shared" si="179"/>
        <v/>
      </c>
      <c r="O1719" s="16"/>
      <c r="P1719" s="17"/>
      <c r="Q1719" s="17"/>
      <c r="AD1719" s="13">
        <f t="shared" si="180"/>
        <v>0</v>
      </c>
      <c r="AE1719" s="13" t="str">
        <f t="shared" si="181"/>
        <v/>
      </c>
      <c r="AF1719" s="145" t="str">
        <f t="shared" si="182"/>
        <v/>
      </c>
      <c r="AG1719" s="145" t="str">
        <f t="shared" si="183"/>
        <v/>
      </c>
      <c r="AH1719" s="145" t="str">
        <f t="shared" si="184"/>
        <v/>
      </c>
    </row>
    <row r="1720" spans="1:34" ht="17.25" customHeight="1" x14ac:dyDescent="0.3">
      <c r="A1720" s="149"/>
      <c r="B1720" s="135"/>
      <c r="C1720" s="14"/>
      <c r="D1720" s="14"/>
      <c r="E1720" s="136"/>
      <c r="F1720" s="15"/>
      <c r="G1720" s="126"/>
      <c r="H1720" s="136"/>
      <c r="I1720" s="136"/>
      <c r="J1720" s="138"/>
      <c r="K1720" s="119"/>
      <c r="L1720" s="138"/>
      <c r="M1720" s="12"/>
      <c r="N1720" s="147" t="str">
        <f t="shared" si="179"/>
        <v/>
      </c>
      <c r="O1720" s="16"/>
      <c r="P1720" s="17"/>
      <c r="Q1720" s="17"/>
      <c r="AD1720" s="13">
        <f t="shared" si="180"/>
        <v>0</v>
      </c>
      <c r="AE1720" s="13" t="str">
        <f t="shared" si="181"/>
        <v/>
      </c>
      <c r="AF1720" s="145" t="str">
        <f t="shared" si="182"/>
        <v/>
      </c>
      <c r="AG1720" s="145" t="str">
        <f t="shared" si="183"/>
        <v/>
      </c>
      <c r="AH1720" s="145" t="str">
        <f t="shared" si="184"/>
        <v/>
      </c>
    </row>
    <row r="1721" spans="1:34" ht="17.25" customHeight="1" x14ac:dyDescent="0.3">
      <c r="A1721" s="149"/>
      <c r="B1721" s="135"/>
      <c r="C1721" s="14"/>
      <c r="D1721" s="14"/>
      <c r="E1721" s="136"/>
      <c r="F1721" s="15"/>
      <c r="G1721" s="126"/>
      <c r="H1721" s="136"/>
      <c r="I1721" s="136"/>
      <c r="J1721" s="138"/>
      <c r="K1721" s="119"/>
      <c r="L1721" s="138"/>
      <c r="M1721" s="12"/>
      <c r="N1721" s="147" t="str">
        <f t="shared" si="179"/>
        <v/>
      </c>
      <c r="O1721" s="16"/>
      <c r="P1721" s="17"/>
      <c r="Q1721" s="17"/>
      <c r="AD1721" s="13">
        <f t="shared" si="180"/>
        <v>0</v>
      </c>
      <c r="AE1721" s="13" t="str">
        <f t="shared" si="181"/>
        <v/>
      </c>
      <c r="AF1721" s="145" t="str">
        <f t="shared" si="182"/>
        <v/>
      </c>
      <c r="AG1721" s="145" t="str">
        <f t="shared" si="183"/>
        <v/>
      </c>
      <c r="AH1721" s="145" t="str">
        <f t="shared" si="184"/>
        <v/>
      </c>
    </row>
    <row r="1722" spans="1:34" ht="17.25" customHeight="1" x14ac:dyDescent="0.3">
      <c r="A1722" s="149"/>
      <c r="B1722" s="135"/>
      <c r="C1722" s="14"/>
      <c r="D1722" s="14"/>
      <c r="E1722" s="136"/>
      <c r="F1722" s="15"/>
      <c r="G1722" s="126"/>
      <c r="H1722" s="136"/>
      <c r="I1722" s="136"/>
      <c r="J1722" s="138"/>
      <c r="K1722" s="119"/>
      <c r="L1722" s="138"/>
      <c r="M1722" s="12"/>
      <c r="N1722" s="147" t="str">
        <f t="shared" si="179"/>
        <v/>
      </c>
      <c r="O1722" s="16"/>
      <c r="P1722" s="17"/>
      <c r="Q1722" s="17"/>
      <c r="AD1722" s="13">
        <f t="shared" si="180"/>
        <v>0</v>
      </c>
      <c r="AE1722" s="13" t="str">
        <f t="shared" si="181"/>
        <v/>
      </c>
      <c r="AF1722" s="145" t="str">
        <f t="shared" si="182"/>
        <v/>
      </c>
      <c r="AG1722" s="145" t="str">
        <f t="shared" si="183"/>
        <v/>
      </c>
      <c r="AH1722" s="145" t="str">
        <f t="shared" si="184"/>
        <v/>
      </c>
    </row>
    <row r="1723" spans="1:34" ht="17.25" customHeight="1" x14ac:dyDescent="0.3">
      <c r="A1723" s="149"/>
      <c r="B1723" s="135"/>
      <c r="C1723" s="14"/>
      <c r="D1723" s="14"/>
      <c r="E1723" s="136"/>
      <c r="F1723" s="15"/>
      <c r="G1723" s="126"/>
      <c r="H1723" s="136"/>
      <c r="I1723" s="136"/>
      <c r="J1723" s="138"/>
      <c r="K1723" s="119"/>
      <c r="L1723" s="138"/>
      <c r="M1723" s="12"/>
      <c r="N1723" s="147" t="str">
        <f t="shared" si="179"/>
        <v/>
      </c>
      <c r="O1723" s="16"/>
      <c r="P1723" s="17"/>
      <c r="Q1723" s="17"/>
      <c r="AD1723" s="13">
        <f t="shared" si="180"/>
        <v>0</v>
      </c>
      <c r="AE1723" s="13" t="str">
        <f t="shared" si="181"/>
        <v/>
      </c>
      <c r="AF1723" s="145" t="str">
        <f t="shared" si="182"/>
        <v/>
      </c>
      <c r="AG1723" s="145" t="str">
        <f t="shared" si="183"/>
        <v/>
      </c>
      <c r="AH1723" s="145" t="str">
        <f t="shared" si="184"/>
        <v/>
      </c>
    </row>
    <row r="1724" spans="1:34" ht="17.25" customHeight="1" x14ac:dyDescent="0.3">
      <c r="A1724" s="149"/>
      <c r="B1724" s="135"/>
      <c r="C1724" s="14"/>
      <c r="D1724" s="14"/>
      <c r="E1724" s="136"/>
      <c r="F1724" s="15"/>
      <c r="G1724" s="126"/>
      <c r="H1724" s="136"/>
      <c r="I1724" s="136"/>
      <c r="J1724" s="138"/>
      <c r="K1724" s="119"/>
      <c r="L1724" s="138"/>
      <c r="M1724" s="12"/>
      <c r="N1724" s="147" t="str">
        <f t="shared" si="179"/>
        <v/>
      </c>
      <c r="O1724" s="16"/>
      <c r="P1724" s="17"/>
      <c r="Q1724" s="17"/>
      <c r="AD1724" s="13">
        <f t="shared" si="180"/>
        <v>0</v>
      </c>
      <c r="AE1724" s="13" t="str">
        <f t="shared" si="181"/>
        <v/>
      </c>
      <c r="AF1724" s="145" t="str">
        <f t="shared" si="182"/>
        <v/>
      </c>
      <c r="AG1724" s="145" t="str">
        <f t="shared" si="183"/>
        <v/>
      </c>
      <c r="AH1724" s="145" t="str">
        <f t="shared" si="184"/>
        <v/>
      </c>
    </row>
    <row r="1725" spans="1:34" ht="17.25" customHeight="1" x14ac:dyDescent="0.3">
      <c r="A1725" s="149"/>
      <c r="B1725" s="135"/>
      <c r="C1725" s="14"/>
      <c r="D1725" s="14"/>
      <c r="E1725" s="136"/>
      <c r="F1725" s="15"/>
      <c r="G1725" s="126"/>
      <c r="H1725" s="136"/>
      <c r="I1725" s="136"/>
      <c r="J1725" s="138"/>
      <c r="K1725" s="119"/>
      <c r="L1725" s="138"/>
      <c r="M1725" s="12"/>
      <c r="N1725" s="147" t="str">
        <f t="shared" si="179"/>
        <v/>
      </c>
      <c r="O1725" s="16"/>
      <c r="P1725" s="17"/>
      <c r="Q1725" s="17"/>
      <c r="AD1725" s="13">
        <f t="shared" si="180"/>
        <v>0</v>
      </c>
      <c r="AE1725" s="13" t="str">
        <f t="shared" si="181"/>
        <v/>
      </c>
      <c r="AF1725" s="145" t="str">
        <f t="shared" si="182"/>
        <v/>
      </c>
      <c r="AG1725" s="145" t="str">
        <f t="shared" si="183"/>
        <v/>
      </c>
      <c r="AH1725" s="145" t="str">
        <f t="shared" si="184"/>
        <v/>
      </c>
    </row>
    <row r="1726" spans="1:34" ht="17.25" customHeight="1" x14ac:dyDescent="0.3">
      <c r="A1726" s="149"/>
      <c r="B1726" s="135"/>
      <c r="C1726" s="14"/>
      <c r="D1726" s="14"/>
      <c r="E1726" s="136"/>
      <c r="F1726" s="15"/>
      <c r="G1726" s="126"/>
      <c r="H1726" s="136"/>
      <c r="I1726" s="136"/>
      <c r="J1726" s="138"/>
      <c r="K1726" s="119"/>
      <c r="L1726" s="138"/>
      <c r="M1726" s="12"/>
      <c r="N1726" s="147" t="str">
        <f t="shared" si="179"/>
        <v/>
      </c>
      <c r="O1726" s="16"/>
      <c r="P1726" s="17"/>
      <c r="Q1726" s="17"/>
      <c r="AD1726" s="13">
        <f t="shared" si="180"/>
        <v>0</v>
      </c>
      <c r="AE1726" s="13" t="str">
        <f t="shared" si="181"/>
        <v/>
      </c>
      <c r="AF1726" s="145" t="str">
        <f t="shared" si="182"/>
        <v/>
      </c>
      <c r="AG1726" s="145" t="str">
        <f t="shared" si="183"/>
        <v/>
      </c>
      <c r="AH1726" s="145" t="str">
        <f t="shared" si="184"/>
        <v/>
      </c>
    </row>
    <row r="1727" spans="1:34" ht="17.25" customHeight="1" x14ac:dyDescent="0.3">
      <c r="A1727" s="149"/>
      <c r="B1727" s="135"/>
      <c r="C1727" s="14"/>
      <c r="D1727" s="14"/>
      <c r="E1727" s="136"/>
      <c r="F1727" s="15"/>
      <c r="G1727" s="126"/>
      <c r="H1727" s="136"/>
      <c r="I1727" s="136"/>
      <c r="J1727" s="138"/>
      <c r="K1727" s="119"/>
      <c r="L1727" s="138"/>
      <c r="M1727" s="12"/>
      <c r="N1727" s="147" t="str">
        <f t="shared" si="179"/>
        <v/>
      </c>
      <c r="O1727" s="16"/>
      <c r="P1727" s="17"/>
      <c r="Q1727" s="17"/>
      <c r="AD1727" s="13">
        <f t="shared" si="180"/>
        <v>0</v>
      </c>
      <c r="AE1727" s="13" t="str">
        <f t="shared" si="181"/>
        <v/>
      </c>
      <c r="AF1727" s="145" t="str">
        <f t="shared" si="182"/>
        <v/>
      </c>
      <c r="AG1727" s="145" t="str">
        <f t="shared" si="183"/>
        <v/>
      </c>
      <c r="AH1727" s="145" t="str">
        <f t="shared" si="184"/>
        <v/>
      </c>
    </row>
    <row r="1728" spans="1:34" ht="17.25" customHeight="1" x14ac:dyDescent="0.3">
      <c r="A1728" s="149"/>
      <c r="B1728" s="135"/>
      <c r="C1728" s="14"/>
      <c r="D1728" s="14"/>
      <c r="E1728" s="136"/>
      <c r="F1728" s="15"/>
      <c r="G1728" s="126"/>
      <c r="H1728" s="136"/>
      <c r="I1728" s="136"/>
      <c r="J1728" s="138"/>
      <c r="K1728" s="119"/>
      <c r="L1728" s="138"/>
      <c r="M1728" s="12"/>
      <c r="N1728" s="147" t="str">
        <f t="shared" si="179"/>
        <v/>
      </c>
      <c r="O1728" s="16"/>
      <c r="P1728" s="17"/>
      <c r="Q1728" s="17"/>
      <c r="AD1728" s="13">
        <f t="shared" si="180"/>
        <v>0</v>
      </c>
      <c r="AE1728" s="13" t="str">
        <f t="shared" si="181"/>
        <v/>
      </c>
      <c r="AF1728" s="145" t="str">
        <f t="shared" si="182"/>
        <v/>
      </c>
      <c r="AG1728" s="145" t="str">
        <f t="shared" si="183"/>
        <v/>
      </c>
      <c r="AH1728" s="145" t="str">
        <f t="shared" si="184"/>
        <v/>
      </c>
    </row>
    <row r="1729" spans="1:34" ht="17.25" customHeight="1" x14ac:dyDescent="0.3">
      <c r="A1729" s="149"/>
      <c r="B1729" s="135"/>
      <c r="C1729" s="14"/>
      <c r="D1729" s="14"/>
      <c r="E1729" s="136"/>
      <c r="F1729" s="15"/>
      <c r="G1729" s="126"/>
      <c r="H1729" s="136"/>
      <c r="I1729" s="136"/>
      <c r="J1729" s="138"/>
      <c r="K1729" s="119"/>
      <c r="L1729" s="138"/>
      <c r="M1729" s="12"/>
      <c r="N1729" s="147" t="str">
        <f t="shared" si="179"/>
        <v/>
      </c>
      <c r="O1729" s="16"/>
      <c r="P1729" s="17"/>
      <c r="Q1729" s="17"/>
      <c r="AD1729" s="13">
        <f t="shared" si="180"/>
        <v>0</v>
      </c>
      <c r="AE1729" s="13" t="str">
        <f t="shared" si="181"/>
        <v/>
      </c>
      <c r="AF1729" s="145" t="str">
        <f t="shared" si="182"/>
        <v/>
      </c>
      <c r="AG1729" s="145" t="str">
        <f t="shared" si="183"/>
        <v/>
      </c>
      <c r="AH1729" s="145" t="str">
        <f t="shared" si="184"/>
        <v/>
      </c>
    </row>
    <row r="1730" spans="1:34" ht="17.25" customHeight="1" x14ac:dyDescent="0.3">
      <c r="A1730" s="149"/>
      <c r="B1730" s="135"/>
      <c r="C1730" s="14"/>
      <c r="D1730" s="14"/>
      <c r="E1730" s="136"/>
      <c r="F1730" s="15"/>
      <c r="G1730" s="126"/>
      <c r="H1730" s="136"/>
      <c r="I1730" s="136"/>
      <c r="J1730" s="138"/>
      <c r="K1730" s="119"/>
      <c r="L1730" s="138"/>
      <c r="M1730" s="12"/>
      <c r="N1730" s="147" t="str">
        <f t="shared" si="179"/>
        <v/>
      </c>
      <c r="O1730" s="16"/>
      <c r="P1730" s="17"/>
      <c r="Q1730" s="17"/>
      <c r="AD1730" s="13">
        <f t="shared" si="180"/>
        <v>0</v>
      </c>
      <c r="AE1730" s="13" t="str">
        <f t="shared" si="181"/>
        <v/>
      </c>
      <c r="AF1730" s="145" t="str">
        <f t="shared" si="182"/>
        <v/>
      </c>
      <c r="AG1730" s="145" t="str">
        <f t="shared" si="183"/>
        <v/>
      </c>
      <c r="AH1730" s="145" t="str">
        <f t="shared" si="184"/>
        <v/>
      </c>
    </row>
    <row r="1731" spans="1:34" ht="17.25" customHeight="1" x14ac:dyDescent="0.3">
      <c r="A1731" s="149"/>
      <c r="B1731" s="135"/>
      <c r="C1731" s="14"/>
      <c r="D1731" s="14"/>
      <c r="E1731" s="136"/>
      <c r="F1731" s="15"/>
      <c r="G1731" s="126"/>
      <c r="H1731" s="136"/>
      <c r="I1731" s="136"/>
      <c r="J1731" s="138"/>
      <c r="K1731" s="119"/>
      <c r="L1731" s="138"/>
      <c r="M1731" s="12"/>
      <c r="N1731" s="147" t="str">
        <f t="shared" si="179"/>
        <v/>
      </c>
      <c r="O1731" s="16"/>
      <c r="P1731" s="17"/>
      <c r="Q1731" s="17"/>
      <c r="AD1731" s="13">
        <f t="shared" si="180"/>
        <v>0</v>
      </c>
      <c r="AE1731" s="13" t="str">
        <f t="shared" si="181"/>
        <v/>
      </c>
      <c r="AF1731" s="145" t="str">
        <f t="shared" si="182"/>
        <v/>
      </c>
      <c r="AG1731" s="145" t="str">
        <f t="shared" si="183"/>
        <v/>
      </c>
      <c r="AH1731" s="145" t="str">
        <f t="shared" si="184"/>
        <v/>
      </c>
    </row>
    <row r="1732" spans="1:34" ht="17.25" customHeight="1" x14ac:dyDescent="0.3">
      <c r="A1732" s="149"/>
      <c r="B1732" s="135"/>
      <c r="C1732" s="14"/>
      <c r="D1732" s="14"/>
      <c r="E1732" s="136"/>
      <c r="F1732" s="15"/>
      <c r="G1732" s="126"/>
      <c r="H1732" s="136"/>
      <c r="I1732" s="136"/>
      <c r="J1732" s="138"/>
      <c r="K1732" s="119"/>
      <c r="L1732" s="138"/>
      <c r="M1732" s="12"/>
      <c r="N1732" s="147" t="str">
        <f t="shared" si="179"/>
        <v/>
      </c>
      <c r="O1732" s="16"/>
      <c r="P1732" s="17"/>
      <c r="Q1732" s="17"/>
      <c r="AD1732" s="13">
        <f t="shared" si="180"/>
        <v>0</v>
      </c>
      <c r="AE1732" s="13" t="str">
        <f t="shared" si="181"/>
        <v/>
      </c>
      <c r="AF1732" s="145" t="str">
        <f t="shared" si="182"/>
        <v/>
      </c>
      <c r="AG1732" s="145" t="str">
        <f t="shared" si="183"/>
        <v/>
      </c>
      <c r="AH1732" s="145" t="str">
        <f t="shared" si="184"/>
        <v/>
      </c>
    </row>
    <row r="1733" spans="1:34" ht="17.25" customHeight="1" x14ac:dyDescent="0.3">
      <c r="A1733" s="149"/>
      <c r="B1733" s="135"/>
      <c r="C1733" s="14"/>
      <c r="D1733" s="14"/>
      <c r="E1733" s="136"/>
      <c r="F1733" s="15"/>
      <c r="G1733" s="126"/>
      <c r="H1733" s="136"/>
      <c r="I1733" s="136"/>
      <c r="J1733" s="138"/>
      <c r="K1733" s="119"/>
      <c r="L1733" s="138"/>
      <c r="M1733" s="12"/>
      <c r="N1733" s="147" t="str">
        <f t="shared" si="179"/>
        <v/>
      </c>
      <c r="O1733" s="16"/>
      <c r="P1733" s="17"/>
      <c r="Q1733" s="17"/>
      <c r="AD1733" s="13">
        <f t="shared" si="180"/>
        <v>0</v>
      </c>
      <c r="AE1733" s="13" t="str">
        <f t="shared" si="181"/>
        <v/>
      </c>
      <c r="AF1733" s="145" t="str">
        <f t="shared" si="182"/>
        <v/>
      </c>
      <c r="AG1733" s="145" t="str">
        <f t="shared" si="183"/>
        <v/>
      </c>
      <c r="AH1733" s="145" t="str">
        <f t="shared" si="184"/>
        <v/>
      </c>
    </row>
    <row r="1734" spans="1:34" ht="17.25" customHeight="1" x14ac:dyDescent="0.3">
      <c r="A1734" s="149"/>
      <c r="B1734" s="135"/>
      <c r="C1734" s="14"/>
      <c r="D1734" s="14"/>
      <c r="E1734" s="136"/>
      <c r="F1734" s="15"/>
      <c r="G1734" s="126"/>
      <c r="H1734" s="136"/>
      <c r="I1734" s="136"/>
      <c r="J1734" s="138"/>
      <c r="K1734" s="119"/>
      <c r="L1734" s="138"/>
      <c r="M1734" s="12"/>
      <c r="N1734" s="147" t="str">
        <f t="shared" si="179"/>
        <v/>
      </c>
      <c r="O1734" s="16"/>
      <c r="P1734" s="17"/>
      <c r="Q1734" s="17"/>
      <c r="AD1734" s="13">
        <f t="shared" si="180"/>
        <v>0</v>
      </c>
      <c r="AE1734" s="13" t="str">
        <f t="shared" si="181"/>
        <v/>
      </c>
      <c r="AF1734" s="145" t="str">
        <f t="shared" si="182"/>
        <v/>
      </c>
      <c r="AG1734" s="145" t="str">
        <f t="shared" si="183"/>
        <v/>
      </c>
      <c r="AH1734" s="145" t="str">
        <f t="shared" si="184"/>
        <v/>
      </c>
    </row>
    <row r="1735" spans="1:34" ht="17.25" customHeight="1" x14ac:dyDescent="0.3">
      <c r="A1735" s="149"/>
      <c r="B1735" s="135"/>
      <c r="C1735" s="14"/>
      <c r="D1735" s="14"/>
      <c r="E1735" s="136"/>
      <c r="F1735" s="15"/>
      <c r="G1735" s="126"/>
      <c r="H1735" s="136"/>
      <c r="I1735" s="136"/>
      <c r="J1735" s="138"/>
      <c r="K1735" s="119"/>
      <c r="L1735" s="138"/>
      <c r="M1735" s="12"/>
      <c r="N1735" s="147" t="str">
        <f t="shared" si="179"/>
        <v/>
      </c>
      <c r="O1735" s="16"/>
      <c r="P1735" s="17"/>
      <c r="Q1735" s="17"/>
      <c r="AD1735" s="13">
        <f t="shared" si="180"/>
        <v>0</v>
      </c>
      <c r="AE1735" s="13" t="str">
        <f t="shared" si="181"/>
        <v/>
      </c>
      <c r="AF1735" s="145" t="str">
        <f t="shared" si="182"/>
        <v/>
      </c>
      <c r="AG1735" s="145" t="str">
        <f t="shared" si="183"/>
        <v/>
      </c>
      <c r="AH1735" s="145" t="str">
        <f t="shared" si="184"/>
        <v/>
      </c>
    </row>
    <row r="1736" spans="1:34" ht="17.25" customHeight="1" x14ac:dyDescent="0.3">
      <c r="A1736" s="149"/>
      <c r="B1736" s="135"/>
      <c r="C1736" s="14"/>
      <c r="D1736" s="14"/>
      <c r="E1736" s="136"/>
      <c r="F1736" s="15"/>
      <c r="G1736" s="126"/>
      <c r="H1736" s="136"/>
      <c r="I1736" s="136"/>
      <c r="J1736" s="138"/>
      <c r="K1736" s="119"/>
      <c r="L1736" s="138"/>
      <c r="M1736" s="12"/>
      <c r="N1736" s="147" t="str">
        <f t="shared" ref="N1736:N1799" si="185">IF(J1736="", "", K1736)</f>
        <v/>
      </c>
      <c r="O1736" s="16"/>
      <c r="P1736" s="17"/>
      <c r="Q1736" s="17"/>
      <c r="AD1736" s="13">
        <f t="shared" si="180"/>
        <v>0</v>
      </c>
      <c r="AE1736" s="13" t="str">
        <f t="shared" si="181"/>
        <v/>
      </c>
      <c r="AF1736" s="145" t="str">
        <f t="shared" si="182"/>
        <v/>
      </c>
      <c r="AG1736" s="145" t="str">
        <f t="shared" si="183"/>
        <v/>
      </c>
      <c r="AH1736" s="145" t="str">
        <f t="shared" si="184"/>
        <v/>
      </c>
    </row>
    <row r="1737" spans="1:34" ht="17.25" customHeight="1" x14ac:dyDescent="0.3">
      <c r="A1737" s="149"/>
      <c r="B1737" s="135"/>
      <c r="C1737" s="14"/>
      <c r="D1737" s="14"/>
      <c r="E1737" s="136"/>
      <c r="F1737" s="15"/>
      <c r="G1737" s="126"/>
      <c r="H1737" s="136"/>
      <c r="I1737" s="136"/>
      <c r="J1737" s="138"/>
      <c r="K1737" s="119"/>
      <c r="L1737" s="138"/>
      <c r="M1737" s="12"/>
      <c r="N1737" s="147" t="str">
        <f t="shared" si="185"/>
        <v/>
      </c>
      <c r="O1737" s="16"/>
      <c r="P1737" s="17"/>
      <c r="Q1737" s="17"/>
      <c r="AD1737" s="13">
        <f t="shared" si="180"/>
        <v>0</v>
      </c>
      <c r="AE1737" s="13" t="str">
        <f t="shared" si="181"/>
        <v/>
      </c>
      <c r="AF1737" s="145" t="str">
        <f t="shared" si="182"/>
        <v/>
      </c>
      <c r="AG1737" s="145" t="str">
        <f t="shared" si="183"/>
        <v/>
      </c>
      <c r="AH1737" s="145" t="str">
        <f t="shared" si="184"/>
        <v/>
      </c>
    </row>
    <row r="1738" spans="1:34" ht="17.25" customHeight="1" x14ac:dyDescent="0.3">
      <c r="A1738" s="149"/>
      <c r="B1738" s="135"/>
      <c r="C1738" s="14"/>
      <c r="D1738" s="14"/>
      <c r="E1738" s="136"/>
      <c r="F1738" s="15"/>
      <c r="G1738" s="126"/>
      <c r="H1738" s="136"/>
      <c r="I1738" s="136"/>
      <c r="J1738" s="138"/>
      <c r="K1738" s="119"/>
      <c r="L1738" s="138"/>
      <c r="M1738" s="12"/>
      <c r="N1738" s="147" t="str">
        <f t="shared" si="185"/>
        <v/>
      </c>
      <c r="O1738" s="16"/>
      <c r="P1738" s="17"/>
      <c r="Q1738" s="17"/>
      <c r="AD1738" s="13">
        <f t="shared" si="180"/>
        <v>0</v>
      </c>
      <c r="AE1738" s="13" t="str">
        <f t="shared" si="181"/>
        <v/>
      </c>
      <c r="AF1738" s="145" t="str">
        <f t="shared" si="182"/>
        <v/>
      </c>
      <c r="AG1738" s="145" t="str">
        <f t="shared" si="183"/>
        <v/>
      </c>
      <c r="AH1738" s="145" t="str">
        <f t="shared" si="184"/>
        <v/>
      </c>
    </row>
    <row r="1739" spans="1:34" ht="17.25" customHeight="1" x14ac:dyDescent="0.3">
      <c r="A1739" s="149"/>
      <c r="B1739" s="135"/>
      <c r="C1739" s="14"/>
      <c r="D1739" s="14"/>
      <c r="E1739" s="136"/>
      <c r="F1739" s="15"/>
      <c r="G1739" s="126"/>
      <c r="H1739" s="136"/>
      <c r="I1739" s="136"/>
      <c r="J1739" s="138"/>
      <c r="K1739" s="119"/>
      <c r="L1739" s="138"/>
      <c r="M1739" s="12"/>
      <c r="N1739" s="147" t="str">
        <f t="shared" si="185"/>
        <v/>
      </c>
      <c r="O1739" s="16"/>
      <c r="P1739" s="17"/>
      <c r="Q1739" s="17"/>
      <c r="AD1739" s="13">
        <f t="shared" si="180"/>
        <v>0</v>
      </c>
      <c r="AE1739" s="13" t="str">
        <f t="shared" si="181"/>
        <v/>
      </c>
      <c r="AF1739" s="145" t="str">
        <f t="shared" si="182"/>
        <v/>
      </c>
      <c r="AG1739" s="145" t="str">
        <f t="shared" si="183"/>
        <v/>
      </c>
      <c r="AH1739" s="145" t="str">
        <f t="shared" si="184"/>
        <v/>
      </c>
    </row>
    <row r="1740" spans="1:34" ht="17.25" customHeight="1" x14ac:dyDescent="0.3">
      <c r="A1740" s="149"/>
      <c r="B1740" s="135"/>
      <c r="C1740" s="14"/>
      <c r="D1740" s="14"/>
      <c r="E1740" s="136"/>
      <c r="F1740" s="15"/>
      <c r="G1740" s="126"/>
      <c r="H1740" s="136"/>
      <c r="I1740" s="136"/>
      <c r="J1740" s="138"/>
      <c r="K1740" s="119"/>
      <c r="L1740" s="138"/>
      <c r="M1740" s="12"/>
      <c r="N1740" s="147" t="str">
        <f t="shared" si="185"/>
        <v/>
      </c>
      <c r="O1740" s="16"/>
      <c r="P1740" s="17"/>
      <c r="Q1740" s="17"/>
      <c r="AD1740" s="13">
        <f t="shared" si="180"/>
        <v>0</v>
      </c>
      <c r="AE1740" s="13" t="str">
        <f t="shared" si="181"/>
        <v/>
      </c>
      <c r="AF1740" s="145" t="str">
        <f t="shared" si="182"/>
        <v/>
      </c>
      <c r="AG1740" s="145" t="str">
        <f t="shared" si="183"/>
        <v/>
      </c>
      <c r="AH1740" s="145" t="str">
        <f t="shared" si="184"/>
        <v/>
      </c>
    </row>
    <row r="1741" spans="1:34" ht="17.25" customHeight="1" x14ac:dyDescent="0.3">
      <c r="A1741" s="149"/>
      <c r="B1741" s="135"/>
      <c r="C1741" s="14"/>
      <c r="D1741" s="14"/>
      <c r="E1741" s="136"/>
      <c r="F1741" s="15"/>
      <c r="G1741" s="126"/>
      <c r="H1741" s="136"/>
      <c r="I1741" s="136"/>
      <c r="J1741" s="138"/>
      <c r="K1741" s="119"/>
      <c r="L1741" s="138"/>
      <c r="M1741" s="12"/>
      <c r="N1741" s="147" t="str">
        <f t="shared" si="185"/>
        <v/>
      </c>
      <c r="O1741" s="16"/>
      <c r="P1741" s="17"/>
      <c r="Q1741" s="17"/>
      <c r="AD1741" s="13">
        <f t="shared" si="180"/>
        <v>0</v>
      </c>
      <c r="AE1741" s="13" t="str">
        <f t="shared" si="181"/>
        <v/>
      </c>
      <c r="AF1741" s="145" t="str">
        <f t="shared" si="182"/>
        <v/>
      </c>
      <c r="AG1741" s="145" t="str">
        <f t="shared" si="183"/>
        <v/>
      </c>
      <c r="AH1741" s="145" t="str">
        <f t="shared" si="184"/>
        <v/>
      </c>
    </row>
    <row r="1742" spans="1:34" ht="17.25" customHeight="1" x14ac:dyDescent="0.3">
      <c r="A1742" s="149"/>
      <c r="B1742" s="135"/>
      <c r="C1742" s="14"/>
      <c r="D1742" s="14"/>
      <c r="E1742" s="136"/>
      <c r="F1742" s="15"/>
      <c r="G1742" s="126"/>
      <c r="H1742" s="136"/>
      <c r="I1742" s="136"/>
      <c r="J1742" s="138"/>
      <c r="K1742" s="119"/>
      <c r="L1742" s="138"/>
      <c r="M1742" s="12"/>
      <c r="N1742" s="147" t="str">
        <f t="shared" si="185"/>
        <v/>
      </c>
      <c r="O1742" s="16"/>
      <c r="P1742" s="17"/>
      <c r="Q1742" s="17"/>
      <c r="AD1742" s="13">
        <f t="shared" si="180"/>
        <v>0</v>
      </c>
      <c r="AE1742" s="13" t="str">
        <f t="shared" si="181"/>
        <v/>
      </c>
      <c r="AF1742" s="145" t="str">
        <f t="shared" si="182"/>
        <v/>
      </c>
      <c r="AG1742" s="145" t="str">
        <f t="shared" si="183"/>
        <v/>
      </c>
      <c r="AH1742" s="145" t="str">
        <f t="shared" si="184"/>
        <v/>
      </c>
    </row>
    <row r="1743" spans="1:34" ht="17.25" customHeight="1" x14ac:dyDescent="0.3">
      <c r="A1743" s="149"/>
      <c r="B1743" s="135"/>
      <c r="C1743" s="14"/>
      <c r="D1743" s="14"/>
      <c r="E1743" s="136"/>
      <c r="F1743" s="15"/>
      <c r="G1743" s="126"/>
      <c r="H1743" s="136"/>
      <c r="I1743" s="136"/>
      <c r="J1743" s="138"/>
      <c r="K1743" s="119"/>
      <c r="L1743" s="138"/>
      <c r="M1743" s="12"/>
      <c r="N1743" s="147" t="str">
        <f t="shared" si="185"/>
        <v/>
      </c>
      <c r="O1743" s="16"/>
      <c r="P1743" s="17"/>
      <c r="Q1743" s="17"/>
      <c r="AD1743" s="13">
        <f t="shared" si="180"/>
        <v>0</v>
      </c>
      <c r="AE1743" s="13" t="str">
        <f t="shared" si="181"/>
        <v/>
      </c>
      <c r="AF1743" s="145" t="str">
        <f t="shared" si="182"/>
        <v/>
      </c>
      <c r="AG1743" s="145" t="str">
        <f t="shared" si="183"/>
        <v/>
      </c>
      <c r="AH1743" s="145" t="str">
        <f t="shared" si="184"/>
        <v/>
      </c>
    </row>
    <row r="1744" spans="1:34" ht="17.25" customHeight="1" x14ac:dyDescent="0.3">
      <c r="A1744" s="149"/>
      <c r="B1744" s="135"/>
      <c r="C1744" s="14"/>
      <c r="D1744" s="14"/>
      <c r="E1744" s="136"/>
      <c r="F1744" s="15"/>
      <c r="G1744" s="126"/>
      <c r="H1744" s="136"/>
      <c r="I1744" s="136"/>
      <c r="J1744" s="138"/>
      <c r="K1744" s="119"/>
      <c r="L1744" s="138"/>
      <c r="M1744" s="12"/>
      <c r="N1744" s="147" t="str">
        <f t="shared" si="185"/>
        <v/>
      </c>
      <c r="O1744" s="16"/>
      <c r="P1744" s="17"/>
      <c r="Q1744" s="17"/>
      <c r="AD1744" s="13">
        <f t="shared" si="180"/>
        <v>0</v>
      </c>
      <c r="AE1744" s="13" t="str">
        <f t="shared" si="181"/>
        <v/>
      </c>
      <c r="AF1744" s="145" t="str">
        <f t="shared" si="182"/>
        <v/>
      </c>
      <c r="AG1744" s="145" t="str">
        <f t="shared" si="183"/>
        <v/>
      </c>
      <c r="AH1744" s="145" t="str">
        <f t="shared" si="184"/>
        <v/>
      </c>
    </row>
    <row r="1745" spans="1:34" ht="17.25" customHeight="1" x14ac:dyDescent="0.3">
      <c r="A1745" s="149"/>
      <c r="B1745" s="135"/>
      <c r="C1745" s="14"/>
      <c r="D1745" s="14"/>
      <c r="E1745" s="136"/>
      <c r="F1745" s="15"/>
      <c r="G1745" s="126"/>
      <c r="H1745" s="136"/>
      <c r="I1745" s="136"/>
      <c r="J1745" s="138"/>
      <c r="K1745" s="119"/>
      <c r="L1745" s="138"/>
      <c r="M1745" s="12"/>
      <c r="N1745" s="147" t="str">
        <f t="shared" si="185"/>
        <v/>
      </c>
      <c r="O1745" s="16"/>
      <c r="P1745" s="17"/>
      <c r="Q1745" s="17"/>
      <c r="AD1745" s="13">
        <f t="shared" si="180"/>
        <v>0</v>
      </c>
      <c r="AE1745" s="13" t="str">
        <f t="shared" si="181"/>
        <v/>
      </c>
      <c r="AF1745" s="145" t="str">
        <f t="shared" si="182"/>
        <v/>
      </c>
      <c r="AG1745" s="145" t="str">
        <f t="shared" si="183"/>
        <v/>
      </c>
      <c r="AH1745" s="145" t="str">
        <f t="shared" si="184"/>
        <v/>
      </c>
    </row>
    <row r="1746" spans="1:34" ht="17.25" customHeight="1" x14ac:dyDescent="0.3">
      <c r="A1746" s="149"/>
      <c r="B1746" s="135"/>
      <c r="C1746" s="14"/>
      <c r="D1746" s="14"/>
      <c r="E1746" s="136"/>
      <c r="F1746" s="15"/>
      <c r="G1746" s="126"/>
      <c r="H1746" s="136"/>
      <c r="I1746" s="136"/>
      <c r="J1746" s="138"/>
      <c r="K1746" s="119"/>
      <c r="L1746" s="138"/>
      <c r="M1746" s="12"/>
      <c r="N1746" s="147" t="str">
        <f t="shared" si="185"/>
        <v/>
      </c>
      <c r="O1746" s="16"/>
      <c r="P1746" s="17"/>
      <c r="Q1746" s="17"/>
      <c r="AD1746" s="13">
        <f t="shared" si="180"/>
        <v>0</v>
      </c>
      <c r="AE1746" s="13" t="str">
        <f t="shared" si="181"/>
        <v/>
      </c>
      <c r="AF1746" s="145" t="str">
        <f t="shared" si="182"/>
        <v/>
      </c>
      <c r="AG1746" s="145" t="str">
        <f t="shared" si="183"/>
        <v/>
      </c>
      <c r="AH1746" s="145" t="str">
        <f t="shared" si="184"/>
        <v/>
      </c>
    </row>
    <row r="1747" spans="1:34" ht="17.25" customHeight="1" x14ac:dyDescent="0.3">
      <c r="A1747" s="149"/>
      <c r="B1747" s="135"/>
      <c r="C1747" s="14"/>
      <c r="D1747" s="14"/>
      <c r="E1747" s="136"/>
      <c r="F1747" s="15"/>
      <c r="G1747" s="126"/>
      <c r="H1747" s="136"/>
      <c r="I1747" s="136"/>
      <c r="J1747" s="138"/>
      <c r="K1747" s="119"/>
      <c r="L1747" s="138"/>
      <c r="M1747" s="12"/>
      <c r="N1747" s="147" t="str">
        <f t="shared" si="185"/>
        <v/>
      </c>
      <c r="O1747" s="16"/>
      <c r="P1747" s="17"/>
      <c r="Q1747" s="17"/>
      <c r="AD1747" s="13">
        <f t="shared" si="180"/>
        <v>0</v>
      </c>
      <c r="AE1747" s="13" t="str">
        <f t="shared" si="181"/>
        <v/>
      </c>
      <c r="AF1747" s="145" t="str">
        <f t="shared" si="182"/>
        <v/>
      </c>
      <c r="AG1747" s="145" t="str">
        <f t="shared" si="183"/>
        <v/>
      </c>
      <c r="AH1747" s="145" t="str">
        <f t="shared" si="184"/>
        <v/>
      </c>
    </row>
    <row r="1748" spans="1:34" ht="17.25" customHeight="1" x14ac:dyDescent="0.3">
      <c r="A1748" s="149"/>
      <c r="B1748" s="135"/>
      <c r="C1748" s="14"/>
      <c r="D1748" s="14"/>
      <c r="E1748" s="136"/>
      <c r="F1748" s="15"/>
      <c r="G1748" s="126"/>
      <c r="H1748" s="136"/>
      <c r="I1748" s="136"/>
      <c r="J1748" s="138"/>
      <c r="K1748" s="119"/>
      <c r="L1748" s="138"/>
      <c r="M1748" s="12"/>
      <c r="N1748" s="147" t="str">
        <f t="shared" si="185"/>
        <v/>
      </c>
      <c r="O1748" s="16"/>
      <c r="P1748" s="17"/>
      <c r="Q1748" s="17"/>
      <c r="AD1748" s="13">
        <f t="shared" si="180"/>
        <v>0</v>
      </c>
      <c r="AE1748" s="13" t="str">
        <f t="shared" si="181"/>
        <v/>
      </c>
      <c r="AF1748" s="145" t="str">
        <f t="shared" si="182"/>
        <v/>
      </c>
      <c r="AG1748" s="145" t="str">
        <f t="shared" si="183"/>
        <v/>
      </c>
      <c r="AH1748" s="145" t="str">
        <f t="shared" si="184"/>
        <v/>
      </c>
    </row>
    <row r="1749" spans="1:34" ht="17.25" customHeight="1" x14ac:dyDescent="0.3">
      <c r="A1749" s="149"/>
      <c r="B1749" s="135"/>
      <c r="C1749" s="14"/>
      <c r="D1749" s="14"/>
      <c r="E1749" s="136"/>
      <c r="F1749" s="15"/>
      <c r="G1749" s="126"/>
      <c r="H1749" s="136"/>
      <c r="I1749" s="136"/>
      <c r="J1749" s="138"/>
      <c r="K1749" s="119"/>
      <c r="L1749" s="138"/>
      <c r="M1749" s="12"/>
      <c r="N1749" s="147" t="str">
        <f t="shared" si="185"/>
        <v/>
      </c>
      <c r="O1749" s="16"/>
      <c r="P1749" s="17"/>
      <c r="Q1749" s="17"/>
      <c r="AD1749" s="13">
        <f t="shared" si="180"/>
        <v>0</v>
      </c>
      <c r="AE1749" s="13" t="str">
        <f t="shared" si="181"/>
        <v/>
      </c>
      <c r="AF1749" s="145" t="str">
        <f t="shared" si="182"/>
        <v/>
      </c>
      <c r="AG1749" s="145" t="str">
        <f t="shared" si="183"/>
        <v/>
      </c>
      <c r="AH1749" s="145" t="str">
        <f t="shared" si="184"/>
        <v/>
      </c>
    </row>
    <row r="1750" spans="1:34" ht="17.25" customHeight="1" x14ac:dyDescent="0.3">
      <c r="A1750" s="149"/>
      <c r="B1750" s="135"/>
      <c r="C1750" s="14"/>
      <c r="D1750" s="14"/>
      <c r="E1750" s="136"/>
      <c r="F1750" s="15"/>
      <c r="G1750" s="126"/>
      <c r="H1750" s="136"/>
      <c r="I1750" s="136"/>
      <c r="J1750" s="138"/>
      <c r="K1750" s="119"/>
      <c r="L1750" s="138"/>
      <c r="M1750" s="12"/>
      <c r="N1750" s="147" t="str">
        <f t="shared" si="185"/>
        <v/>
      </c>
      <c r="O1750" s="16"/>
      <c r="P1750" s="17"/>
      <c r="Q1750" s="17"/>
      <c r="AD1750" s="13">
        <f t="shared" si="180"/>
        <v>0</v>
      </c>
      <c r="AE1750" s="13" t="str">
        <f t="shared" si="181"/>
        <v/>
      </c>
      <c r="AF1750" s="145" t="str">
        <f t="shared" si="182"/>
        <v/>
      </c>
      <c r="AG1750" s="145" t="str">
        <f t="shared" si="183"/>
        <v/>
      </c>
      <c r="AH1750" s="145" t="str">
        <f t="shared" si="184"/>
        <v/>
      </c>
    </row>
    <row r="1751" spans="1:34" ht="17.25" customHeight="1" x14ac:dyDescent="0.3">
      <c r="A1751" s="149"/>
      <c r="B1751" s="135"/>
      <c r="C1751" s="14"/>
      <c r="D1751" s="14"/>
      <c r="E1751" s="136"/>
      <c r="F1751" s="15"/>
      <c r="G1751" s="126"/>
      <c r="H1751" s="136"/>
      <c r="I1751" s="136"/>
      <c r="J1751" s="138"/>
      <c r="K1751" s="119"/>
      <c r="L1751" s="138"/>
      <c r="M1751" s="12"/>
      <c r="N1751" s="147" t="str">
        <f t="shared" si="185"/>
        <v/>
      </c>
      <c r="O1751" s="16"/>
      <c r="P1751" s="17"/>
      <c r="Q1751" s="17"/>
      <c r="AD1751" s="13">
        <f t="shared" si="180"/>
        <v>0</v>
      </c>
      <c r="AE1751" s="13" t="str">
        <f t="shared" si="181"/>
        <v/>
      </c>
      <c r="AF1751" s="145" t="str">
        <f t="shared" si="182"/>
        <v/>
      </c>
      <c r="AG1751" s="145" t="str">
        <f t="shared" si="183"/>
        <v/>
      </c>
      <c r="AH1751" s="145" t="str">
        <f t="shared" si="184"/>
        <v/>
      </c>
    </row>
    <row r="1752" spans="1:34" ht="17.25" customHeight="1" x14ac:dyDescent="0.3">
      <c r="A1752" s="149"/>
      <c r="B1752" s="135"/>
      <c r="C1752" s="14"/>
      <c r="D1752" s="14"/>
      <c r="E1752" s="136"/>
      <c r="F1752" s="15"/>
      <c r="G1752" s="126"/>
      <c r="H1752" s="136"/>
      <c r="I1752" s="136"/>
      <c r="J1752" s="138"/>
      <c r="K1752" s="119"/>
      <c r="L1752" s="138"/>
      <c r="M1752" s="12"/>
      <c r="N1752" s="147" t="str">
        <f t="shared" si="185"/>
        <v/>
      </c>
      <c r="O1752" s="16"/>
      <c r="P1752" s="17"/>
      <c r="Q1752" s="17"/>
      <c r="AD1752" s="13">
        <f t="shared" si="180"/>
        <v>0</v>
      </c>
      <c r="AE1752" s="13" t="str">
        <f t="shared" si="181"/>
        <v/>
      </c>
      <c r="AF1752" s="145" t="str">
        <f t="shared" si="182"/>
        <v/>
      </c>
      <c r="AG1752" s="145" t="str">
        <f t="shared" si="183"/>
        <v/>
      </c>
      <c r="AH1752" s="145" t="str">
        <f t="shared" si="184"/>
        <v/>
      </c>
    </row>
    <row r="1753" spans="1:34" ht="17.25" customHeight="1" x14ac:dyDescent="0.3">
      <c r="A1753" s="149"/>
      <c r="B1753" s="135"/>
      <c r="C1753" s="14"/>
      <c r="D1753" s="14"/>
      <c r="E1753" s="136"/>
      <c r="F1753" s="15"/>
      <c r="G1753" s="126"/>
      <c r="H1753" s="136"/>
      <c r="I1753" s="136"/>
      <c r="J1753" s="138"/>
      <c r="K1753" s="119"/>
      <c r="L1753" s="138"/>
      <c r="M1753" s="12"/>
      <c r="N1753" s="147" t="str">
        <f t="shared" si="185"/>
        <v/>
      </c>
      <c r="O1753" s="16"/>
      <c r="P1753" s="17"/>
      <c r="Q1753" s="17"/>
      <c r="AD1753" s="13">
        <f t="shared" si="180"/>
        <v>0</v>
      </c>
      <c r="AE1753" s="13" t="str">
        <f t="shared" si="181"/>
        <v/>
      </c>
      <c r="AF1753" s="145" t="str">
        <f t="shared" si="182"/>
        <v/>
      </c>
      <c r="AG1753" s="145" t="str">
        <f t="shared" si="183"/>
        <v/>
      </c>
      <c r="AH1753" s="145" t="str">
        <f t="shared" si="184"/>
        <v/>
      </c>
    </row>
    <row r="1754" spans="1:34" ht="17.25" customHeight="1" x14ac:dyDescent="0.3">
      <c r="A1754" s="149"/>
      <c r="B1754" s="135"/>
      <c r="C1754" s="14"/>
      <c r="D1754" s="14"/>
      <c r="E1754" s="136"/>
      <c r="F1754" s="15"/>
      <c r="G1754" s="126"/>
      <c r="H1754" s="136"/>
      <c r="I1754" s="136"/>
      <c r="J1754" s="138"/>
      <c r="K1754" s="119"/>
      <c r="L1754" s="138"/>
      <c r="M1754" s="12"/>
      <c r="N1754" s="147" t="str">
        <f t="shared" si="185"/>
        <v/>
      </c>
      <c r="O1754" s="16"/>
      <c r="P1754" s="17"/>
      <c r="Q1754" s="17"/>
      <c r="AD1754" s="13">
        <f t="shared" si="180"/>
        <v>0</v>
      </c>
      <c r="AE1754" s="13" t="str">
        <f t="shared" si="181"/>
        <v/>
      </c>
      <c r="AF1754" s="145" t="str">
        <f t="shared" si="182"/>
        <v/>
      </c>
      <c r="AG1754" s="145" t="str">
        <f t="shared" si="183"/>
        <v/>
      </c>
      <c r="AH1754" s="145" t="str">
        <f t="shared" si="184"/>
        <v/>
      </c>
    </row>
    <row r="1755" spans="1:34" ht="17.25" customHeight="1" x14ac:dyDescent="0.3">
      <c r="A1755" s="149"/>
      <c r="B1755" s="135"/>
      <c r="C1755" s="14"/>
      <c r="D1755" s="14"/>
      <c r="E1755" s="136"/>
      <c r="F1755" s="15"/>
      <c r="G1755" s="126"/>
      <c r="H1755" s="136"/>
      <c r="I1755" s="136"/>
      <c r="J1755" s="138"/>
      <c r="K1755" s="119"/>
      <c r="L1755" s="138"/>
      <c r="M1755" s="12"/>
      <c r="N1755" s="147" t="str">
        <f t="shared" si="185"/>
        <v/>
      </c>
      <c r="O1755" s="16"/>
      <c r="P1755" s="17"/>
      <c r="Q1755" s="17"/>
      <c r="AD1755" s="13">
        <f t="shared" si="180"/>
        <v>0</v>
      </c>
      <c r="AE1755" s="13" t="str">
        <f t="shared" si="181"/>
        <v/>
      </c>
      <c r="AF1755" s="145" t="str">
        <f t="shared" si="182"/>
        <v/>
      </c>
      <c r="AG1755" s="145" t="str">
        <f t="shared" si="183"/>
        <v/>
      </c>
      <c r="AH1755" s="145" t="str">
        <f t="shared" si="184"/>
        <v/>
      </c>
    </row>
    <row r="1756" spans="1:34" ht="17.25" customHeight="1" x14ac:dyDescent="0.3">
      <c r="A1756" s="149"/>
      <c r="B1756" s="135"/>
      <c r="C1756" s="14"/>
      <c r="D1756" s="14"/>
      <c r="E1756" s="136"/>
      <c r="F1756" s="15"/>
      <c r="G1756" s="126"/>
      <c r="H1756" s="136"/>
      <c r="I1756" s="136"/>
      <c r="J1756" s="138"/>
      <c r="K1756" s="119"/>
      <c r="L1756" s="138"/>
      <c r="M1756" s="12"/>
      <c r="N1756" s="147" t="str">
        <f t="shared" si="185"/>
        <v/>
      </c>
      <c r="O1756" s="16"/>
      <c r="P1756" s="17"/>
      <c r="Q1756" s="17"/>
      <c r="AD1756" s="13">
        <f t="shared" si="180"/>
        <v>0</v>
      </c>
      <c r="AE1756" s="13" t="str">
        <f t="shared" si="181"/>
        <v/>
      </c>
      <c r="AF1756" s="145" t="str">
        <f t="shared" si="182"/>
        <v/>
      </c>
      <c r="AG1756" s="145" t="str">
        <f t="shared" si="183"/>
        <v/>
      </c>
      <c r="AH1756" s="145" t="str">
        <f t="shared" si="184"/>
        <v/>
      </c>
    </row>
    <row r="1757" spans="1:34" ht="17.25" customHeight="1" x14ac:dyDescent="0.3">
      <c r="A1757" s="149"/>
      <c r="B1757" s="135"/>
      <c r="C1757" s="14"/>
      <c r="D1757" s="14"/>
      <c r="E1757" s="136"/>
      <c r="F1757" s="15"/>
      <c r="G1757" s="126"/>
      <c r="H1757" s="136"/>
      <c r="I1757" s="136"/>
      <c r="J1757" s="138"/>
      <c r="K1757" s="119"/>
      <c r="L1757" s="138"/>
      <c r="M1757" s="12"/>
      <c r="N1757" s="147" t="str">
        <f t="shared" si="185"/>
        <v/>
      </c>
      <c r="O1757" s="16"/>
      <c r="P1757" s="17"/>
      <c r="Q1757" s="17"/>
      <c r="AD1757" s="13">
        <f t="shared" si="180"/>
        <v>0</v>
      </c>
      <c r="AE1757" s="13" t="str">
        <f t="shared" si="181"/>
        <v/>
      </c>
      <c r="AF1757" s="145" t="str">
        <f t="shared" si="182"/>
        <v/>
      </c>
      <c r="AG1757" s="145" t="str">
        <f t="shared" si="183"/>
        <v/>
      </c>
      <c r="AH1757" s="145" t="str">
        <f t="shared" si="184"/>
        <v/>
      </c>
    </row>
    <row r="1758" spans="1:34" ht="17.25" customHeight="1" x14ac:dyDescent="0.3">
      <c r="A1758" s="149"/>
      <c r="B1758" s="135"/>
      <c r="C1758" s="14"/>
      <c r="D1758" s="14"/>
      <c r="E1758" s="136"/>
      <c r="F1758" s="15"/>
      <c r="G1758" s="126"/>
      <c r="H1758" s="136"/>
      <c r="I1758" s="136"/>
      <c r="J1758" s="138"/>
      <c r="K1758" s="119"/>
      <c r="L1758" s="138"/>
      <c r="M1758" s="12"/>
      <c r="N1758" s="147" t="str">
        <f t="shared" si="185"/>
        <v/>
      </c>
      <c r="O1758" s="16"/>
      <c r="P1758" s="17"/>
      <c r="Q1758" s="17"/>
      <c r="AD1758" s="13">
        <f t="shared" si="180"/>
        <v>0</v>
      </c>
      <c r="AE1758" s="13" t="str">
        <f t="shared" si="181"/>
        <v/>
      </c>
      <c r="AF1758" s="145" t="str">
        <f t="shared" si="182"/>
        <v/>
      </c>
      <c r="AG1758" s="145" t="str">
        <f t="shared" si="183"/>
        <v/>
      </c>
      <c r="AH1758" s="145" t="str">
        <f t="shared" si="184"/>
        <v/>
      </c>
    </row>
    <row r="1759" spans="1:34" ht="17.25" customHeight="1" x14ac:dyDescent="0.3">
      <c r="A1759" s="149"/>
      <c r="B1759" s="135"/>
      <c r="C1759" s="14"/>
      <c r="D1759" s="14"/>
      <c r="E1759" s="136"/>
      <c r="F1759" s="15"/>
      <c r="G1759" s="126"/>
      <c r="H1759" s="136"/>
      <c r="I1759" s="136"/>
      <c r="J1759" s="138"/>
      <c r="K1759" s="119"/>
      <c r="L1759" s="138"/>
      <c r="M1759" s="12"/>
      <c r="N1759" s="147" t="str">
        <f t="shared" si="185"/>
        <v/>
      </c>
      <c r="O1759" s="16"/>
      <c r="P1759" s="17"/>
      <c r="Q1759" s="17"/>
      <c r="AD1759" s="13">
        <f t="shared" si="180"/>
        <v>0</v>
      </c>
      <c r="AE1759" s="13" t="str">
        <f t="shared" si="181"/>
        <v/>
      </c>
      <c r="AF1759" s="145" t="str">
        <f t="shared" si="182"/>
        <v/>
      </c>
      <c r="AG1759" s="145" t="str">
        <f t="shared" si="183"/>
        <v/>
      </c>
      <c r="AH1759" s="145" t="str">
        <f t="shared" si="184"/>
        <v/>
      </c>
    </row>
    <row r="1760" spans="1:34" ht="17.25" customHeight="1" x14ac:dyDescent="0.3">
      <c r="A1760" s="149"/>
      <c r="B1760" s="135"/>
      <c r="C1760" s="14"/>
      <c r="D1760" s="14"/>
      <c r="E1760" s="136"/>
      <c r="F1760" s="15"/>
      <c r="G1760" s="126"/>
      <c r="H1760" s="136"/>
      <c r="I1760" s="136"/>
      <c r="J1760" s="138"/>
      <c r="K1760" s="119"/>
      <c r="L1760" s="138"/>
      <c r="M1760" s="12"/>
      <c r="N1760" s="147" t="str">
        <f t="shared" si="185"/>
        <v/>
      </c>
      <c r="O1760" s="16"/>
      <c r="P1760" s="17"/>
      <c r="Q1760" s="17"/>
      <c r="AD1760" s="13">
        <f t="shared" si="180"/>
        <v>0</v>
      </c>
      <c r="AE1760" s="13" t="str">
        <f t="shared" si="181"/>
        <v/>
      </c>
      <c r="AF1760" s="145" t="str">
        <f t="shared" si="182"/>
        <v/>
      </c>
      <c r="AG1760" s="145" t="str">
        <f t="shared" si="183"/>
        <v/>
      </c>
      <c r="AH1760" s="145" t="str">
        <f t="shared" si="184"/>
        <v/>
      </c>
    </row>
    <row r="1761" spans="1:34" ht="17.25" customHeight="1" x14ac:dyDescent="0.3">
      <c r="A1761" s="149"/>
      <c r="B1761" s="135"/>
      <c r="C1761" s="14"/>
      <c r="D1761" s="14"/>
      <c r="E1761" s="136"/>
      <c r="F1761" s="15"/>
      <c r="G1761" s="126"/>
      <c r="H1761" s="136"/>
      <c r="I1761" s="136"/>
      <c r="J1761" s="138"/>
      <c r="K1761" s="119"/>
      <c r="L1761" s="138"/>
      <c r="M1761" s="12"/>
      <c r="N1761" s="147" t="str">
        <f t="shared" si="185"/>
        <v/>
      </c>
      <c r="O1761" s="16"/>
      <c r="P1761" s="17"/>
      <c r="Q1761" s="17"/>
      <c r="AD1761" s="13">
        <f t="shared" si="180"/>
        <v>0</v>
      </c>
      <c r="AE1761" s="13" t="str">
        <f t="shared" si="181"/>
        <v/>
      </c>
      <c r="AF1761" s="145" t="str">
        <f t="shared" si="182"/>
        <v/>
      </c>
      <c r="AG1761" s="145" t="str">
        <f t="shared" si="183"/>
        <v/>
      </c>
      <c r="AH1761" s="145" t="str">
        <f t="shared" si="184"/>
        <v/>
      </c>
    </row>
    <row r="1762" spans="1:34" ht="17.25" customHeight="1" x14ac:dyDescent="0.3">
      <c r="A1762" s="149"/>
      <c r="B1762" s="135"/>
      <c r="C1762" s="14"/>
      <c r="D1762" s="14"/>
      <c r="E1762" s="136"/>
      <c r="F1762" s="15"/>
      <c r="G1762" s="126"/>
      <c r="H1762" s="136"/>
      <c r="I1762" s="136"/>
      <c r="J1762" s="138"/>
      <c r="K1762" s="119"/>
      <c r="L1762" s="138"/>
      <c r="M1762" s="12"/>
      <c r="N1762" s="147" t="str">
        <f t="shared" si="185"/>
        <v/>
      </c>
      <c r="O1762" s="16"/>
      <c r="P1762" s="17"/>
      <c r="Q1762" s="17"/>
      <c r="AD1762" s="13">
        <f t="shared" si="180"/>
        <v>0</v>
      </c>
      <c r="AE1762" s="13" t="str">
        <f t="shared" si="181"/>
        <v/>
      </c>
      <c r="AF1762" s="145" t="str">
        <f t="shared" si="182"/>
        <v/>
      </c>
      <c r="AG1762" s="145" t="str">
        <f t="shared" si="183"/>
        <v/>
      </c>
      <c r="AH1762" s="145" t="str">
        <f t="shared" si="184"/>
        <v/>
      </c>
    </row>
    <row r="1763" spans="1:34" ht="17.25" customHeight="1" x14ac:dyDescent="0.3">
      <c r="A1763" s="149"/>
      <c r="B1763" s="135"/>
      <c r="C1763" s="14"/>
      <c r="D1763" s="14"/>
      <c r="E1763" s="136"/>
      <c r="F1763" s="15"/>
      <c r="G1763" s="126"/>
      <c r="H1763" s="136"/>
      <c r="I1763" s="136"/>
      <c r="J1763" s="138"/>
      <c r="K1763" s="119"/>
      <c r="L1763" s="138"/>
      <c r="M1763" s="12"/>
      <c r="N1763" s="147" t="str">
        <f t="shared" si="185"/>
        <v/>
      </c>
      <c r="O1763" s="16"/>
      <c r="P1763" s="17"/>
      <c r="Q1763" s="17"/>
      <c r="AD1763" s="13">
        <f t="shared" si="180"/>
        <v>0</v>
      </c>
      <c r="AE1763" s="13" t="str">
        <f t="shared" si="181"/>
        <v/>
      </c>
      <c r="AF1763" s="145" t="str">
        <f t="shared" si="182"/>
        <v/>
      </c>
      <c r="AG1763" s="145" t="str">
        <f t="shared" si="183"/>
        <v/>
      </c>
      <c r="AH1763" s="145" t="str">
        <f t="shared" si="184"/>
        <v/>
      </c>
    </row>
    <row r="1764" spans="1:34" ht="17.25" customHeight="1" x14ac:dyDescent="0.3">
      <c r="A1764" s="149"/>
      <c r="B1764" s="135"/>
      <c r="C1764" s="14"/>
      <c r="D1764" s="14"/>
      <c r="E1764" s="136"/>
      <c r="F1764" s="15"/>
      <c r="G1764" s="126"/>
      <c r="H1764" s="136"/>
      <c r="I1764" s="136"/>
      <c r="J1764" s="138"/>
      <c r="K1764" s="119"/>
      <c r="L1764" s="138"/>
      <c r="M1764" s="12"/>
      <c r="N1764" s="147" t="str">
        <f t="shared" si="185"/>
        <v/>
      </c>
      <c r="O1764" s="16"/>
      <c r="P1764" s="17"/>
      <c r="Q1764" s="17"/>
      <c r="AD1764" s="13">
        <f t="shared" si="180"/>
        <v>0</v>
      </c>
      <c r="AE1764" s="13" t="str">
        <f t="shared" si="181"/>
        <v/>
      </c>
      <c r="AF1764" s="145" t="str">
        <f t="shared" si="182"/>
        <v/>
      </c>
      <c r="AG1764" s="145" t="str">
        <f t="shared" si="183"/>
        <v/>
      </c>
      <c r="AH1764" s="145" t="str">
        <f t="shared" si="184"/>
        <v/>
      </c>
    </row>
    <row r="1765" spans="1:34" ht="17.25" customHeight="1" x14ac:dyDescent="0.3">
      <c r="A1765" s="149"/>
      <c r="B1765" s="135"/>
      <c r="C1765" s="14"/>
      <c r="D1765" s="14"/>
      <c r="E1765" s="136"/>
      <c r="F1765" s="15"/>
      <c r="G1765" s="126"/>
      <c r="H1765" s="136"/>
      <c r="I1765" s="136"/>
      <c r="J1765" s="138"/>
      <c r="K1765" s="119"/>
      <c r="L1765" s="138"/>
      <c r="M1765" s="12"/>
      <c r="N1765" s="147" t="str">
        <f t="shared" si="185"/>
        <v/>
      </c>
      <c r="O1765" s="16"/>
      <c r="P1765" s="17"/>
      <c r="Q1765" s="17"/>
      <c r="AD1765" s="13">
        <f t="shared" si="180"/>
        <v>0</v>
      </c>
      <c r="AE1765" s="13" t="str">
        <f t="shared" si="181"/>
        <v/>
      </c>
      <c r="AF1765" s="145" t="str">
        <f t="shared" si="182"/>
        <v/>
      </c>
      <c r="AG1765" s="145" t="str">
        <f t="shared" si="183"/>
        <v/>
      </c>
      <c r="AH1765" s="145" t="str">
        <f t="shared" si="184"/>
        <v/>
      </c>
    </row>
    <row r="1766" spans="1:34" ht="17.25" customHeight="1" x14ac:dyDescent="0.3">
      <c r="A1766" s="149"/>
      <c r="B1766" s="135"/>
      <c r="C1766" s="14"/>
      <c r="D1766" s="14"/>
      <c r="E1766" s="136"/>
      <c r="F1766" s="15"/>
      <c r="G1766" s="126"/>
      <c r="H1766" s="136"/>
      <c r="I1766" s="136"/>
      <c r="J1766" s="138"/>
      <c r="K1766" s="119"/>
      <c r="L1766" s="138"/>
      <c r="M1766" s="12"/>
      <c r="N1766" s="147" t="str">
        <f t="shared" si="185"/>
        <v/>
      </c>
      <c r="O1766" s="16"/>
      <c r="P1766" s="17"/>
      <c r="Q1766" s="17"/>
      <c r="AD1766" s="13">
        <f t="shared" si="180"/>
        <v>0</v>
      </c>
      <c r="AE1766" s="13" t="str">
        <f t="shared" si="181"/>
        <v/>
      </c>
      <c r="AF1766" s="145" t="str">
        <f t="shared" si="182"/>
        <v/>
      </c>
      <c r="AG1766" s="145" t="str">
        <f t="shared" si="183"/>
        <v/>
      </c>
      <c r="AH1766" s="145" t="str">
        <f t="shared" si="184"/>
        <v/>
      </c>
    </row>
    <row r="1767" spans="1:34" ht="17.25" customHeight="1" x14ac:dyDescent="0.3">
      <c r="A1767" s="149"/>
      <c r="B1767" s="135"/>
      <c r="C1767" s="14"/>
      <c r="D1767" s="14"/>
      <c r="E1767" s="136"/>
      <c r="F1767" s="15"/>
      <c r="G1767" s="126"/>
      <c r="H1767" s="136"/>
      <c r="I1767" s="136"/>
      <c r="J1767" s="138"/>
      <c r="K1767" s="119"/>
      <c r="L1767" s="138"/>
      <c r="M1767" s="12"/>
      <c r="N1767" s="147" t="str">
        <f t="shared" si="185"/>
        <v/>
      </c>
      <c r="O1767" s="16"/>
      <c r="P1767" s="17"/>
      <c r="Q1767" s="17"/>
      <c r="AD1767" s="13">
        <f t="shared" si="180"/>
        <v>0</v>
      </c>
      <c r="AE1767" s="13" t="str">
        <f t="shared" si="181"/>
        <v/>
      </c>
      <c r="AF1767" s="145" t="str">
        <f t="shared" si="182"/>
        <v/>
      </c>
      <c r="AG1767" s="145" t="str">
        <f t="shared" si="183"/>
        <v/>
      </c>
      <c r="AH1767" s="145" t="str">
        <f t="shared" si="184"/>
        <v/>
      </c>
    </row>
    <row r="1768" spans="1:34" ht="17.25" customHeight="1" x14ac:dyDescent="0.3">
      <c r="A1768" s="149"/>
      <c r="B1768" s="135"/>
      <c r="C1768" s="14"/>
      <c r="D1768" s="14"/>
      <c r="E1768" s="136"/>
      <c r="F1768" s="15"/>
      <c r="G1768" s="126"/>
      <c r="H1768" s="136"/>
      <c r="I1768" s="136"/>
      <c r="J1768" s="138"/>
      <c r="K1768" s="119"/>
      <c r="L1768" s="138"/>
      <c r="M1768" s="12"/>
      <c r="N1768" s="147" t="str">
        <f t="shared" si="185"/>
        <v/>
      </c>
      <c r="O1768" s="16"/>
      <c r="P1768" s="17"/>
      <c r="Q1768" s="17"/>
      <c r="AD1768" s="13">
        <f t="shared" si="180"/>
        <v>0</v>
      </c>
      <c r="AE1768" s="13" t="str">
        <f t="shared" si="181"/>
        <v/>
      </c>
      <c r="AF1768" s="145" t="str">
        <f t="shared" si="182"/>
        <v/>
      </c>
      <c r="AG1768" s="145" t="str">
        <f t="shared" si="183"/>
        <v/>
      </c>
      <c r="AH1768" s="145" t="str">
        <f t="shared" si="184"/>
        <v/>
      </c>
    </row>
    <row r="1769" spans="1:34" ht="17.25" customHeight="1" x14ac:dyDescent="0.3">
      <c r="A1769" s="149"/>
      <c r="B1769" s="135"/>
      <c r="C1769" s="14"/>
      <c r="D1769" s="14"/>
      <c r="E1769" s="136"/>
      <c r="F1769" s="15"/>
      <c r="G1769" s="126"/>
      <c r="H1769" s="136"/>
      <c r="I1769" s="136"/>
      <c r="J1769" s="138"/>
      <c r="K1769" s="119"/>
      <c r="L1769" s="138"/>
      <c r="M1769" s="12"/>
      <c r="N1769" s="147" t="str">
        <f t="shared" si="185"/>
        <v/>
      </c>
      <c r="O1769" s="16"/>
      <c r="P1769" s="17"/>
      <c r="Q1769" s="17"/>
      <c r="AD1769" s="13">
        <f t="shared" si="180"/>
        <v>0</v>
      </c>
      <c r="AE1769" s="13" t="str">
        <f t="shared" si="181"/>
        <v/>
      </c>
      <c r="AF1769" s="145" t="str">
        <f t="shared" si="182"/>
        <v/>
      </c>
      <c r="AG1769" s="145" t="str">
        <f t="shared" si="183"/>
        <v/>
      </c>
      <c r="AH1769" s="145" t="str">
        <f t="shared" si="184"/>
        <v/>
      </c>
    </row>
    <row r="1770" spans="1:34" ht="17.25" customHeight="1" x14ac:dyDescent="0.3">
      <c r="A1770" s="149"/>
      <c r="B1770" s="135"/>
      <c r="C1770" s="14"/>
      <c r="D1770" s="14"/>
      <c r="E1770" s="136"/>
      <c r="F1770" s="15"/>
      <c r="G1770" s="126"/>
      <c r="H1770" s="136"/>
      <c r="I1770" s="136"/>
      <c r="J1770" s="138"/>
      <c r="K1770" s="119"/>
      <c r="L1770" s="138"/>
      <c r="M1770" s="12"/>
      <c r="N1770" s="147" t="str">
        <f t="shared" si="185"/>
        <v/>
      </c>
      <c r="O1770" s="16"/>
      <c r="P1770" s="17"/>
      <c r="Q1770" s="17"/>
      <c r="AD1770" s="13">
        <f t="shared" si="180"/>
        <v>0</v>
      </c>
      <c r="AE1770" s="13" t="str">
        <f t="shared" si="181"/>
        <v/>
      </c>
      <c r="AF1770" s="145" t="str">
        <f t="shared" si="182"/>
        <v/>
      </c>
      <c r="AG1770" s="145" t="str">
        <f t="shared" si="183"/>
        <v/>
      </c>
      <c r="AH1770" s="145" t="str">
        <f t="shared" si="184"/>
        <v/>
      </c>
    </row>
    <row r="1771" spans="1:34" ht="17.25" customHeight="1" x14ac:dyDescent="0.3">
      <c r="A1771" s="149"/>
      <c r="B1771" s="135"/>
      <c r="C1771" s="14"/>
      <c r="D1771" s="14"/>
      <c r="E1771" s="136"/>
      <c r="F1771" s="15"/>
      <c r="G1771" s="126"/>
      <c r="H1771" s="136"/>
      <c r="I1771" s="136"/>
      <c r="J1771" s="138"/>
      <c r="K1771" s="119"/>
      <c r="L1771" s="138"/>
      <c r="M1771" s="12"/>
      <c r="N1771" s="147" t="str">
        <f t="shared" si="185"/>
        <v/>
      </c>
      <c r="O1771" s="16"/>
      <c r="P1771" s="17"/>
      <c r="Q1771" s="17"/>
      <c r="AD1771" s="13">
        <f t="shared" si="180"/>
        <v>0</v>
      </c>
      <c r="AE1771" s="13" t="str">
        <f t="shared" si="181"/>
        <v/>
      </c>
      <c r="AF1771" s="145" t="str">
        <f t="shared" si="182"/>
        <v/>
      </c>
      <c r="AG1771" s="145" t="str">
        <f t="shared" si="183"/>
        <v/>
      </c>
      <c r="AH1771" s="145" t="str">
        <f t="shared" si="184"/>
        <v/>
      </c>
    </row>
    <row r="1772" spans="1:34" ht="17.25" customHeight="1" x14ac:dyDescent="0.3">
      <c r="A1772" s="149"/>
      <c r="B1772" s="135"/>
      <c r="C1772" s="14"/>
      <c r="D1772" s="14"/>
      <c r="E1772" s="136"/>
      <c r="F1772" s="15"/>
      <c r="G1772" s="126"/>
      <c r="H1772" s="136"/>
      <c r="I1772" s="136"/>
      <c r="J1772" s="138"/>
      <c r="K1772" s="119"/>
      <c r="L1772" s="138"/>
      <c r="M1772" s="12"/>
      <c r="N1772" s="147" t="str">
        <f t="shared" si="185"/>
        <v/>
      </c>
      <c r="O1772" s="16"/>
      <c r="P1772" s="17"/>
      <c r="Q1772" s="17"/>
      <c r="AD1772" s="13">
        <f t="shared" si="180"/>
        <v>0</v>
      </c>
      <c r="AE1772" s="13" t="str">
        <f t="shared" si="181"/>
        <v/>
      </c>
      <c r="AF1772" s="145" t="str">
        <f t="shared" si="182"/>
        <v/>
      </c>
      <c r="AG1772" s="145" t="str">
        <f t="shared" si="183"/>
        <v/>
      </c>
      <c r="AH1772" s="145" t="str">
        <f t="shared" si="184"/>
        <v/>
      </c>
    </row>
    <row r="1773" spans="1:34" ht="17.25" customHeight="1" x14ac:dyDescent="0.3">
      <c r="A1773" s="149"/>
      <c r="B1773" s="135"/>
      <c r="C1773" s="14"/>
      <c r="D1773" s="14"/>
      <c r="E1773" s="136"/>
      <c r="F1773" s="15"/>
      <c r="G1773" s="126"/>
      <c r="H1773" s="136"/>
      <c r="I1773" s="136"/>
      <c r="J1773" s="138"/>
      <c r="K1773" s="119"/>
      <c r="L1773" s="138"/>
      <c r="M1773" s="12"/>
      <c r="N1773" s="147" t="str">
        <f t="shared" si="185"/>
        <v/>
      </c>
      <c r="O1773" s="16"/>
      <c r="P1773" s="17"/>
      <c r="Q1773" s="17"/>
      <c r="AD1773" s="13">
        <f t="shared" si="180"/>
        <v>0</v>
      </c>
      <c r="AE1773" s="13" t="str">
        <f t="shared" si="181"/>
        <v/>
      </c>
      <c r="AF1773" s="145" t="str">
        <f t="shared" si="182"/>
        <v/>
      </c>
      <c r="AG1773" s="145" t="str">
        <f t="shared" si="183"/>
        <v/>
      </c>
      <c r="AH1773" s="145" t="str">
        <f t="shared" si="184"/>
        <v/>
      </c>
    </row>
    <row r="1774" spans="1:34" ht="17.25" customHeight="1" x14ac:dyDescent="0.3">
      <c r="A1774" s="149"/>
      <c r="B1774" s="135"/>
      <c r="C1774" s="14"/>
      <c r="D1774" s="14"/>
      <c r="E1774" s="136"/>
      <c r="F1774" s="15"/>
      <c r="G1774" s="126"/>
      <c r="H1774" s="136"/>
      <c r="I1774" s="136"/>
      <c r="J1774" s="138"/>
      <c r="K1774" s="119"/>
      <c r="L1774" s="138"/>
      <c r="M1774" s="12"/>
      <c r="N1774" s="147" t="str">
        <f t="shared" si="185"/>
        <v/>
      </c>
      <c r="O1774" s="16"/>
      <c r="P1774" s="17"/>
      <c r="Q1774" s="17"/>
      <c r="AD1774" s="13">
        <f t="shared" si="180"/>
        <v>0</v>
      </c>
      <c r="AE1774" s="13" t="str">
        <f t="shared" si="181"/>
        <v/>
      </c>
      <c r="AF1774" s="145" t="str">
        <f t="shared" si="182"/>
        <v/>
      </c>
      <c r="AG1774" s="145" t="str">
        <f t="shared" si="183"/>
        <v/>
      </c>
      <c r="AH1774" s="145" t="str">
        <f t="shared" si="184"/>
        <v/>
      </c>
    </row>
    <row r="1775" spans="1:34" ht="17.25" customHeight="1" x14ac:dyDescent="0.3">
      <c r="A1775" s="149"/>
      <c r="B1775" s="135"/>
      <c r="C1775" s="14"/>
      <c r="D1775" s="14"/>
      <c r="E1775" s="136"/>
      <c r="F1775" s="15"/>
      <c r="G1775" s="126"/>
      <c r="H1775" s="136"/>
      <c r="I1775" s="136"/>
      <c r="J1775" s="138"/>
      <c r="K1775" s="119"/>
      <c r="L1775" s="138"/>
      <c r="M1775" s="12"/>
      <c r="N1775" s="147" t="str">
        <f t="shared" si="185"/>
        <v/>
      </c>
      <c r="O1775" s="16"/>
      <c r="P1775" s="17"/>
      <c r="Q1775" s="17"/>
      <c r="AD1775" s="13">
        <f t="shared" si="180"/>
        <v>0</v>
      </c>
      <c r="AE1775" s="13" t="str">
        <f t="shared" si="181"/>
        <v/>
      </c>
      <c r="AF1775" s="145" t="str">
        <f t="shared" si="182"/>
        <v/>
      </c>
      <c r="AG1775" s="145" t="str">
        <f t="shared" si="183"/>
        <v/>
      </c>
      <c r="AH1775" s="145" t="str">
        <f t="shared" si="184"/>
        <v/>
      </c>
    </row>
    <row r="1776" spans="1:34" ht="17.25" customHeight="1" x14ac:dyDescent="0.3">
      <c r="A1776" s="149"/>
      <c r="B1776" s="135"/>
      <c r="C1776" s="14"/>
      <c r="D1776" s="14"/>
      <c r="E1776" s="136"/>
      <c r="F1776" s="15"/>
      <c r="G1776" s="126"/>
      <c r="H1776" s="136"/>
      <c r="I1776" s="136"/>
      <c r="J1776" s="138"/>
      <c r="K1776" s="119"/>
      <c r="L1776" s="138"/>
      <c r="M1776" s="12"/>
      <c r="N1776" s="147" t="str">
        <f t="shared" si="185"/>
        <v/>
      </c>
      <c r="O1776" s="16"/>
      <c r="P1776" s="17"/>
      <c r="Q1776" s="17"/>
      <c r="AD1776" s="13">
        <f t="shared" si="180"/>
        <v>0</v>
      </c>
      <c r="AE1776" s="13" t="str">
        <f t="shared" si="181"/>
        <v/>
      </c>
      <c r="AF1776" s="145" t="str">
        <f t="shared" si="182"/>
        <v/>
      </c>
      <c r="AG1776" s="145" t="str">
        <f t="shared" si="183"/>
        <v/>
      </c>
      <c r="AH1776" s="145" t="str">
        <f t="shared" si="184"/>
        <v/>
      </c>
    </row>
    <row r="1777" spans="1:34" ht="17.25" customHeight="1" x14ac:dyDescent="0.3">
      <c r="A1777" s="149"/>
      <c r="B1777" s="135"/>
      <c r="C1777" s="14"/>
      <c r="D1777" s="14"/>
      <c r="E1777" s="136"/>
      <c r="F1777" s="15"/>
      <c r="G1777" s="126"/>
      <c r="H1777" s="136"/>
      <c r="I1777" s="136"/>
      <c r="J1777" s="138"/>
      <c r="K1777" s="119"/>
      <c r="L1777" s="138"/>
      <c r="M1777" s="12"/>
      <c r="N1777" s="147" t="str">
        <f t="shared" si="185"/>
        <v/>
      </c>
      <c r="O1777" s="16"/>
      <c r="P1777" s="17"/>
      <c r="Q1777" s="17"/>
      <c r="AD1777" s="13">
        <f t="shared" si="180"/>
        <v>0</v>
      </c>
      <c r="AE1777" s="13" t="str">
        <f t="shared" si="181"/>
        <v/>
      </c>
      <c r="AF1777" s="145" t="str">
        <f t="shared" si="182"/>
        <v/>
      </c>
      <c r="AG1777" s="145" t="str">
        <f t="shared" si="183"/>
        <v/>
      </c>
      <c r="AH1777" s="145" t="str">
        <f t="shared" si="184"/>
        <v/>
      </c>
    </row>
    <row r="1778" spans="1:34" ht="17.25" customHeight="1" x14ac:dyDescent="0.3">
      <c r="A1778" s="149"/>
      <c r="B1778" s="135"/>
      <c r="C1778" s="14"/>
      <c r="D1778" s="14"/>
      <c r="E1778" s="136"/>
      <c r="F1778" s="15"/>
      <c r="G1778" s="126"/>
      <c r="H1778" s="136"/>
      <c r="I1778" s="136"/>
      <c r="J1778" s="138"/>
      <c r="K1778" s="119"/>
      <c r="L1778" s="138"/>
      <c r="M1778" s="12"/>
      <c r="N1778" s="147" t="str">
        <f t="shared" si="185"/>
        <v/>
      </c>
      <c r="O1778" s="16"/>
      <c r="P1778" s="17"/>
      <c r="Q1778" s="17"/>
      <c r="AD1778" s="13">
        <f t="shared" si="180"/>
        <v>0</v>
      </c>
      <c r="AE1778" s="13" t="str">
        <f t="shared" si="181"/>
        <v/>
      </c>
      <c r="AF1778" s="145" t="str">
        <f t="shared" si="182"/>
        <v/>
      </c>
      <c r="AG1778" s="145" t="str">
        <f t="shared" si="183"/>
        <v/>
      </c>
      <c r="AH1778" s="145" t="str">
        <f t="shared" si="184"/>
        <v/>
      </c>
    </row>
    <row r="1779" spans="1:34" ht="17.25" customHeight="1" x14ac:dyDescent="0.3">
      <c r="A1779" s="149"/>
      <c r="B1779" s="135"/>
      <c r="C1779" s="14"/>
      <c r="D1779" s="14"/>
      <c r="E1779" s="136"/>
      <c r="F1779" s="15"/>
      <c r="G1779" s="126"/>
      <c r="H1779" s="136"/>
      <c r="I1779" s="136"/>
      <c r="J1779" s="138"/>
      <c r="K1779" s="119"/>
      <c r="L1779" s="138"/>
      <c r="M1779" s="12"/>
      <c r="N1779" s="147" t="str">
        <f t="shared" si="185"/>
        <v/>
      </c>
      <c r="O1779" s="16"/>
      <c r="P1779" s="17"/>
      <c r="Q1779" s="17"/>
      <c r="AD1779" s="13">
        <f t="shared" si="180"/>
        <v>0</v>
      </c>
      <c r="AE1779" s="13" t="str">
        <f t="shared" si="181"/>
        <v/>
      </c>
      <c r="AF1779" s="145" t="str">
        <f t="shared" si="182"/>
        <v/>
      </c>
      <c r="AG1779" s="145" t="str">
        <f t="shared" si="183"/>
        <v/>
      </c>
      <c r="AH1779" s="145" t="str">
        <f t="shared" si="184"/>
        <v/>
      </c>
    </row>
    <row r="1780" spans="1:34" ht="17.25" customHeight="1" x14ac:dyDescent="0.3">
      <c r="A1780" s="149"/>
      <c r="B1780" s="135"/>
      <c r="C1780" s="14"/>
      <c r="D1780" s="14"/>
      <c r="E1780" s="136"/>
      <c r="F1780" s="15"/>
      <c r="G1780" s="126"/>
      <c r="H1780" s="136"/>
      <c r="I1780" s="136"/>
      <c r="J1780" s="138"/>
      <c r="K1780" s="119"/>
      <c r="L1780" s="138"/>
      <c r="M1780" s="12"/>
      <c r="N1780" s="147" t="str">
        <f t="shared" si="185"/>
        <v/>
      </c>
      <c r="O1780" s="16"/>
      <c r="P1780" s="17"/>
      <c r="Q1780" s="17"/>
      <c r="AD1780" s="13">
        <f t="shared" si="180"/>
        <v>0</v>
      </c>
      <c r="AE1780" s="13" t="str">
        <f t="shared" si="181"/>
        <v/>
      </c>
      <c r="AF1780" s="145" t="str">
        <f t="shared" si="182"/>
        <v/>
      </c>
      <c r="AG1780" s="145" t="str">
        <f t="shared" si="183"/>
        <v/>
      </c>
      <c r="AH1780" s="145" t="str">
        <f t="shared" si="184"/>
        <v/>
      </c>
    </row>
    <row r="1781" spans="1:34" ht="17.25" customHeight="1" x14ac:dyDescent="0.3">
      <c r="A1781" s="149"/>
      <c r="B1781" s="135"/>
      <c r="C1781" s="14"/>
      <c r="D1781" s="14"/>
      <c r="E1781" s="136"/>
      <c r="F1781" s="15"/>
      <c r="G1781" s="126"/>
      <c r="H1781" s="136"/>
      <c r="I1781" s="136"/>
      <c r="J1781" s="138"/>
      <c r="K1781" s="119"/>
      <c r="L1781" s="138"/>
      <c r="M1781" s="12"/>
      <c r="N1781" s="147" t="str">
        <f t="shared" si="185"/>
        <v/>
      </c>
      <c r="O1781" s="16"/>
      <c r="P1781" s="17"/>
      <c r="Q1781" s="17"/>
      <c r="AD1781" s="13">
        <f t="shared" ref="AD1781:AD1844" si="186">IF(N1781&lt;0, N1781/-F1781, M1781)</f>
        <v>0</v>
      </c>
      <c r="AE1781" s="13" t="str">
        <f t="shared" ref="AE1781:AE1844" si="187">IF(N1781="", "", IF(C1781="Long", IF(N1781&gt;0, N1781/F1781, ((G1781*(I1781-E1781))/F1781)), IF(N1781&gt;0, N1781/F1781, ((G1781*(E1781-I1781))/F1781))))</f>
        <v/>
      </c>
      <c r="AF1781" s="145" t="str">
        <f t="shared" ref="AF1781:AF1844" si="188">IF(A1781="", "", MONTH(A1781))</f>
        <v/>
      </c>
      <c r="AG1781" s="145" t="str">
        <f t="shared" ref="AG1781:AG1844" si="189">IF(A1781="", "", YEAR(A1781))</f>
        <v/>
      </c>
      <c r="AH1781" s="145" t="str">
        <f t="shared" ref="AH1781:AH1844" si="190">IF(A1781="", "", DAY(A1781))</f>
        <v/>
      </c>
    </row>
    <row r="1782" spans="1:34" ht="17.25" customHeight="1" x14ac:dyDescent="0.3">
      <c r="A1782" s="149"/>
      <c r="B1782" s="135"/>
      <c r="C1782" s="14"/>
      <c r="D1782" s="14"/>
      <c r="E1782" s="136"/>
      <c r="F1782" s="15"/>
      <c r="G1782" s="126"/>
      <c r="H1782" s="136"/>
      <c r="I1782" s="136"/>
      <c r="J1782" s="138"/>
      <c r="K1782" s="119"/>
      <c r="L1782" s="138"/>
      <c r="M1782" s="12"/>
      <c r="N1782" s="147" t="str">
        <f t="shared" si="185"/>
        <v/>
      </c>
      <c r="O1782" s="16"/>
      <c r="P1782" s="17"/>
      <c r="Q1782" s="17"/>
      <c r="AD1782" s="13">
        <f t="shared" si="186"/>
        <v>0</v>
      </c>
      <c r="AE1782" s="13" t="str">
        <f t="shared" si="187"/>
        <v/>
      </c>
      <c r="AF1782" s="145" t="str">
        <f t="shared" si="188"/>
        <v/>
      </c>
      <c r="AG1782" s="145" t="str">
        <f t="shared" si="189"/>
        <v/>
      </c>
      <c r="AH1782" s="145" t="str">
        <f t="shared" si="190"/>
        <v/>
      </c>
    </row>
    <row r="1783" spans="1:34" ht="17.25" customHeight="1" x14ac:dyDescent="0.3">
      <c r="A1783" s="149"/>
      <c r="B1783" s="135"/>
      <c r="C1783" s="14"/>
      <c r="D1783" s="14"/>
      <c r="E1783" s="136"/>
      <c r="F1783" s="15"/>
      <c r="G1783" s="126"/>
      <c r="H1783" s="136"/>
      <c r="I1783" s="136"/>
      <c r="J1783" s="138"/>
      <c r="K1783" s="119"/>
      <c r="L1783" s="138"/>
      <c r="M1783" s="12"/>
      <c r="N1783" s="147" t="str">
        <f t="shared" si="185"/>
        <v/>
      </c>
      <c r="O1783" s="16"/>
      <c r="P1783" s="17"/>
      <c r="Q1783" s="17"/>
      <c r="AD1783" s="13">
        <f t="shared" si="186"/>
        <v>0</v>
      </c>
      <c r="AE1783" s="13" t="str">
        <f t="shared" si="187"/>
        <v/>
      </c>
      <c r="AF1783" s="145" t="str">
        <f t="shared" si="188"/>
        <v/>
      </c>
      <c r="AG1783" s="145" t="str">
        <f t="shared" si="189"/>
        <v/>
      </c>
      <c r="AH1783" s="145" t="str">
        <f t="shared" si="190"/>
        <v/>
      </c>
    </row>
    <row r="1784" spans="1:34" ht="17.25" customHeight="1" x14ac:dyDescent="0.3">
      <c r="A1784" s="149"/>
      <c r="B1784" s="135"/>
      <c r="C1784" s="14"/>
      <c r="D1784" s="14"/>
      <c r="E1784" s="136"/>
      <c r="F1784" s="15"/>
      <c r="G1784" s="126"/>
      <c r="H1784" s="136"/>
      <c r="I1784" s="136"/>
      <c r="J1784" s="138"/>
      <c r="K1784" s="119"/>
      <c r="L1784" s="138"/>
      <c r="M1784" s="12"/>
      <c r="N1784" s="147" t="str">
        <f t="shared" si="185"/>
        <v/>
      </c>
      <c r="O1784" s="16"/>
      <c r="P1784" s="17"/>
      <c r="Q1784" s="17"/>
      <c r="AD1784" s="13">
        <f t="shared" si="186"/>
        <v>0</v>
      </c>
      <c r="AE1784" s="13" t="str">
        <f t="shared" si="187"/>
        <v/>
      </c>
      <c r="AF1784" s="145" t="str">
        <f t="shared" si="188"/>
        <v/>
      </c>
      <c r="AG1784" s="145" t="str">
        <f t="shared" si="189"/>
        <v/>
      </c>
      <c r="AH1784" s="145" t="str">
        <f t="shared" si="190"/>
        <v/>
      </c>
    </row>
    <row r="1785" spans="1:34" ht="17.25" customHeight="1" x14ac:dyDescent="0.3">
      <c r="A1785" s="149"/>
      <c r="B1785" s="135"/>
      <c r="C1785" s="14"/>
      <c r="D1785" s="14"/>
      <c r="E1785" s="136"/>
      <c r="F1785" s="15"/>
      <c r="G1785" s="126"/>
      <c r="H1785" s="136"/>
      <c r="I1785" s="136"/>
      <c r="J1785" s="138"/>
      <c r="K1785" s="119"/>
      <c r="L1785" s="138"/>
      <c r="M1785" s="12"/>
      <c r="N1785" s="147" t="str">
        <f t="shared" si="185"/>
        <v/>
      </c>
      <c r="O1785" s="16"/>
      <c r="P1785" s="17"/>
      <c r="Q1785" s="17"/>
      <c r="AD1785" s="13">
        <f t="shared" si="186"/>
        <v>0</v>
      </c>
      <c r="AE1785" s="13" t="str">
        <f t="shared" si="187"/>
        <v/>
      </c>
      <c r="AF1785" s="145" t="str">
        <f t="shared" si="188"/>
        <v/>
      </c>
      <c r="AG1785" s="145" t="str">
        <f t="shared" si="189"/>
        <v/>
      </c>
      <c r="AH1785" s="145" t="str">
        <f t="shared" si="190"/>
        <v/>
      </c>
    </row>
    <row r="1786" spans="1:34" ht="17.25" customHeight="1" x14ac:dyDescent="0.3">
      <c r="A1786" s="149"/>
      <c r="B1786" s="135"/>
      <c r="C1786" s="14"/>
      <c r="D1786" s="14"/>
      <c r="E1786" s="136"/>
      <c r="F1786" s="15"/>
      <c r="G1786" s="126"/>
      <c r="H1786" s="136"/>
      <c r="I1786" s="136"/>
      <c r="J1786" s="138"/>
      <c r="K1786" s="119"/>
      <c r="L1786" s="138"/>
      <c r="M1786" s="12"/>
      <c r="N1786" s="147" t="str">
        <f t="shared" si="185"/>
        <v/>
      </c>
      <c r="O1786" s="16"/>
      <c r="P1786" s="17"/>
      <c r="Q1786" s="17"/>
      <c r="AD1786" s="13">
        <f t="shared" si="186"/>
        <v>0</v>
      </c>
      <c r="AE1786" s="13" t="str">
        <f t="shared" si="187"/>
        <v/>
      </c>
      <c r="AF1786" s="145" t="str">
        <f t="shared" si="188"/>
        <v/>
      </c>
      <c r="AG1786" s="145" t="str">
        <f t="shared" si="189"/>
        <v/>
      </c>
      <c r="AH1786" s="145" t="str">
        <f t="shared" si="190"/>
        <v/>
      </c>
    </row>
    <row r="1787" spans="1:34" ht="17.25" customHeight="1" x14ac:dyDescent="0.3">
      <c r="A1787" s="149"/>
      <c r="B1787" s="135"/>
      <c r="C1787" s="14"/>
      <c r="D1787" s="14"/>
      <c r="E1787" s="136"/>
      <c r="F1787" s="15"/>
      <c r="G1787" s="126"/>
      <c r="H1787" s="136"/>
      <c r="I1787" s="136"/>
      <c r="J1787" s="138"/>
      <c r="K1787" s="119"/>
      <c r="L1787" s="138"/>
      <c r="M1787" s="12"/>
      <c r="N1787" s="147" t="str">
        <f t="shared" si="185"/>
        <v/>
      </c>
      <c r="O1787" s="16"/>
      <c r="P1787" s="17"/>
      <c r="Q1787" s="17"/>
      <c r="AD1787" s="13">
        <f t="shared" si="186"/>
        <v>0</v>
      </c>
      <c r="AE1787" s="13" t="str">
        <f t="shared" si="187"/>
        <v/>
      </c>
      <c r="AF1787" s="145" t="str">
        <f t="shared" si="188"/>
        <v/>
      </c>
      <c r="AG1787" s="145" t="str">
        <f t="shared" si="189"/>
        <v/>
      </c>
      <c r="AH1787" s="145" t="str">
        <f t="shared" si="190"/>
        <v/>
      </c>
    </row>
    <row r="1788" spans="1:34" ht="17.25" customHeight="1" x14ac:dyDescent="0.3">
      <c r="A1788" s="149"/>
      <c r="B1788" s="135"/>
      <c r="C1788" s="14"/>
      <c r="D1788" s="14"/>
      <c r="E1788" s="136"/>
      <c r="F1788" s="15"/>
      <c r="G1788" s="126"/>
      <c r="H1788" s="136"/>
      <c r="I1788" s="136"/>
      <c r="J1788" s="138"/>
      <c r="K1788" s="119"/>
      <c r="L1788" s="138"/>
      <c r="M1788" s="12"/>
      <c r="N1788" s="147" t="str">
        <f t="shared" si="185"/>
        <v/>
      </c>
      <c r="O1788" s="16"/>
      <c r="P1788" s="17"/>
      <c r="Q1788" s="17"/>
      <c r="AD1788" s="13">
        <f t="shared" si="186"/>
        <v>0</v>
      </c>
      <c r="AE1788" s="13" t="str">
        <f t="shared" si="187"/>
        <v/>
      </c>
      <c r="AF1788" s="145" t="str">
        <f t="shared" si="188"/>
        <v/>
      </c>
      <c r="AG1788" s="145" t="str">
        <f t="shared" si="189"/>
        <v/>
      </c>
      <c r="AH1788" s="145" t="str">
        <f t="shared" si="190"/>
        <v/>
      </c>
    </row>
    <row r="1789" spans="1:34" ht="17.25" customHeight="1" x14ac:dyDescent="0.3">
      <c r="A1789" s="149"/>
      <c r="B1789" s="135"/>
      <c r="C1789" s="14"/>
      <c r="D1789" s="14"/>
      <c r="E1789" s="136"/>
      <c r="F1789" s="15"/>
      <c r="G1789" s="126"/>
      <c r="H1789" s="136"/>
      <c r="I1789" s="136"/>
      <c r="J1789" s="138"/>
      <c r="K1789" s="119"/>
      <c r="L1789" s="138"/>
      <c r="M1789" s="12"/>
      <c r="N1789" s="147" t="str">
        <f t="shared" si="185"/>
        <v/>
      </c>
      <c r="O1789" s="16"/>
      <c r="P1789" s="17"/>
      <c r="Q1789" s="17"/>
      <c r="AD1789" s="13">
        <f t="shared" si="186"/>
        <v>0</v>
      </c>
      <c r="AE1789" s="13" t="str">
        <f t="shared" si="187"/>
        <v/>
      </c>
      <c r="AF1789" s="145" t="str">
        <f t="shared" si="188"/>
        <v/>
      </c>
      <c r="AG1789" s="145" t="str">
        <f t="shared" si="189"/>
        <v/>
      </c>
      <c r="AH1789" s="145" t="str">
        <f t="shared" si="190"/>
        <v/>
      </c>
    </row>
    <row r="1790" spans="1:34" ht="17.25" customHeight="1" x14ac:dyDescent="0.3">
      <c r="A1790" s="149"/>
      <c r="B1790" s="135"/>
      <c r="C1790" s="14"/>
      <c r="D1790" s="14"/>
      <c r="E1790" s="136"/>
      <c r="F1790" s="15"/>
      <c r="G1790" s="126"/>
      <c r="H1790" s="136"/>
      <c r="I1790" s="136"/>
      <c r="J1790" s="138"/>
      <c r="K1790" s="119"/>
      <c r="L1790" s="138"/>
      <c r="M1790" s="12"/>
      <c r="N1790" s="147" t="str">
        <f t="shared" si="185"/>
        <v/>
      </c>
      <c r="O1790" s="16"/>
      <c r="P1790" s="17"/>
      <c r="Q1790" s="17"/>
      <c r="AD1790" s="13">
        <f t="shared" si="186"/>
        <v>0</v>
      </c>
      <c r="AE1790" s="13" t="str">
        <f t="shared" si="187"/>
        <v/>
      </c>
      <c r="AF1790" s="145" t="str">
        <f t="shared" si="188"/>
        <v/>
      </c>
      <c r="AG1790" s="145" t="str">
        <f t="shared" si="189"/>
        <v/>
      </c>
      <c r="AH1790" s="145" t="str">
        <f t="shared" si="190"/>
        <v/>
      </c>
    </row>
    <row r="1791" spans="1:34" ht="17.25" customHeight="1" x14ac:dyDescent="0.3">
      <c r="A1791" s="149"/>
      <c r="B1791" s="135"/>
      <c r="C1791" s="14"/>
      <c r="D1791" s="14"/>
      <c r="E1791" s="136"/>
      <c r="F1791" s="15"/>
      <c r="G1791" s="126"/>
      <c r="H1791" s="136"/>
      <c r="I1791" s="136"/>
      <c r="J1791" s="138"/>
      <c r="K1791" s="119"/>
      <c r="L1791" s="138"/>
      <c r="M1791" s="12"/>
      <c r="N1791" s="147" t="str">
        <f t="shared" si="185"/>
        <v/>
      </c>
      <c r="O1791" s="16"/>
      <c r="P1791" s="17"/>
      <c r="Q1791" s="17"/>
      <c r="AD1791" s="13">
        <f t="shared" si="186"/>
        <v>0</v>
      </c>
      <c r="AE1791" s="13" t="str">
        <f t="shared" si="187"/>
        <v/>
      </c>
      <c r="AF1791" s="145" t="str">
        <f t="shared" si="188"/>
        <v/>
      </c>
      <c r="AG1791" s="145" t="str">
        <f t="shared" si="189"/>
        <v/>
      </c>
      <c r="AH1791" s="145" t="str">
        <f t="shared" si="190"/>
        <v/>
      </c>
    </row>
    <row r="1792" spans="1:34" ht="17.25" customHeight="1" x14ac:dyDescent="0.3">
      <c r="A1792" s="149"/>
      <c r="B1792" s="135"/>
      <c r="C1792" s="14"/>
      <c r="D1792" s="14"/>
      <c r="E1792" s="136"/>
      <c r="F1792" s="15"/>
      <c r="G1792" s="126"/>
      <c r="H1792" s="136"/>
      <c r="I1792" s="136"/>
      <c r="J1792" s="138"/>
      <c r="K1792" s="119"/>
      <c r="L1792" s="138"/>
      <c r="M1792" s="12"/>
      <c r="N1792" s="147" t="str">
        <f t="shared" si="185"/>
        <v/>
      </c>
      <c r="O1792" s="16"/>
      <c r="P1792" s="17"/>
      <c r="Q1792" s="17"/>
      <c r="AD1792" s="13">
        <f t="shared" si="186"/>
        <v>0</v>
      </c>
      <c r="AE1792" s="13" t="str">
        <f t="shared" si="187"/>
        <v/>
      </c>
      <c r="AF1792" s="145" t="str">
        <f t="shared" si="188"/>
        <v/>
      </c>
      <c r="AG1792" s="145" t="str">
        <f t="shared" si="189"/>
        <v/>
      </c>
      <c r="AH1792" s="145" t="str">
        <f t="shared" si="190"/>
        <v/>
      </c>
    </row>
    <row r="1793" spans="1:34" ht="17.25" customHeight="1" x14ac:dyDescent="0.3">
      <c r="A1793" s="149"/>
      <c r="B1793" s="135"/>
      <c r="C1793" s="14"/>
      <c r="D1793" s="14"/>
      <c r="E1793" s="136"/>
      <c r="F1793" s="15"/>
      <c r="G1793" s="126"/>
      <c r="H1793" s="136"/>
      <c r="I1793" s="136"/>
      <c r="J1793" s="138"/>
      <c r="K1793" s="119"/>
      <c r="L1793" s="138"/>
      <c r="M1793" s="12"/>
      <c r="N1793" s="147" t="str">
        <f t="shared" si="185"/>
        <v/>
      </c>
      <c r="O1793" s="16"/>
      <c r="P1793" s="17"/>
      <c r="Q1793" s="17"/>
      <c r="AD1793" s="13">
        <f t="shared" si="186"/>
        <v>0</v>
      </c>
      <c r="AE1793" s="13" t="str">
        <f t="shared" si="187"/>
        <v/>
      </c>
      <c r="AF1793" s="145" t="str">
        <f t="shared" si="188"/>
        <v/>
      </c>
      <c r="AG1793" s="145" t="str">
        <f t="shared" si="189"/>
        <v/>
      </c>
      <c r="AH1793" s="145" t="str">
        <f t="shared" si="190"/>
        <v/>
      </c>
    </row>
    <row r="1794" spans="1:34" ht="17.25" customHeight="1" x14ac:dyDescent="0.3">
      <c r="A1794" s="149"/>
      <c r="B1794" s="135"/>
      <c r="C1794" s="14"/>
      <c r="D1794" s="14"/>
      <c r="E1794" s="136"/>
      <c r="F1794" s="15"/>
      <c r="G1794" s="126"/>
      <c r="H1794" s="136"/>
      <c r="I1794" s="136"/>
      <c r="J1794" s="138"/>
      <c r="K1794" s="119"/>
      <c r="L1794" s="138"/>
      <c r="M1794" s="12"/>
      <c r="N1794" s="147" t="str">
        <f t="shared" si="185"/>
        <v/>
      </c>
      <c r="O1794" s="16"/>
      <c r="P1794" s="17"/>
      <c r="Q1794" s="17"/>
      <c r="AD1794" s="13">
        <f t="shared" si="186"/>
        <v>0</v>
      </c>
      <c r="AE1794" s="13" t="str">
        <f t="shared" si="187"/>
        <v/>
      </c>
      <c r="AF1794" s="145" t="str">
        <f t="shared" si="188"/>
        <v/>
      </c>
      <c r="AG1794" s="145" t="str">
        <f t="shared" si="189"/>
        <v/>
      </c>
      <c r="AH1794" s="145" t="str">
        <f t="shared" si="190"/>
        <v/>
      </c>
    </row>
    <row r="1795" spans="1:34" ht="17.25" customHeight="1" x14ac:dyDescent="0.3">
      <c r="A1795" s="149"/>
      <c r="B1795" s="135"/>
      <c r="C1795" s="14"/>
      <c r="D1795" s="14"/>
      <c r="E1795" s="136"/>
      <c r="F1795" s="15"/>
      <c r="G1795" s="126"/>
      <c r="H1795" s="136"/>
      <c r="I1795" s="136"/>
      <c r="J1795" s="138"/>
      <c r="K1795" s="119"/>
      <c r="L1795" s="138"/>
      <c r="M1795" s="12"/>
      <c r="N1795" s="147" t="str">
        <f t="shared" si="185"/>
        <v/>
      </c>
      <c r="O1795" s="16"/>
      <c r="P1795" s="17"/>
      <c r="Q1795" s="17"/>
      <c r="AD1795" s="13">
        <f t="shared" si="186"/>
        <v>0</v>
      </c>
      <c r="AE1795" s="13" t="str">
        <f t="shared" si="187"/>
        <v/>
      </c>
      <c r="AF1795" s="145" t="str">
        <f t="shared" si="188"/>
        <v/>
      </c>
      <c r="AG1795" s="145" t="str">
        <f t="shared" si="189"/>
        <v/>
      </c>
      <c r="AH1795" s="145" t="str">
        <f t="shared" si="190"/>
        <v/>
      </c>
    </row>
    <row r="1796" spans="1:34" ht="17.25" customHeight="1" x14ac:dyDescent="0.3">
      <c r="A1796" s="149"/>
      <c r="B1796" s="135"/>
      <c r="C1796" s="14"/>
      <c r="D1796" s="14"/>
      <c r="E1796" s="136"/>
      <c r="F1796" s="15"/>
      <c r="G1796" s="126"/>
      <c r="H1796" s="136"/>
      <c r="I1796" s="136"/>
      <c r="J1796" s="138"/>
      <c r="K1796" s="119"/>
      <c r="L1796" s="138"/>
      <c r="M1796" s="12"/>
      <c r="N1796" s="147" t="str">
        <f t="shared" si="185"/>
        <v/>
      </c>
      <c r="O1796" s="16"/>
      <c r="P1796" s="17"/>
      <c r="Q1796" s="17"/>
      <c r="AD1796" s="13">
        <f t="shared" si="186"/>
        <v>0</v>
      </c>
      <c r="AE1796" s="13" t="str">
        <f t="shared" si="187"/>
        <v/>
      </c>
      <c r="AF1796" s="145" t="str">
        <f t="shared" si="188"/>
        <v/>
      </c>
      <c r="AG1796" s="145" t="str">
        <f t="shared" si="189"/>
        <v/>
      </c>
      <c r="AH1796" s="145" t="str">
        <f t="shared" si="190"/>
        <v/>
      </c>
    </row>
    <row r="1797" spans="1:34" ht="17.25" customHeight="1" x14ac:dyDescent="0.3">
      <c r="A1797" s="149"/>
      <c r="B1797" s="135"/>
      <c r="C1797" s="14"/>
      <c r="D1797" s="14"/>
      <c r="E1797" s="136"/>
      <c r="F1797" s="15"/>
      <c r="G1797" s="126"/>
      <c r="H1797" s="136"/>
      <c r="I1797" s="136"/>
      <c r="J1797" s="138"/>
      <c r="K1797" s="119"/>
      <c r="L1797" s="138"/>
      <c r="M1797" s="12"/>
      <c r="N1797" s="147" t="str">
        <f t="shared" si="185"/>
        <v/>
      </c>
      <c r="O1797" s="16"/>
      <c r="P1797" s="17"/>
      <c r="Q1797" s="17"/>
      <c r="AD1797" s="13">
        <f t="shared" si="186"/>
        <v>0</v>
      </c>
      <c r="AE1797" s="13" t="str">
        <f t="shared" si="187"/>
        <v/>
      </c>
      <c r="AF1797" s="145" t="str">
        <f t="shared" si="188"/>
        <v/>
      </c>
      <c r="AG1797" s="145" t="str">
        <f t="shared" si="189"/>
        <v/>
      </c>
      <c r="AH1797" s="145" t="str">
        <f t="shared" si="190"/>
        <v/>
      </c>
    </row>
    <row r="1798" spans="1:34" ht="17.25" customHeight="1" x14ac:dyDescent="0.3">
      <c r="A1798" s="149"/>
      <c r="B1798" s="135"/>
      <c r="C1798" s="14"/>
      <c r="D1798" s="14"/>
      <c r="E1798" s="136"/>
      <c r="F1798" s="15"/>
      <c r="G1798" s="126"/>
      <c r="H1798" s="136"/>
      <c r="I1798" s="136"/>
      <c r="J1798" s="138"/>
      <c r="K1798" s="119"/>
      <c r="L1798" s="138"/>
      <c r="M1798" s="12"/>
      <c r="N1798" s="147" t="str">
        <f t="shared" si="185"/>
        <v/>
      </c>
      <c r="O1798" s="16"/>
      <c r="P1798" s="17"/>
      <c r="Q1798" s="17"/>
      <c r="AD1798" s="13">
        <f t="shared" si="186"/>
        <v>0</v>
      </c>
      <c r="AE1798" s="13" t="str">
        <f t="shared" si="187"/>
        <v/>
      </c>
      <c r="AF1798" s="145" t="str">
        <f t="shared" si="188"/>
        <v/>
      </c>
      <c r="AG1798" s="145" t="str">
        <f t="shared" si="189"/>
        <v/>
      </c>
      <c r="AH1798" s="145" t="str">
        <f t="shared" si="190"/>
        <v/>
      </c>
    </row>
    <row r="1799" spans="1:34" ht="17.25" customHeight="1" x14ac:dyDescent="0.3">
      <c r="A1799" s="149"/>
      <c r="B1799" s="135"/>
      <c r="C1799" s="14"/>
      <c r="D1799" s="14"/>
      <c r="E1799" s="136"/>
      <c r="F1799" s="15"/>
      <c r="G1799" s="126"/>
      <c r="H1799" s="136"/>
      <c r="I1799" s="136"/>
      <c r="J1799" s="138"/>
      <c r="K1799" s="119"/>
      <c r="L1799" s="138"/>
      <c r="M1799" s="12"/>
      <c r="N1799" s="147" t="str">
        <f t="shared" si="185"/>
        <v/>
      </c>
      <c r="O1799" s="16"/>
      <c r="P1799" s="17"/>
      <c r="Q1799" s="17"/>
      <c r="AD1799" s="13">
        <f t="shared" si="186"/>
        <v>0</v>
      </c>
      <c r="AE1799" s="13" t="str">
        <f t="shared" si="187"/>
        <v/>
      </c>
      <c r="AF1799" s="145" t="str">
        <f t="shared" si="188"/>
        <v/>
      </c>
      <c r="AG1799" s="145" t="str">
        <f t="shared" si="189"/>
        <v/>
      </c>
      <c r="AH1799" s="145" t="str">
        <f t="shared" si="190"/>
        <v/>
      </c>
    </row>
    <row r="1800" spans="1:34" ht="17.25" customHeight="1" x14ac:dyDescent="0.3">
      <c r="A1800" s="149"/>
      <c r="B1800" s="135"/>
      <c r="C1800" s="14"/>
      <c r="D1800" s="14"/>
      <c r="E1800" s="136"/>
      <c r="F1800" s="15"/>
      <c r="G1800" s="126"/>
      <c r="H1800" s="136"/>
      <c r="I1800" s="136"/>
      <c r="J1800" s="138"/>
      <c r="K1800" s="119"/>
      <c r="L1800" s="138"/>
      <c r="M1800" s="12"/>
      <c r="N1800" s="147" t="str">
        <f t="shared" ref="N1800:N1863" si="191">IF(J1800="", "", K1800)</f>
        <v/>
      </c>
      <c r="O1800" s="16"/>
      <c r="P1800" s="17"/>
      <c r="Q1800" s="17"/>
      <c r="AD1800" s="13">
        <f t="shared" si="186"/>
        <v>0</v>
      </c>
      <c r="AE1800" s="13" t="str">
        <f t="shared" si="187"/>
        <v/>
      </c>
      <c r="AF1800" s="145" t="str">
        <f t="shared" si="188"/>
        <v/>
      </c>
      <c r="AG1800" s="145" t="str">
        <f t="shared" si="189"/>
        <v/>
      </c>
      <c r="AH1800" s="145" t="str">
        <f t="shared" si="190"/>
        <v/>
      </c>
    </row>
    <row r="1801" spans="1:34" ht="17.25" customHeight="1" x14ac:dyDescent="0.3">
      <c r="A1801" s="149"/>
      <c r="B1801" s="135"/>
      <c r="C1801" s="14"/>
      <c r="D1801" s="14"/>
      <c r="E1801" s="136"/>
      <c r="F1801" s="15"/>
      <c r="G1801" s="126"/>
      <c r="H1801" s="136"/>
      <c r="I1801" s="136"/>
      <c r="J1801" s="138"/>
      <c r="K1801" s="119"/>
      <c r="L1801" s="138"/>
      <c r="M1801" s="12"/>
      <c r="N1801" s="147" t="str">
        <f t="shared" si="191"/>
        <v/>
      </c>
      <c r="O1801" s="16"/>
      <c r="P1801" s="17"/>
      <c r="Q1801" s="17"/>
      <c r="AD1801" s="13">
        <f t="shared" si="186"/>
        <v>0</v>
      </c>
      <c r="AE1801" s="13" t="str">
        <f t="shared" si="187"/>
        <v/>
      </c>
      <c r="AF1801" s="145" t="str">
        <f t="shared" si="188"/>
        <v/>
      </c>
      <c r="AG1801" s="145" t="str">
        <f t="shared" si="189"/>
        <v/>
      </c>
      <c r="AH1801" s="145" t="str">
        <f t="shared" si="190"/>
        <v/>
      </c>
    </row>
    <row r="1802" spans="1:34" ht="17.25" customHeight="1" x14ac:dyDescent="0.3">
      <c r="A1802" s="149"/>
      <c r="B1802" s="135"/>
      <c r="C1802" s="14"/>
      <c r="D1802" s="14"/>
      <c r="E1802" s="136"/>
      <c r="F1802" s="15"/>
      <c r="G1802" s="126"/>
      <c r="H1802" s="136"/>
      <c r="I1802" s="136"/>
      <c r="J1802" s="138"/>
      <c r="K1802" s="119"/>
      <c r="L1802" s="138"/>
      <c r="M1802" s="12"/>
      <c r="N1802" s="147" t="str">
        <f t="shared" si="191"/>
        <v/>
      </c>
      <c r="O1802" s="16"/>
      <c r="P1802" s="17"/>
      <c r="Q1802" s="17"/>
      <c r="AD1802" s="13">
        <f t="shared" si="186"/>
        <v>0</v>
      </c>
      <c r="AE1802" s="13" t="str">
        <f t="shared" si="187"/>
        <v/>
      </c>
      <c r="AF1802" s="145" t="str">
        <f t="shared" si="188"/>
        <v/>
      </c>
      <c r="AG1802" s="145" t="str">
        <f t="shared" si="189"/>
        <v/>
      </c>
      <c r="AH1802" s="145" t="str">
        <f t="shared" si="190"/>
        <v/>
      </c>
    </row>
    <row r="1803" spans="1:34" ht="17.25" customHeight="1" x14ac:dyDescent="0.3">
      <c r="A1803" s="149"/>
      <c r="B1803" s="135"/>
      <c r="C1803" s="14"/>
      <c r="D1803" s="14"/>
      <c r="E1803" s="136"/>
      <c r="F1803" s="15"/>
      <c r="G1803" s="126"/>
      <c r="H1803" s="136"/>
      <c r="I1803" s="136"/>
      <c r="J1803" s="138"/>
      <c r="K1803" s="119"/>
      <c r="L1803" s="138"/>
      <c r="M1803" s="12"/>
      <c r="N1803" s="147" t="str">
        <f t="shared" si="191"/>
        <v/>
      </c>
      <c r="O1803" s="16"/>
      <c r="P1803" s="17"/>
      <c r="Q1803" s="17"/>
      <c r="AD1803" s="13">
        <f t="shared" si="186"/>
        <v>0</v>
      </c>
      <c r="AE1803" s="13" t="str">
        <f t="shared" si="187"/>
        <v/>
      </c>
      <c r="AF1803" s="145" t="str">
        <f t="shared" si="188"/>
        <v/>
      </c>
      <c r="AG1803" s="145" t="str">
        <f t="shared" si="189"/>
        <v/>
      </c>
      <c r="AH1803" s="145" t="str">
        <f t="shared" si="190"/>
        <v/>
      </c>
    </row>
    <row r="1804" spans="1:34" ht="17.25" customHeight="1" x14ac:dyDescent="0.3">
      <c r="A1804" s="149"/>
      <c r="B1804" s="135"/>
      <c r="C1804" s="14"/>
      <c r="D1804" s="14"/>
      <c r="E1804" s="136"/>
      <c r="F1804" s="15"/>
      <c r="G1804" s="126"/>
      <c r="H1804" s="136"/>
      <c r="I1804" s="136"/>
      <c r="J1804" s="138"/>
      <c r="K1804" s="119"/>
      <c r="L1804" s="138"/>
      <c r="M1804" s="12"/>
      <c r="N1804" s="147" t="str">
        <f t="shared" si="191"/>
        <v/>
      </c>
      <c r="O1804" s="16"/>
      <c r="P1804" s="17"/>
      <c r="Q1804" s="17"/>
      <c r="AD1804" s="13">
        <f t="shared" si="186"/>
        <v>0</v>
      </c>
      <c r="AE1804" s="13" t="str">
        <f t="shared" si="187"/>
        <v/>
      </c>
      <c r="AF1804" s="145" t="str">
        <f t="shared" si="188"/>
        <v/>
      </c>
      <c r="AG1804" s="145" t="str">
        <f t="shared" si="189"/>
        <v/>
      </c>
      <c r="AH1804" s="145" t="str">
        <f t="shared" si="190"/>
        <v/>
      </c>
    </row>
    <row r="1805" spans="1:34" ht="17.25" customHeight="1" x14ac:dyDescent="0.3">
      <c r="A1805" s="149"/>
      <c r="B1805" s="135"/>
      <c r="C1805" s="14"/>
      <c r="D1805" s="14"/>
      <c r="E1805" s="136"/>
      <c r="F1805" s="15"/>
      <c r="G1805" s="126"/>
      <c r="H1805" s="136"/>
      <c r="I1805" s="136"/>
      <c r="J1805" s="138"/>
      <c r="K1805" s="119"/>
      <c r="L1805" s="138"/>
      <c r="M1805" s="12"/>
      <c r="N1805" s="147" t="str">
        <f t="shared" si="191"/>
        <v/>
      </c>
      <c r="O1805" s="16"/>
      <c r="P1805" s="17"/>
      <c r="Q1805" s="17"/>
      <c r="AD1805" s="13">
        <f t="shared" si="186"/>
        <v>0</v>
      </c>
      <c r="AE1805" s="13" t="str">
        <f t="shared" si="187"/>
        <v/>
      </c>
      <c r="AF1805" s="145" t="str">
        <f t="shared" si="188"/>
        <v/>
      </c>
      <c r="AG1805" s="145" t="str">
        <f t="shared" si="189"/>
        <v/>
      </c>
      <c r="AH1805" s="145" t="str">
        <f t="shared" si="190"/>
        <v/>
      </c>
    </row>
    <row r="1806" spans="1:34" ht="17.25" customHeight="1" x14ac:dyDescent="0.3">
      <c r="A1806" s="149"/>
      <c r="B1806" s="135"/>
      <c r="C1806" s="14"/>
      <c r="D1806" s="14"/>
      <c r="E1806" s="136"/>
      <c r="F1806" s="15"/>
      <c r="G1806" s="126"/>
      <c r="H1806" s="136"/>
      <c r="I1806" s="136"/>
      <c r="J1806" s="138"/>
      <c r="K1806" s="119"/>
      <c r="L1806" s="138"/>
      <c r="M1806" s="12"/>
      <c r="N1806" s="147" t="str">
        <f t="shared" si="191"/>
        <v/>
      </c>
      <c r="O1806" s="16"/>
      <c r="P1806" s="17"/>
      <c r="Q1806" s="17"/>
      <c r="AD1806" s="13">
        <f t="shared" si="186"/>
        <v>0</v>
      </c>
      <c r="AE1806" s="13" t="str">
        <f t="shared" si="187"/>
        <v/>
      </c>
      <c r="AF1806" s="145" t="str">
        <f t="shared" si="188"/>
        <v/>
      </c>
      <c r="AG1806" s="145" t="str">
        <f t="shared" si="189"/>
        <v/>
      </c>
      <c r="AH1806" s="145" t="str">
        <f t="shared" si="190"/>
        <v/>
      </c>
    </row>
    <row r="1807" spans="1:34" ht="17.25" customHeight="1" x14ac:dyDescent="0.3">
      <c r="A1807" s="149"/>
      <c r="B1807" s="135"/>
      <c r="C1807" s="14"/>
      <c r="D1807" s="14"/>
      <c r="E1807" s="136"/>
      <c r="F1807" s="15"/>
      <c r="G1807" s="126"/>
      <c r="H1807" s="136"/>
      <c r="I1807" s="136"/>
      <c r="J1807" s="138"/>
      <c r="K1807" s="119"/>
      <c r="L1807" s="138"/>
      <c r="M1807" s="12"/>
      <c r="N1807" s="147" t="str">
        <f t="shared" si="191"/>
        <v/>
      </c>
      <c r="O1807" s="16"/>
      <c r="P1807" s="17"/>
      <c r="Q1807" s="17"/>
      <c r="AD1807" s="13">
        <f t="shared" si="186"/>
        <v>0</v>
      </c>
      <c r="AE1807" s="13" t="str">
        <f t="shared" si="187"/>
        <v/>
      </c>
      <c r="AF1807" s="145" t="str">
        <f t="shared" si="188"/>
        <v/>
      </c>
      <c r="AG1807" s="145" t="str">
        <f t="shared" si="189"/>
        <v/>
      </c>
      <c r="AH1807" s="145" t="str">
        <f t="shared" si="190"/>
        <v/>
      </c>
    </row>
    <row r="1808" spans="1:34" ht="17.25" customHeight="1" x14ac:dyDescent="0.3">
      <c r="A1808" s="149"/>
      <c r="B1808" s="135"/>
      <c r="C1808" s="14"/>
      <c r="D1808" s="14"/>
      <c r="E1808" s="136"/>
      <c r="F1808" s="15"/>
      <c r="G1808" s="126"/>
      <c r="H1808" s="136"/>
      <c r="I1808" s="136"/>
      <c r="J1808" s="138"/>
      <c r="K1808" s="119"/>
      <c r="L1808" s="138"/>
      <c r="M1808" s="12"/>
      <c r="N1808" s="147" t="str">
        <f t="shared" si="191"/>
        <v/>
      </c>
      <c r="O1808" s="16"/>
      <c r="P1808" s="17"/>
      <c r="Q1808" s="17"/>
      <c r="AD1808" s="13">
        <f t="shared" si="186"/>
        <v>0</v>
      </c>
      <c r="AE1808" s="13" t="str">
        <f t="shared" si="187"/>
        <v/>
      </c>
      <c r="AF1808" s="145" t="str">
        <f t="shared" si="188"/>
        <v/>
      </c>
      <c r="AG1808" s="145" t="str">
        <f t="shared" si="189"/>
        <v/>
      </c>
      <c r="AH1808" s="145" t="str">
        <f t="shared" si="190"/>
        <v/>
      </c>
    </row>
    <row r="1809" spans="1:34" ht="17.25" customHeight="1" x14ac:dyDescent="0.3">
      <c r="A1809" s="149"/>
      <c r="B1809" s="135"/>
      <c r="C1809" s="14"/>
      <c r="D1809" s="14"/>
      <c r="E1809" s="136"/>
      <c r="F1809" s="15"/>
      <c r="G1809" s="126"/>
      <c r="H1809" s="136"/>
      <c r="I1809" s="136"/>
      <c r="J1809" s="138"/>
      <c r="K1809" s="119"/>
      <c r="L1809" s="138"/>
      <c r="M1809" s="12"/>
      <c r="N1809" s="147" t="str">
        <f t="shared" si="191"/>
        <v/>
      </c>
      <c r="O1809" s="16"/>
      <c r="P1809" s="17"/>
      <c r="Q1809" s="17"/>
      <c r="AD1809" s="13">
        <f t="shared" si="186"/>
        <v>0</v>
      </c>
      <c r="AE1809" s="13" t="str">
        <f t="shared" si="187"/>
        <v/>
      </c>
      <c r="AF1809" s="145" t="str">
        <f t="shared" si="188"/>
        <v/>
      </c>
      <c r="AG1809" s="145" t="str">
        <f t="shared" si="189"/>
        <v/>
      </c>
      <c r="AH1809" s="145" t="str">
        <f t="shared" si="190"/>
        <v/>
      </c>
    </row>
    <row r="1810" spans="1:34" ht="17.25" customHeight="1" x14ac:dyDescent="0.3">
      <c r="A1810" s="149"/>
      <c r="B1810" s="135"/>
      <c r="C1810" s="14"/>
      <c r="D1810" s="14"/>
      <c r="E1810" s="136"/>
      <c r="F1810" s="15"/>
      <c r="G1810" s="126"/>
      <c r="H1810" s="136"/>
      <c r="I1810" s="136"/>
      <c r="J1810" s="138"/>
      <c r="K1810" s="119"/>
      <c r="L1810" s="138"/>
      <c r="M1810" s="12"/>
      <c r="N1810" s="147" t="str">
        <f t="shared" si="191"/>
        <v/>
      </c>
      <c r="O1810" s="16"/>
      <c r="P1810" s="17"/>
      <c r="Q1810" s="17"/>
      <c r="AD1810" s="13">
        <f t="shared" si="186"/>
        <v>0</v>
      </c>
      <c r="AE1810" s="13" t="str">
        <f t="shared" si="187"/>
        <v/>
      </c>
      <c r="AF1810" s="145" t="str">
        <f t="shared" si="188"/>
        <v/>
      </c>
      <c r="AG1810" s="145" t="str">
        <f t="shared" si="189"/>
        <v/>
      </c>
      <c r="AH1810" s="145" t="str">
        <f t="shared" si="190"/>
        <v/>
      </c>
    </row>
    <row r="1811" spans="1:34" ht="17.25" customHeight="1" x14ac:dyDescent="0.3">
      <c r="A1811" s="149"/>
      <c r="B1811" s="135"/>
      <c r="C1811" s="14"/>
      <c r="D1811" s="14"/>
      <c r="E1811" s="136"/>
      <c r="F1811" s="15"/>
      <c r="G1811" s="126"/>
      <c r="H1811" s="136"/>
      <c r="I1811" s="136"/>
      <c r="J1811" s="138"/>
      <c r="K1811" s="119"/>
      <c r="L1811" s="138"/>
      <c r="M1811" s="12"/>
      <c r="N1811" s="147" t="str">
        <f t="shared" si="191"/>
        <v/>
      </c>
      <c r="O1811" s="16"/>
      <c r="P1811" s="17"/>
      <c r="Q1811" s="17"/>
      <c r="AD1811" s="13">
        <f t="shared" si="186"/>
        <v>0</v>
      </c>
      <c r="AE1811" s="13" t="str">
        <f t="shared" si="187"/>
        <v/>
      </c>
      <c r="AF1811" s="145" t="str">
        <f t="shared" si="188"/>
        <v/>
      </c>
      <c r="AG1811" s="145" t="str">
        <f t="shared" si="189"/>
        <v/>
      </c>
      <c r="AH1811" s="145" t="str">
        <f t="shared" si="190"/>
        <v/>
      </c>
    </row>
    <row r="1812" spans="1:34" ht="17.25" customHeight="1" x14ac:dyDescent="0.3">
      <c r="A1812" s="149"/>
      <c r="B1812" s="135"/>
      <c r="C1812" s="14"/>
      <c r="D1812" s="14"/>
      <c r="E1812" s="136"/>
      <c r="F1812" s="15"/>
      <c r="G1812" s="126"/>
      <c r="H1812" s="136"/>
      <c r="I1812" s="136"/>
      <c r="J1812" s="138"/>
      <c r="K1812" s="119"/>
      <c r="L1812" s="138"/>
      <c r="M1812" s="12"/>
      <c r="N1812" s="147" t="str">
        <f t="shared" si="191"/>
        <v/>
      </c>
      <c r="O1812" s="16"/>
      <c r="P1812" s="17"/>
      <c r="Q1812" s="17"/>
      <c r="AD1812" s="13">
        <f t="shared" si="186"/>
        <v>0</v>
      </c>
      <c r="AE1812" s="13" t="str">
        <f t="shared" si="187"/>
        <v/>
      </c>
      <c r="AF1812" s="145" t="str">
        <f t="shared" si="188"/>
        <v/>
      </c>
      <c r="AG1812" s="145" t="str">
        <f t="shared" si="189"/>
        <v/>
      </c>
      <c r="AH1812" s="145" t="str">
        <f t="shared" si="190"/>
        <v/>
      </c>
    </row>
    <row r="1813" spans="1:34" ht="17.25" customHeight="1" x14ac:dyDescent="0.3">
      <c r="A1813" s="149"/>
      <c r="B1813" s="135"/>
      <c r="C1813" s="14"/>
      <c r="D1813" s="14"/>
      <c r="E1813" s="136"/>
      <c r="F1813" s="15"/>
      <c r="G1813" s="126"/>
      <c r="H1813" s="136"/>
      <c r="I1813" s="136"/>
      <c r="J1813" s="138"/>
      <c r="K1813" s="119"/>
      <c r="L1813" s="138"/>
      <c r="M1813" s="12"/>
      <c r="N1813" s="147" t="str">
        <f t="shared" si="191"/>
        <v/>
      </c>
      <c r="O1813" s="16"/>
      <c r="P1813" s="17"/>
      <c r="Q1813" s="17"/>
      <c r="AD1813" s="13">
        <f t="shared" si="186"/>
        <v>0</v>
      </c>
      <c r="AE1813" s="13" t="str">
        <f t="shared" si="187"/>
        <v/>
      </c>
      <c r="AF1813" s="145" t="str">
        <f t="shared" si="188"/>
        <v/>
      </c>
      <c r="AG1813" s="145" t="str">
        <f t="shared" si="189"/>
        <v/>
      </c>
      <c r="AH1813" s="145" t="str">
        <f t="shared" si="190"/>
        <v/>
      </c>
    </row>
    <row r="1814" spans="1:34" ht="17.25" customHeight="1" x14ac:dyDescent="0.3">
      <c r="A1814" s="149"/>
      <c r="B1814" s="135"/>
      <c r="C1814" s="14"/>
      <c r="D1814" s="14"/>
      <c r="E1814" s="136"/>
      <c r="F1814" s="15"/>
      <c r="G1814" s="126"/>
      <c r="H1814" s="136"/>
      <c r="I1814" s="136"/>
      <c r="J1814" s="138"/>
      <c r="K1814" s="119"/>
      <c r="L1814" s="138"/>
      <c r="M1814" s="12"/>
      <c r="N1814" s="147" t="str">
        <f t="shared" si="191"/>
        <v/>
      </c>
      <c r="O1814" s="16"/>
      <c r="P1814" s="17"/>
      <c r="Q1814" s="17"/>
      <c r="AD1814" s="13">
        <f t="shared" si="186"/>
        <v>0</v>
      </c>
      <c r="AE1814" s="13" t="str">
        <f t="shared" si="187"/>
        <v/>
      </c>
      <c r="AF1814" s="145" t="str">
        <f t="shared" si="188"/>
        <v/>
      </c>
      <c r="AG1814" s="145" t="str">
        <f t="shared" si="189"/>
        <v/>
      </c>
      <c r="AH1814" s="145" t="str">
        <f t="shared" si="190"/>
        <v/>
      </c>
    </row>
    <row r="1815" spans="1:34" ht="17.25" customHeight="1" x14ac:dyDescent="0.3">
      <c r="A1815" s="149"/>
      <c r="B1815" s="135"/>
      <c r="C1815" s="14"/>
      <c r="D1815" s="14"/>
      <c r="E1815" s="136"/>
      <c r="F1815" s="15"/>
      <c r="G1815" s="126"/>
      <c r="H1815" s="136"/>
      <c r="I1815" s="136"/>
      <c r="J1815" s="138"/>
      <c r="K1815" s="119"/>
      <c r="L1815" s="138"/>
      <c r="M1815" s="12"/>
      <c r="N1815" s="147" t="str">
        <f t="shared" si="191"/>
        <v/>
      </c>
      <c r="O1815" s="16"/>
      <c r="P1815" s="17"/>
      <c r="Q1815" s="17"/>
      <c r="AD1815" s="13">
        <f t="shared" si="186"/>
        <v>0</v>
      </c>
      <c r="AE1815" s="13" t="str">
        <f t="shared" si="187"/>
        <v/>
      </c>
      <c r="AF1815" s="145" t="str">
        <f t="shared" si="188"/>
        <v/>
      </c>
      <c r="AG1815" s="145" t="str">
        <f t="shared" si="189"/>
        <v/>
      </c>
      <c r="AH1815" s="145" t="str">
        <f t="shared" si="190"/>
        <v/>
      </c>
    </row>
    <row r="1816" spans="1:34" ht="17.25" customHeight="1" x14ac:dyDescent="0.3">
      <c r="A1816" s="149"/>
      <c r="B1816" s="135"/>
      <c r="C1816" s="14"/>
      <c r="D1816" s="14"/>
      <c r="E1816" s="136"/>
      <c r="F1816" s="15"/>
      <c r="G1816" s="126"/>
      <c r="H1816" s="136"/>
      <c r="I1816" s="136"/>
      <c r="J1816" s="138"/>
      <c r="K1816" s="119"/>
      <c r="L1816" s="138"/>
      <c r="M1816" s="12"/>
      <c r="N1816" s="147" t="str">
        <f t="shared" si="191"/>
        <v/>
      </c>
      <c r="O1816" s="16"/>
      <c r="P1816" s="17"/>
      <c r="Q1816" s="17"/>
      <c r="AD1816" s="13">
        <f t="shared" si="186"/>
        <v>0</v>
      </c>
      <c r="AE1816" s="13" t="str">
        <f t="shared" si="187"/>
        <v/>
      </c>
      <c r="AF1816" s="145" t="str">
        <f t="shared" si="188"/>
        <v/>
      </c>
      <c r="AG1816" s="145" t="str">
        <f t="shared" si="189"/>
        <v/>
      </c>
      <c r="AH1816" s="145" t="str">
        <f t="shared" si="190"/>
        <v/>
      </c>
    </row>
    <row r="1817" spans="1:34" ht="17.25" customHeight="1" x14ac:dyDescent="0.3">
      <c r="A1817" s="149"/>
      <c r="B1817" s="135"/>
      <c r="C1817" s="14"/>
      <c r="D1817" s="14"/>
      <c r="E1817" s="136"/>
      <c r="F1817" s="15"/>
      <c r="G1817" s="126"/>
      <c r="H1817" s="136"/>
      <c r="I1817" s="136"/>
      <c r="J1817" s="138"/>
      <c r="K1817" s="119"/>
      <c r="L1817" s="138"/>
      <c r="M1817" s="12"/>
      <c r="N1817" s="147" t="str">
        <f t="shared" si="191"/>
        <v/>
      </c>
      <c r="O1817" s="16"/>
      <c r="P1817" s="17"/>
      <c r="Q1817" s="17"/>
      <c r="AD1817" s="13">
        <f t="shared" si="186"/>
        <v>0</v>
      </c>
      <c r="AE1817" s="13" t="str">
        <f t="shared" si="187"/>
        <v/>
      </c>
      <c r="AF1817" s="145" t="str">
        <f t="shared" si="188"/>
        <v/>
      </c>
      <c r="AG1817" s="145" t="str">
        <f t="shared" si="189"/>
        <v/>
      </c>
      <c r="AH1817" s="145" t="str">
        <f t="shared" si="190"/>
        <v/>
      </c>
    </row>
    <row r="1818" spans="1:34" ht="17.25" customHeight="1" x14ac:dyDescent="0.3">
      <c r="A1818" s="149"/>
      <c r="B1818" s="135"/>
      <c r="C1818" s="14"/>
      <c r="D1818" s="14"/>
      <c r="E1818" s="136"/>
      <c r="F1818" s="15"/>
      <c r="G1818" s="126"/>
      <c r="H1818" s="136"/>
      <c r="I1818" s="136"/>
      <c r="J1818" s="138"/>
      <c r="K1818" s="119"/>
      <c r="L1818" s="138"/>
      <c r="M1818" s="12"/>
      <c r="N1818" s="147" t="str">
        <f t="shared" si="191"/>
        <v/>
      </c>
      <c r="O1818" s="16"/>
      <c r="P1818" s="17"/>
      <c r="Q1818" s="17"/>
      <c r="AD1818" s="13">
        <f t="shared" si="186"/>
        <v>0</v>
      </c>
      <c r="AE1818" s="13" t="str">
        <f t="shared" si="187"/>
        <v/>
      </c>
      <c r="AF1818" s="145" t="str">
        <f t="shared" si="188"/>
        <v/>
      </c>
      <c r="AG1818" s="145" t="str">
        <f t="shared" si="189"/>
        <v/>
      </c>
      <c r="AH1818" s="145" t="str">
        <f t="shared" si="190"/>
        <v/>
      </c>
    </row>
    <row r="1819" spans="1:34" ht="17.25" customHeight="1" x14ac:dyDescent="0.3">
      <c r="A1819" s="149"/>
      <c r="B1819" s="135"/>
      <c r="C1819" s="14"/>
      <c r="D1819" s="14"/>
      <c r="E1819" s="136"/>
      <c r="F1819" s="15"/>
      <c r="G1819" s="126"/>
      <c r="H1819" s="136"/>
      <c r="I1819" s="136"/>
      <c r="J1819" s="138"/>
      <c r="K1819" s="119"/>
      <c r="L1819" s="138"/>
      <c r="M1819" s="12"/>
      <c r="N1819" s="147" t="str">
        <f t="shared" si="191"/>
        <v/>
      </c>
      <c r="O1819" s="16"/>
      <c r="P1819" s="17"/>
      <c r="Q1819" s="17"/>
      <c r="AD1819" s="13">
        <f t="shared" si="186"/>
        <v>0</v>
      </c>
      <c r="AE1819" s="13" t="str">
        <f t="shared" si="187"/>
        <v/>
      </c>
      <c r="AF1819" s="145" t="str">
        <f t="shared" si="188"/>
        <v/>
      </c>
      <c r="AG1819" s="145" t="str">
        <f t="shared" si="189"/>
        <v/>
      </c>
      <c r="AH1819" s="145" t="str">
        <f t="shared" si="190"/>
        <v/>
      </c>
    </row>
    <row r="1820" spans="1:34" ht="17.25" customHeight="1" x14ac:dyDescent="0.3">
      <c r="A1820" s="149"/>
      <c r="B1820" s="135"/>
      <c r="C1820" s="14"/>
      <c r="D1820" s="14"/>
      <c r="E1820" s="136"/>
      <c r="F1820" s="15"/>
      <c r="G1820" s="126"/>
      <c r="H1820" s="136"/>
      <c r="I1820" s="136"/>
      <c r="J1820" s="138"/>
      <c r="K1820" s="119"/>
      <c r="L1820" s="138"/>
      <c r="M1820" s="12"/>
      <c r="N1820" s="147" t="str">
        <f t="shared" si="191"/>
        <v/>
      </c>
      <c r="O1820" s="16"/>
      <c r="P1820" s="17"/>
      <c r="Q1820" s="17"/>
      <c r="AD1820" s="13">
        <f t="shared" si="186"/>
        <v>0</v>
      </c>
      <c r="AE1820" s="13" t="str">
        <f t="shared" si="187"/>
        <v/>
      </c>
      <c r="AF1820" s="145" t="str">
        <f t="shared" si="188"/>
        <v/>
      </c>
      <c r="AG1820" s="145" t="str">
        <f t="shared" si="189"/>
        <v/>
      </c>
      <c r="AH1820" s="145" t="str">
        <f t="shared" si="190"/>
        <v/>
      </c>
    </row>
    <row r="1821" spans="1:34" ht="17.25" customHeight="1" x14ac:dyDescent="0.3">
      <c r="A1821" s="149"/>
      <c r="B1821" s="135"/>
      <c r="C1821" s="14"/>
      <c r="D1821" s="14"/>
      <c r="E1821" s="136"/>
      <c r="F1821" s="15"/>
      <c r="G1821" s="126"/>
      <c r="H1821" s="136"/>
      <c r="I1821" s="136"/>
      <c r="J1821" s="138"/>
      <c r="K1821" s="119"/>
      <c r="L1821" s="138"/>
      <c r="M1821" s="12"/>
      <c r="N1821" s="147" t="str">
        <f t="shared" si="191"/>
        <v/>
      </c>
      <c r="O1821" s="16"/>
      <c r="P1821" s="17"/>
      <c r="Q1821" s="17"/>
      <c r="AD1821" s="13">
        <f t="shared" si="186"/>
        <v>0</v>
      </c>
      <c r="AE1821" s="13" t="str">
        <f t="shared" si="187"/>
        <v/>
      </c>
      <c r="AF1821" s="145" t="str">
        <f t="shared" si="188"/>
        <v/>
      </c>
      <c r="AG1821" s="145" t="str">
        <f t="shared" si="189"/>
        <v/>
      </c>
      <c r="AH1821" s="145" t="str">
        <f t="shared" si="190"/>
        <v/>
      </c>
    </row>
    <row r="1822" spans="1:34" ht="17.25" customHeight="1" x14ac:dyDescent="0.3">
      <c r="A1822" s="149"/>
      <c r="B1822" s="135"/>
      <c r="C1822" s="14"/>
      <c r="D1822" s="14"/>
      <c r="E1822" s="136"/>
      <c r="F1822" s="15"/>
      <c r="G1822" s="126"/>
      <c r="H1822" s="136"/>
      <c r="I1822" s="136"/>
      <c r="J1822" s="138"/>
      <c r="K1822" s="119"/>
      <c r="L1822" s="138"/>
      <c r="M1822" s="12"/>
      <c r="N1822" s="147" t="str">
        <f t="shared" si="191"/>
        <v/>
      </c>
      <c r="O1822" s="16"/>
      <c r="P1822" s="17"/>
      <c r="Q1822" s="17"/>
      <c r="AD1822" s="13">
        <f t="shared" si="186"/>
        <v>0</v>
      </c>
      <c r="AE1822" s="13" t="str">
        <f t="shared" si="187"/>
        <v/>
      </c>
      <c r="AF1822" s="145" t="str">
        <f t="shared" si="188"/>
        <v/>
      </c>
      <c r="AG1822" s="145" t="str">
        <f t="shared" si="189"/>
        <v/>
      </c>
      <c r="AH1822" s="145" t="str">
        <f t="shared" si="190"/>
        <v/>
      </c>
    </row>
    <row r="1823" spans="1:34" ht="17.25" customHeight="1" x14ac:dyDescent="0.3">
      <c r="A1823" s="149"/>
      <c r="B1823" s="135"/>
      <c r="C1823" s="14"/>
      <c r="D1823" s="14"/>
      <c r="E1823" s="136"/>
      <c r="F1823" s="15"/>
      <c r="G1823" s="126"/>
      <c r="H1823" s="136"/>
      <c r="I1823" s="136"/>
      <c r="J1823" s="138"/>
      <c r="K1823" s="119"/>
      <c r="L1823" s="138"/>
      <c r="M1823" s="12"/>
      <c r="N1823" s="147" t="str">
        <f t="shared" si="191"/>
        <v/>
      </c>
      <c r="O1823" s="16"/>
      <c r="P1823" s="17"/>
      <c r="Q1823" s="17"/>
      <c r="AD1823" s="13">
        <f t="shared" si="186"/>
        <v>0</v>
      </c>
      <c r="AE1823" s="13" t="str">
        <f t="shared" si="187"/>
        <v/>
      </c>
      <c r="AF1823" s="145" t="str">
        <f t="shared" si="188"/>
        <v/>
      </c>
      <c r="AG1823" s="145" t="str">
        <f t="shared" si="189"/>
        <v/>
      </c>
      <c r="AH1823" s="145" t="str">
        <f t="shared" si="190"/>
        <v/>
      </c>
    </row>
    <row r="1824" spans="1:34" ht="17.25" customHeight="1" x14ac:dyDescent="0.3">
      <c r="A1824" s="149"/>
      <c r="B1824" s="135"/>
      <c r="C1824" s="14"/>
      <c r="D1824" s="14"/>
      <c r="E1824" s="136"/>
      <c r="F1824" s="15"/>
      <c r="G1824" s="126"/>
      <c r="H1824" s="136"/>
      <c r="I1824" s="136"/>
      <c r="J1824" s="138"/>
      <c r="K1824" s="119"/>
      <c r="L1824" s="138"/>
      <c r="M1824" s="12"/>
      <c r="N1824" s="147" t="str">
        <f t="shared" si="191"/>
        <v/>
      </c>
      <c r="O1824" s="16"/>
      <c r="P1824" s="17"/>
      <c r="Q1824" s="17"/>
      <c r="AD1824" s="13">
        <f t="shared" si="186"/>
        <v>0</v>
      </c>
      <c r="AE1824" s="13" t="str">
        <f t="shared" si="187"/>
        <v/>
      </c>
      <c r="AF1824" s="145" t="str">
        <f t="shared" si="188"/>
        <v/>
      </c>
      <c r="AG1824" s="145" t="str">
        <f t="shared" si="189"/>
        <v/>
      </c>
      <c r="AH1824" s="145" t="str">
        <f t="shared" si="190"/>
        <v/>
      </c>
    </row>
    <row r="1825" spans="1:34" ht="17.25" customHeight="1" x14ac:dyDescent="0.3">
      <c r="A1825" s="149"/>
      <c r="B1825" s="135"/>
      <c r="C1825" s="14"/>
      <c r="D1825" s="14"/>
      <c r="E1825" s="136"/>
      <c r="F1825" s="15"/>
      <c r="G1825" s="126"/>
      <c r="H1825" s="136"/>
      <c r="I1825" s="136"/>
      <c r="J1825" s="138"/>
      <c r="K1825" s="119"/>
      <c r="L1825" s="138"/>
      <c r="M1825" s="12"/>
      <c r="N1825" s="147" t="str">
        <f t="shared" si="191"/>
        <v/>
      </c>
      <c r="O1825" s="16"/>
      <c r="P1825" s="17"/>
      <c r="Q1825" s="17"/>
      <c r="AD1825" s="13">
        <f t="shared" si="186"/>
        <v>0</v>
      </c>
      <c r="AE1825" s="13" t="str">
        <f t="shared" si="187"/>
        <v/>
      </c>
      <c r="AF1825" s="145" t="str">
        <f t="shared" si="188"/>
        <v/>
      </c>
      <c r="AG1825" s="145" t="str">
        <f t="shared" si="189"/>
        <v/>
      </c>
      <c r="AH1825" s="145" t="str">
        <f t="shared" si="190"/>
        <v/>
      </c>
    </row>
    <row r="1826" spans="1:34" ht="17.25" customHeight="1" x14ac:dyDescent="0.3">
      <c r="A1826" s="149"/>
      <c r="B1826" s="135"/>
      <c r="C1826" s="14"/>
      <c r="D1826" s="14"/>
      <c r="E1826" s="136"/>
      <c r="F1826" s="15"/>
      <c r="G1826" s="126"/>
      <c r="H1826" s="136"/>
      <c r="I1826" s="136"/>
      <c r="J1826" s="138"/>
      <c r="K1826" s="119"/>
      <c r="L1826" s="138"/>
      <c r="M1826" s="12"/>
      <c r="N1826" s="147" t="str">
        <f t="shared" si="191"/>
        <v/>
      </c>
      <c r="O1826" s="16"/>
      <c r="P1826" s="17"/>
      <c r="Q1826" s="17"/>
      <c r="AD1826" s="13">
        <f t="shared" si="186"/>
        <v>0</v>
      </c>
      <c r="AE1826" s="13" t="str">
        <f t="shared" si="187"/>
        <v/>
      </c>
      <c r="AF1826" s="145" t="str">
        <f t="shared" si="188"/>
        <v/>
      </c>
      <c r="AG1826" s="145" t="str">
        <f t="shared" si="189"/>
        <v/>
      </c>
      <c r="AH1826" s="145" t="str">
        <f t="shared" si="190"/>
        <v/>
      </c>
    </row>
    <row r="1827" spans="1:34" ht="17.25" customHeight="1" x14ac:dyDescent="0.3">
      <c r="A1827" s="149"/>
      <c r="B1827" s="135"/>
      <c r="C1827" s="14"/>
      <c r="D1827" s="14"/>
      <c r="E1827" s="136"/>
      <c r="F1827" s="15"/>
      <c r="G1827" s="126"/>
      <c r="H1827" s="136"/>
      <c r="I1827" s="136"/>
      <c r="J1827" s="138"/>
      <c r="K1827" s="119"/>
      <c r="L1827" s="138"/>
      <c r="M1827" s="12"/>
      <c r="N1827" s="147" t="str">
        <f t="shared" si="191"/>
        <v/>
      </c>
      <c r="O1827" s="16"/>
      <c r="P1827" s="17"/>
      <c r="Q1827" s="17"/>
      <c r="AD1827" s="13">
        <f t="shared" si="186"/>
        <v>0</v>
      </c>
      <c r="AE1827" s="13" t="str">
        <f t="shared" si="187"/>
        <v/>
      </c>
      <c r="AF1827" s="145" t="str">
        <f t="shared" si="188"/>
        <v/>
      </c>
      <c r="AG1827" s="145" t="str">
        <f t="shared" si="189"/>
        <v/>
      </c>
      <c r="AH1827" s="145" t="str">
        <f t="shared" si="190"/>
        <v/>
      </c>
    </row>
    <row r="1828" spans="1:34" ht="17.25" customHeight="1" x14ac:dyDescent="0.3">
      <c r="A1828" s="149"/>
      <c r="B1828" s="135"/>
      <c r="C1828" s="14"/>
      <c r="D1828" s="14"/>
      <c r="E1828" s="136"/>
      <c r="F1828" s="15"/>
      <c r="G1828" s="126"/>
      <c r="H1828" s="136"/>
      <c r="I1828" s="136"/>
      <c r="J1828" s="138"/>
      <c r="K1828" s="119"/>
      <c r="L1828" s="138"/>
      <c r="M1828" s="12"/>
      <c r="N1828" s="147" t="str">
        <f t="shared" si="191"/>
        <v/>
      </c>
      <c r="O1828" s="16"/>
      <c r="P1828" s="17"/>
      <c r="Q1828" s="17"/>
      <c r="AD1828" s="13">
        <f t="shared" si="186"/>
        <v>0</v>
      </c>
      <c r="AE1828" s="13" t="str">
        <f t="shared" si="187"/>
        <v/>
      </c>
      <c r="AF1828" s="145" t="str">
        <f t="shared" si="188"/>
        <v/>
      </c>
      <c r="AG1828" s="145" t="str">
        <f t="shared" si="189"/>
        <v/>
      </c>
      <c r="AH1828" s="145" t="str">
        <f t="shared" si="190"/>
        <v/>
      </c>
    </row>
    <row r="1829" spans="1:34" ht="17.25" customHeight="1" x14ac:dyDescent="0.3">
      <c r="A1829" s="149"/>
      <c r="B1829" s="135"/>
      <c r="C1829" s="14"/>
      <c r="D1829" s="14"/>
      <c r="E1829" s="136"/>
      <c r="F1829" s="15"/>
      <c r="G1829" s="126"/>
      <c r="H1829" s="136"/>
      <c r="I1829" s="136"/>
      <c r="J1829" s="138"/>
      <c r="K1829" s="119"/>
      <c r="L1829" s="138"/>
      <c r="M1829" s="12"/>
      <c r="N1829" s="147" t="str">
        <f t="shared" si="191"/>
        <v/>
      </c>
      <c r="O1829" s="16"/>
      <c r="P1829" s="17"/>
      <c r="Q1829" s="17"/>
      <c r="AD1829" s="13">
        <f t="shared" si="186"/>
        <v>0</v>
      </c>
      <c r="AE1829" s="13" t="str">
        <f t="shared" si="187"/>
        <v/>
      </c>
      <c r="AF1829" s="145" t="str">
        <f t="shared" si="188"/>
        <v/>
      </c>
      <c r="AG1829" s="145" t="str">
        <f t="shared" si="189"/>
        <v/>
      </c>
      <c r="AH1829" s="145" t="str">
        <f t="shared" si="190"/>
        <v/>
      </c>
    </row>
    <row r="1830" spans="1:34" ht="17.25" customHeight="1" x14ac:dyDescent="0.3">
      <c r="A1830" s="149"/>
      <c r="B1830" s="135"/>
      <c r="C1830" s="14"/>
      <c r="D1830" s="14"/>
      <c r="E1830" s="136"/>
      <c r="F1830" s="15"/>
      <c r="G1830" s="126"/>
      <c r="H1830" s="136"/>
      <c r="I1830" s="136"/>
      <c r="J1830" s="138"/>
      <c r="K1830" s="119"/>
      <c r="L1830" s="138"/>
      <c r="M1830" s="12"/>
      <c r="N1830" s="147" t="str">
        <f t="shared" si="191"/>
        <v/>
      </c>
      <c r="O1830" s="16"/>
      <c r="P1830" s="17"/>
      <c r="Q1830" s="17"/>
      <c r="AD1830" s="13">
        <f t="shared" si="186"/>
        <v>0</v>
      </c>
      <c r="AE1830" s="13" t="str">
        <f t="shared" si="187"/>
        <v/>
      </c>
      <c r="AF1830" s="145" t="str">
        <f t="shared" si="188"/>
        <v/>
      </c>
      <c r="AG1830" s="145" t="str">
        <f t="shared" si="189"/>
        <v/>
      </c>
      <c r="AH1830" s="145" t="str">
        <f t="shared" si="190"/>
        <v/>
      </c>
    </row>
    <row r="1831" spans="1:34" ht="17.25" customHeight="1" x14ac:dyDescent="0.3">
      <c r="A1831" s="149"/>
      <c r="B1831" s="135"/>
      <c r="C1831" s="14"/>
      <c r="D1831" s="14"/>
      <c r="E1831" s="136"/>
      <c r="F1831" s="15"/>
      <c r="G1831" s="126"/>
      <c r="H1831" s="136"/>
      <c r="I1831" s="136"/>
      <c r="J1831" s="138"/>
      <c r="K1831" s="119"/>
      <c r="L1831" s="138"/>
      <c r="M1831" s="12"/>
      <c r="N1831" s="147" t="str">
        <f t="shared" si="191"/>
        <v/>
      </c>
      <c r="O1831" s="16"/>
      <c r="P1831" s="17"/>
      <c r="Q1831" s="17"/>
      <c r="AD1831" s="13">
        <f t="shared" si="186"/>
        <v>0</v>
      </c>
      <c r="AE1831" s="13" t="str">
        <f t="shared" si="187"/>
        <v/>
      </c>
      <c r="AF1831" s="145" t="str">
        <f t="shared" si="188"/>
        <v/>
      </c>
      <c r="AG1831" s="145" t="str">
        <f t="shared" si="189"/>
        <v/>
      </c>
      <c r="AH1831" s="145" t="str">
        <f t="shared" si="190"/>
        <v/>
      </c>
    </row>
    <row r="1832" spans="1:34" ht="17.25" customHeight="1" x14ac:dyDescent="0.3">
      <c r="A1832" s="149"/>
      <c r="B1832" s="135"/>
      <c r="C1832" s="14"/>
      <c r="D1832" s="14"/>
      <c r="E1832" s="136"/>
      <c r="F1832" s="15"/>
      <c r="G1832" s="126"/>
      <c r="H1832" s="136"/>
      <c r="I1832" s="136"/>
      <c r="J1832" s="138"/>
      <c r="K1832" s="119"/>
      <c r="L1832" s="138"/>
      <c r="M1832" s="12"/>
      <c r="N1832" s="147" t="str">
        <f t="shared" si="191"/>
        <v/>
      </c>
      <c r="O1832" s="16"/>
      <c r="P1832" s="17"/>
      <c r="Q1832" s="17"/>
      <c r="AD1832" s="13">
        <f t="shared" si="186"/>
        <v>0</v>
      </c>
      <c r="AE1832" s="13" t="str">
        <f t="shared" si="187"/>
        <v/>
      </c>
      <c r="AF1832" s="145" t="str">
        <f t="shared" si="188"/>
        <v/>
      </c>
      <c r="AG1832" s="145" t="str">
        <f t="shared" si="189"/>
        <v/>
      </c>
      <c r="AH1832" s="145" t="str">
        <f t="shared" si="190"/>
        <v/>
      </c>
    </row>
    <row r="1833" spans="1:34" ht="17.25" customHeight="1" x14ac:dyDescent="0.3">
      <c r="A1833" s="149"/>
      <c r="B1833" s="135"/>
      <c r="C1833" s="14"/>
      <c r="D1833" s="14"/>
      <c r="E1833" s="136"/>
      <c r="F1833" s="15"/>
      <c r="G1833" s="126"/>
      <c r="H1833" s="136"/>
      <c r="I1833" s="136"/>
      <c r="J1833" s="138"/>
      <c r="K1833" s="119"/>
      <c r="L1833" s="138"/>
      <c r="M1833" s="12"/>
      <c r="N1833" s="147" t="str">
        <f t="shared" si="191"/>
        <v/>
      </c>
      <c r="O1833" s="16"/>
      <c r="P1833" s="17"/>
      <c r="Q1833" s="17"/>
      <c r="AD1833" s="13">
        <f t="shared" si="186"/>
        <v>0</v>
      </c>
      <c r="AE1833" s="13" t="str">
        <f t="shared" si="187"/>
        <v/>
      </c>
      <c r="AF1833" s="145" t="str">
        <f t="shared" si="188"/>
        <v/>
      </c>
      <c r="AG1833" s="145" t="str">
        <f t="shared" si="189"/>
        <v/>
      </c>
      <c r="AH1833" s="145" t="str">
        <f t="shared" si="190"/>
        <v/>
      </c>
    </row>
    <row r="1834" spans="1:34" ht="17.25" customHeight="1" x14ac:dyDescent="0.3">
      <c r="A1834" s="149"/>
      <c r="B1834" s="135"/>
      <c r="C1834" s="14"/>
      <c r="D1834" s="14"/>
      <c r="E1834" s="136"/>
      <c r="F1834" s="15"/>
      <c r="G1834" s="126"/>
      <c r="H1834" s="136"/>
      <c r="I1834" s="136"/>
      <c r="J1834" s="138"/>
      <c r="K1834" s="119"/>
      <c r="L1834" s="138"/>
      <c r="M1834" s="12"/>
      <c r="N1834" s="147" t="str">
        <f t="shared" si="191"/>
        <v/>
      </c>
      <c r="O1834" s="16"/>
      <c r="P1834" s="17"/>
      <c r="Q1834" s="17"/>
      <c r="AD1834" s="13">
        <f t="shared" si="186"/>
        <v>0</v>
      </c>
      <c r="AE1834" s="13" t="str">
        <f t="shared" si="187"/>
        <v/>
      </c>
      <c r="AF1834" s="145" t="str">
        <f t="shared" si="188"/>
        <v/>
      </c>
      <c r="AG1834" s="145" t="str">
        <f t="shared" si="189"/>
        <v/>
      </c>
      <c r="AH1834" s="145" t="str">
        <f t="shared" si="190"/>
        <v/>
      </c>
    </row>
    <row r="1835" spans="1:34" ht="17.25" customHeight="1" x14ac:dyDescent="0.3">
      <c r="A1835" s="149"/>
      <c r="B1835" s="135"/>
      <c r="C1835" s="14"/>
      <c r="D1835" s="14"/>
      <c r="E1835" s="136"/>
      <c r="F1835" s="15"/>
      <c r="G1835" s="126"/>
      <c r="H1835" s="136"/>
      <c r="I1835" s="136"/>
      <c r="J1835" s="138"/>
      <c r="K1835" s="119"/>
      <c r="L1835" s="138"/>
      <c r="M1835" s="12"/>
      <c r="N1835" s="147" t="str">
        <f t="shared" si="191"/>
        <v/>
      </c>
      <c r="O1835" s="16"/>
      <c r="P1835" s="17"/>
      <c r="Q1835" s="17"/>
      <c r="AD1835" s="13">
        <f t="shared" si="186"/>
        <v>0</v>
      </c>
      <c r="AE1835" s="13" t="str">
        <f t="shared" si="187"/>
        <v/>
      </c>
      <c r="AF1835" s="145" t="str">
        <f t="shared" si="188"/>
        <v/>
      </c>
      <c r="AG1835" s="145" t="str">
        <f t="shared" si="189"/>
        <v/>
      </c>
      <c r="AH1835" s="145" t="str">
        <f t="shared" si="190"/>
        <v/>
      </c>
    </row>
    <row r="1836" spans="1:34" ht="17.25" customHeight="1" x14ac:dyDescent="0.3">
      <c r="A1836" s="149"/>
      <c r="B1836" s="135"/>
      <c r="C1836" s="14"/>
      <c r="D1836" s="14"/>
      <c r="E1836" s="136"/>
      <c r="F1836" s="15"/>
      <c r="G1836" s="126"/>
      <c r="H1836" s="136"/>
      <c r="I1836" s="136"/>
      <c r="J1836" s="138"/>
      <c r="K1836" s="119"/>
      <c r="L1836" s="138"/>
      <c r="M1836" s="12"/>
      <c r="N1836" s="147" t="str">
        <f t="shared" si="191"/>
        <v/>
      </c>
      <c r="O1836" s="16"/>
      <c r="P1836" s="17"/>
      <c r="Q1836" s="17"/>
      <c r="AD1836" s="13">
        <f t="shared" si="186"/>
        <v>0</v>
      </c>
      <c r="AE1836" s="13" t="str">
        <f t="shared" si="187"/>
        <v/>
      </c>
      <c r="AF1836" s="145" t="str">
        <f t="shared" si="188"/>
        <v/>
      </c>
      <c r="AG1836" s="145" t="str">
        <f t="shared" si="189"/>
        <v/>
      </c>
      <c r="AH1836" s="145" t="str">
        <f t="shared" si="190"/>
        <v/>
      </c>
    </row>
    <row r="1837" spans="1:34" ht="17.25" customHeight="1" x14ac:dyDescent="0.3">
      <c r="A1837" s="149"/>
      <c r="B1837" s="135"/>
      <c r="C1837" s="14"/>
      <c r="D1837" s="14"/>
      <c r="E1837" s="136"/>
      <c r="F1837" s="15"/>
      <c r="G1837" s="126"/>
      <c r="H1837" s="136"/>
      <c r="I1837" s="136"/>
      <c r="J1837" s="138"/>
      <c r="K1837" s="119"/>
      <c r="L1837" s="138"/>
      <c r="M1837" s="12"/>
      <c r="N1837" s="147" t="str">
        <f t="shared" si="191"/>
        <v/>
      </c>
      <c r="O1837" s="16"/>
      <c r="P1837" s="17"/>
      <c r="Q1837" s="17"/>
      <c r="AD1837" s="13">
        <f t="shared" si="186"/>
        <v>0</v>
      </c>
      <c r="AE1837" s="13" t="str">
        <f t="shared" si="187"/>
        <v/>
      </c>
      <c r="AF1837" s="145" t="str">
        <f t="shared" si="188"/>
        <v/>
      </c>
      <c r="AG1837" s="145" t="str">
        <f t="shared" si="189"/>
        <v/>
      </c>
      <c r="AH1837" s="145" t="str">
        <f t="shared" si="190"/>
        <v/>
      </c>
    </row>
    <row r="1838" spans="1:34" ht="17.25" customHeight="1" x14ac:dyDescent="0.3">
      <c r="A1838" s="149"/>
      <c r="B1838" s="135"/>
      <c r="C1838" s="14"/>
      <c r="D1838" s="14"/>
      <c r="E1838" s="136"/>
      <c r="F1838" s="15"/>
      <c r="G1838" s="126"/>
      <c r="H1838" s="136"/>
      <c r="I1838" s="136"/>
      <c r="J1838" s="138"/>
      <c r="K1838" s="119"/>
      <c r="L1838" s="138"/>
      <c r="M1838" s="12"/>
      <c r="N1838" s="147" t="str">
        <f t="shared" si="191"/>
        <v/>
      </c>
      <c r="O1838" s="16"/>
      <c r="P1838" s="17"/>
      <c r="Q1838" s="17"/>
      <c r="AD1838" s="13">
        <f t="shared" si="186"/>
        <v>0</v>
      </c>
      <c r="AE1838" s="13" t="str">
        <f t="shared" si="187"/>
        <v/>
      </c>
      <c r="AF1838" s="145" t="str">
        <f t="shared" si="188"/>
        <v/>
      </c>
      <c r="AG1838" s="145" t="str">
        <f t="shared" si="189"/>
        <v/>
      </c>
      <c r="AH1838" s="145" t="str">
        <f t="shared" si="190"/>
        <v/>
      </c>
    </row>
    <row r="1839" spans="1:34" ht="17.25" customHeight="1" x14ac:dyDescent="0.3">
      <c r="A1839" s="149"/>
      <c r="B1839" s="135"/>
      <c r="C1839" s="14"/>
      <c r="D1839" s="14"/>
      <c r="E1839" s="136"/>
      <c r="F1839" s="15"/>
      <c r="G1839" s="126"/>
      <c r="H1839" s="136"/>
      <c r="I1839" s="136"/>
      <c r="J1839" s="138"/>
      <c r="K1839" s="119"/>
      <c r="L1839" s="138"/>
      <c r="M1839" s="12"/>
      <c r="N1839" s="147" t="str">
        <f t="shared" si="191"/>
        <v/>
      </c>
      <c r="O1839" s="16"/>
      <c r="P1839" s="17"/>
      <c r="Q1839" s="17"/>
      <c r="AD1839" s="13">
        <f t="shared" si="186"/>
        <v>0</v>
      </c>
      <c r="AE1839" s="13" t="str">
        <f t="shared" si="187"/>
        <v/>
      </c>
      <c r="AF1839" s="145" t="str">
        <f t="shared" si="188"/>
        <v/>
      </c>
      <c r="AG1839" s="145" t="str">
        <f t="shared" si="189"/>
        <v/>
      </c>
      <c r="AH1839" s="145" t="str">
        <f t="shared" si="190"/>
        <v/>
      </c>
    </row>
    <row r="1840" spans="1:34" ht="17.25" customHeight="1" x14ac:dyDescent="0.3">
      <c r="A1840" s="149"/>
      <c r="B1840" s="135"/>
      <c r="C1840" s="14"/>
      <c r="D1840" s="14"/>
      <c r="E1840" s="136"/>
      <c r="F1840" s="15"/>
      <c r="G1840" s="126"/>
      <c r="H1840" s="136"/>
      <c r="I1840" s="136"/>
      <c r="J1840" s="138"/>
      <c r="K1840" s="119"/>
      <c r="L1840" s="138"/>
      <c r="M1840" s="12"/>
      <c r="N1840" s="147" t="str">
        <f t="shared" si="191"/>
        <v/>
      </c>
      <c r="O1840" s="16"/>
      <c r="P1840" s="17"/>
      <c r="Q1840" s="17"/>
      <c r="AD1840" s="13">
        <f t="shared" si="186"/>
        <v>0</v>
      </c>
      <c r="AE1840" s="13" t="str">
        <f t="shared" si="187"/>
        <v/>
      </c>
      <c r="AF1840" s="145" t="str">
        <f t="shared" si="188"/>
        <v/>
      </c>
      <c r="AG1840" s="145" t="str">
        <f t="shared" si="189"/>
        <v/>
      </c>
      <c r="AH1840" s="145" t="str">
        <f t="shared" si="190"/>
        <v/>
      </c>
    </row>
    <row r="1841" spans="1:34" ht="17.25" customHeight="1" x14ac:dyDescent="0.3">
      <c r="A1841" s="149"/>
      <c r="B1841" s="135"/>
      <c r="C1841" s="14"/>
      <c r="D1841" s="14"/>
      <c r="E1841" s="136"/>
      <c r="F1841" s="15"/>
      <c r="G1841" s="126"/>
      <c r="H1841" s="136"/>
      <c r="I1841" s="136"/>
      <c r="J1841" s="138"/>
      <c r="K1841" s="119"/>
      <c r="L1841" s="138"/>
      <c r="M1841" s="12"/>
      <c r="N1841" s="147" t="str">
        <f t="shared" si="191"/>
        <v/>
      </c>
      <c r="O1841" s="16"/>
      <c r="P1841" s="17"/>
      <c r="Q1841" s="17"/>
      <c r="AD1841" s="13">
        <f t="shared" si="186"/>
        <v>0</v>
      </c>
      <c r="AE1841" s="13" t="str">
        <f t="shared" si="187"/>
        <v/>
      </c>
      <c r="AF1841" s="145" t="str">
        <f t="shared" si="188"/>
        <v/>
      </c>
      <c r="AG1841" s="145" t="str">
        <f t="shared" si="189"/>
        <v/>
      </c>
      <c r="AH1841" s="145" t="str">
        <f t="shared" si="190"/>
        <v/>
      </c>
    </row>
    <row r="1842" spans="1:34" ht="17.25" customHeight="1" x14ac:dyDescent="0.3">
      <c r="A1842" s="149"/>
      <c r="B1842" s="135"/>
      <c r="C1842" s="14"/>
      <c r="D1842" s="14"/>
      <c r="E1842" s="136"/>
      <c r="F1842" s="15"/>
      <c r="G1842" s="126"/>
      <c r="H1842" s="136"/>
      <c r="I1842" s="136"/>
      <c r="J1842" s="138"/>
      <c r="K1842" s="119"/>
      <c r="L1842" s="138"/>
      <c r="M1842" s="12"/>
      <c r="N1842" s="147" t="str">
        <f t="shared" si="191"/>
        <v/>
      </c>
      <c r="O1842" s="16"/>
      <c r="P1842" s="17"/>
      <c r="Q1842" s="17"/>
      <c r="AD1842" s="13">
        <f t="shared" si="186"/>
        <v>0</v>
      </c>
      <c r="AE1842" s="13" t="str">
        <f t="shared" si="187"/>
        <v/>
      </c>
      <c r="AF1842" s="145" t="str">
        <f t="shared" si="188"/>
        <v/>
      </c>
      <c r="AG1842" s="145" t="str">
        <f t="shared" si="189"/>
        <v/>
      </c>
      <c r="AH1842" s="145" t="str">
        <f t="shared" si="190"/>
        <v/>
      </c>
    </row>
    <row r="1843" spans="1:34" ht="17.25" customHeight="1" x14ac:dyDescent="0.3">
      <c r="A1843" s="149"/>
      <c r="B1843" s="135"/>
      <c r="C1843" s="14"/>
      <c r="D1843" s="14"/>
      <c r="E1843" s="136"/>
      <c r="F1843" s="15"/>
      <c r="G1843" s="126"/>
      <c r="H1843" s="136"/>
      <c r="I1843" s="136"/>
      <c r="J1843" s="138"/>
      <c r="K1843" s="119"/>
      <c r="L1843" s="138"/>
      <c r="M1843" s="12"/>
      <c r="N1843" s="147" t="str">
        <f t="shared" si="191"/>
        <v/>
      </c>
      <c r="O1843" s="16"/>
      <c r="P1843" s="17"/>
      <c r="Q1843" s="17"/>
      <c r="AD1843" s="13">
        <f t="shared" si="186"/>
        <v>0</v>
      </c>
      <c r="AE1843" s="13" t="str">
        <f t="shared" si="187"/>
        <v/>
      </c>
      <c r="AF1843" s="145" t="str">
        <f t="shared" si="188"/>
        <v/>
      </c>
      <c r="AG1843" s="145" t="str">
        <f t="shared" si="189"/>
        <v/>
      </c>
      <c r="AH1843" s="145" t="str">
        <f t="shared" si="190"/>
        <v/>
      </c>
    </row>
    <row r="1844" spans="1:34" ht="17.25" customHeight="1" x14ac:dyDescent="0.3">
      <c r="A1844" s="149"/>
      <c r="B1844" s="135"/>
      <c r="C1844" s="14"/>
      <c r="D1844" s="14"/>
      <c r="E1844" s="136"/>
      <c r="F1844" s="15"/>
      <c r="G1844" s="126"/>
      <c r="H1844" s="136"/>
      <c r="I1844" s="136"/>
      <c r="J1844" s="138"/>
      <c r="K1844" s="119"/>
      <c r="L1844" s="138"/>
      <c r="M1844" s="12"/>
      <c r="N1844" s="147" t="str">
        <f t="shared" si="191"/>
        <v/>
      </c>
      <c r="O1844" s="16"/>
      <c r="P1844" s="17"/>
      <c r="Q1844" s="17"/>
      <c r="AD1844" s="13">
        <f t="shared" si="186"/>
        <v>0</v>
      </c>
      <c r="AE1844" s="13" t="str">
        <f t="shared" si="187"/>
        <v/>
      </c>
      <c r="AF1844" s="145" t="str">
        <f t="shared" si="188"/>
        <v/>
      </c>
      <c r="AG1844" s="145" t="str">
        <f t="shared" si="189"/>
        <v/>
      </c>
      <c r="AH1844" s="145" t="str">
        <f t="shared" si="190"/>
        <v/>
      </c>
    </row>
    <row r="1845" spans="1:34" ht="17.25" customHeight="1" x14ac:dyDescent="0.3">
      <c r="A1845" s="149"/>
      <c r="B1845" s="135"/>
      <c r="C1845" s="14"/>
      <c r="D1845" s="14"/>
      <c r="E1845" s="136"/>
      <c r="F1845" s="15"/>
      <c r="G1845" s="126"/>
      <c r="H1845" s="136"/>
      <c r="I1845" s="136"/>
      <c r="J1845" s="138"/>
      <c r="K1845" s="119"/>
      <c r="L1845" s="138"/>
      <c r="M1845" s="12"/>
      <c r="N1845" s="147" t="str">
        <f t="shared" si="191"/>
        <v/>
      </c>
      <c r="O1845" s="16"/>
      <c r="P1845" s="17"/>
      <c r="Q1845" s="17"/>
      <c r="AD1845" s="13">
        <f t="shared" ref="AD1845:AD1908" si="192">IF(N1845&lt;0, N1845/-F1845, M1845)</f>
        <v>0</v>
      </c>
      <c r="AE1845" s="13" t="str">
        <f t="shared" ref="AE1845:AE1908" si="193">IF(N1845="", "", IF(C1845="Long", IF(N1845&gt;0, N1845/F1845, ((G1845*(I1845-E1845))/F1845)), IF(N1845&gt;0, N1845/F1845, ((G1845*(E1845-I1845))/F1845))))</f>
        <v/>
      </c>
      <c r="AF1845" s="145" t="str">
        <f t="shared" ref="AF1845:AF1908" si="194">IF(A1845="", "", MONTH(A1845))</f>
        <v/>
      </c>
      <c r="AG1845" s="145" t="str">
        <f t="shared" ref="AG1845:AG1908" si="195">IF(A1845="", "", YEAR(A1845))</f>
        <v/>
      </c>
      <c r="AH1845" s="145" t="str">
        <f t="shared" ref="AH1845:AH1908" si="196">IF(A1845="", "", DAY(A1845))</f>
        <v/>
      </c>
    </row>
    <row r="1846" spans="1:34" ht="17.25" customHeight="1" x14ac:dyDescent="0.3">
      <c r="A1846" s="149"/>
      <c r="B1846" s="135"/>
      <c r="C1846" s="14"/>
      <c r="D1846" s="14"/>
      <c r="E1846" s="136"/>
      <c r="F1846" s="15"/>
      <c r="G1846" s="126"/>
      <c r="H1846" s="136"/>
      <c r="I1846" s="136"/>
      <c r="J1846" s="138"/>
      <c r="K1846" s="119"/>
      <c r="L1846" s="138"/>
      <c r="M1846" s="12"/>
      <c r="N1846" s="147" t="str">
        <f t="shared" si="191"/>
        <v/>
      </c>
      <c r="O1846" s="16"/>
      <c r="P1846" s="17"/>
      <c r="Q1846" s="17"/>
      <c r="AD1846" s="13">
        <f t="shared" si="192"/>
        <v>0</v>
      </c>
      <c r="AE1846" s="13" t="str">
        <f t="shared" si="193"/>
        <v/>
      </c>
      <c r="AF1846" s="145" t="str">
        <f t="shared" si="194"/>
        <v/>
      </c>
      <c r="AG1846" s="145" t="str">
        <f t="shared" si="195"/>
        <v/>
      </c>
      <c r="AH1846" s="145" t="str">
        <f t="shared" si="196"/>
        <v/>
      </c>
    </row>
    <row r="1847" spans="1:34" ht="17.25" customHeight="1" x14ac:dyDescent="0.3">
      <c r="A1847" s="149"/>
      <c r="B1847" s="135"/>
      <c r="C1847" s="14"/>
      <c r="D1847" s="14"/>
      <c r="E1847" s="136"/>
      <c r="F1847" s="15"/>
      <c r="G1847" s="126"/>
      <c r="H1847" s="136"/>
      <c r="I1847" s="136"/>
      <c r="J1847" s="138"/>
      <c r="K1847" s="119"/>
      <c r="L1847" s="138"/>
      <c r="M1847" s="12"/>
      <c r="N1847" s="147" t="str">
        <f t="shared" si="191"/>
        <v/>
      </c>
      <c r="O1847" s="16"/>
      <c r="P1847" s="17"/>
      <c r="Q1847" s="17"/>
      <c r="AD1847" s="13">
        <f t="shared" si="192"/>
        <v>0</v>
      </c>
      <c r="AE1847" s="13" t="str">
        <f t="shared" si="193"/>
        <v/>
      </c>
      <c r="AF1847" s="145" t="str">
        <f t="shared" si="194"/>
        <v/>
      </c>
      <c r="AG1847" s="145" t="str">
        <f t="shared" si="195"/>
        <v/>
      </c>
      <c r="AH1847" s="145" t="str">
        <f t="shared" si="196"/>
        <v/>
      </c>
    </row>
    <row r="1848" spans="1:34" ht="17.25" customHeight="1" x14ac:dyDescent="0.3">
      <c r="A1848" s="149"/>
      <c r="B1848" s="135"/>
      <c r="C1848" s="14"/>
      <c r="D1848" s="14"/>
      <c r="E1848" s="136"/>
      <c r="F1848" s="15"/>
      <c r="G1848" s="126"/>
      <c r="H1848" s="136"/>
      <c r="I1848" s="136"/>
      <c r="J1848" s="138"/>
      <c r="K1848" s="119"/>
      <c r="L1848" s="138"/>
      <c r="M1848" s="12"/>
      <c r="N1848" s="147" t="str">
        <f t="shared" si="191"/>
        <v/>
      </c>
      <c r="O1848" s="16"/>
      <c r="P1848" s="17"/>
      <c r="Q1848" s="17"/>
      <c r="AD1848" s="13">
        <f t="shared" si="192"/>
        <v>0</v>
      </c>
      <c r="AE1848" s="13" t="str">
        <f t="shared" si="193"/>
        <v/>
      </c>
      <c r="AF1848" s="145" t="str">
        <f t="shared" si="194"/>
        <v/>
      </c>
      <c r="AG1848" s="145" t="str">
        <f t="shared" si="195"/>
        <v/>
      </c>
      <c r="AH1848" s="145" t="str">
        <f t="shared" si="196"/>
        <v/>
      </c>
    </row>
    <row r="1849" spans="1:34" ht="17.25" customHeight="1" x14ac:dyDescent="0.3">
      <c r="A1849" s="149"/>
      <c r="B1849" s="135"/>
      <c r="C1849" s="14"/>
      <c r="D1849" s="14"/>
      <c r="E1849" s="136"/>
      <c r="F1849" s="15"/>
      <c r="G1849" s="126"/>
      <c r="H1849" s="136"/>
      <c r="I1849" s="136"/>
      <c r="J1849" s="138"/>
      <c r="K1849" s="119"/>
      <c r="L1849" s="138"/>
      <c r="M1849" s="12"/>
      <c r="N1849" s="147" t="str">
        <f t="shared" si="191"/>
        <v/>
      </c>
      <c r="O1849" s="16"/>
      <c r="P1849" s="17"/>
      <c r="Q1849" s="17"/>
      <c r="AD1849" s="13">
        <f t="shared" si="192"/>
        <v>0</v>
      </c>
      <c r="AE1849" s="13" t="str">
        <f t="shared" si="193"/>
        <v/>
      </c>
      <c r="AF1849" s="145" t="str">
        <f t="shared" si="194"/>
        <v/>
      </c>
      <c r="AG1849" s="145" t="str">
        <f t="shared" si="195"/>
        <v/>
      </c>
      <c r="AH1849" s="145" t="str">
        <f t="shared" si="196"/>
        <v/>
      </c>
    </row>
    <row r="1850" spans="1:34" ht="17.25" customHeight="1" x14ac:dyDescent="0.3">
      <c r="A1850" s="149"/>
      <c r="B1850" s="135"/>
      <c r="C1850" s="14"/>
      <c r="D1850" s="14"/>
      <c r="E1850" s="136"/>
      <c r="F1850" s="15"/>
      <c r="G1850" s="126"/>
      <c r="H1850" s="136"/>
      <c r="I1850" s="136"/>
      <c r="J1850" s="138"/>
      <c r="K1850" s="119"/>
      <c r="L1850" s="138"/>
      <c r="M1850" s="12"/>
      <c r="N1850" s="147" t="str">
        <f t="shared" si="191"/>
        <v/>
      </c>
      <c r="O1850" s="16"/>
      <c r="P1850" s="17"/>
      <c r="Q1850" s="17"/>
      <c r="AD1850" s="13">
        <f t="shared" si="192"/>
        <v>0</v>
      </c>
      <c r="AE1850" s="13" t="str">
        <f t="shared" si="193"/>
        <v/>
      </c>
      <c r="AF1850" s="145" t="str">
        <f t="shared" si="194"/>
        <v/>
      </c>
      <c r="AG1850" s="145" t="str">
        <f t="shared" si="195"/>
        <v/>
      </c>
      <c r="AH1850" s="145" t="str">
        <f t="shared" si="196"/>
        <v/>
      </c>
    </row>
    <row r="1851" spans="1:34" ht="17.25" customHeight="1" x14ac:dyDescent="0.3">
      <c r="A1851" s="149"/>
      <c r="B1851" s="135"/>
      <c r="C1851" s="14"/>
      <c r="D1851" s="14"/>
      <c r="E1851" s="136"/>
      <c r="F1851" s="15"/>
      <c r="G1851" s="126"/>
      <c r="H1851" s="136"/>
      <c r="I1851" s="136"/>
      <c r="J1851" s="138"/>
      <c r="K1851" s="119"/>
      <c r="L1851" s="138"/>
      <c r="M1851" s="12"/>
      <c r="N1851" s="147" t="str">
        <f t="shared" si="191"/>
        <v/>
      </c>
      <c r="O1851" s="16"/>
      <c r="P1851" s="17"/>
      <c r="Q1851" s="17"/>
      <c r="AD1851" s="13">
        <f t="shared" si="192"/>
        <v>0</v>
      </c>
      <c r="AE1851" s="13" t="str">
        <f t="shared" si="193"/>
        <v/>
      </c>
      <c r="AF1851" s="145" t="str">
        <f t="shared" si="194"/>
        <v/>
      </c>
      <c r="AG1851" s="145" t="str">
        <f t="shared" si="195"/>
        <v/>
      </c>
      <c r="AH1851" s="145" t="str">
        <f t="shared" si="196"/>
        <v/>
      </c>
    </row>
    <row r="1852" spans="1:34" ht="17.25" customHeight="1" x14ac:dyDescent="0.3">
      <c r="A1852" s="149"/>
      <c r="B1852" s="135"/>
      <c r="C1852" s="14"/>
      <c r="D1852" s="14"/>
      <c r="E1852" s="136"/>
      <c r="F1852" s="15"/>
      <c r="G1852" s="126"/>
      <c r="H1852" s="136"/>
      <c r="I1852" s="136"/>
      <c r="J1852" s="138"/>
      <c r="K1852" s="119"/>
      <c r="L1852" s="138"/>
      <c r="M1852" s="12"/>
      <c r="N1852" s="147" t="str">
        <f t="shared" si="191"/>
        <v/>
      </c>
      <c r="O1852" s="16"/>
      <c r="P1852" s="17"/>
      <c r="Q1852" s="17"/>
      <c r="AD1852" s="13">
        <f t="shared" si="192"/>
        <v>0</v>
      </c>
      <c r="AE1852" s="13" t="str">
        <f t="shared" si="193"/>
        <v/>
      </c>
      <c r="AF1852" s="145" t="str">
        <f t="shared" si="194"/>
        <v/>
      </c>
      <c r="AG1852" s="145" t="str">
        <f t="shared" si="195"/>
        <v/>
      </c>
      <c r="AH1852" s="145" t="str">
        <f t="shared" si="196"/>
        <v/>
      </c>
    </row>
    <row r="1853" spans="1:34" ht="17.25" customHeight="1" x14ac:dyDescent="0.3">
      <c r="A1853" s="149"/>
      <c r="B1853" s="135"/>
      <c r="C1853" s="14"/>
      <c r="D1853" s="14"/>
      <c r="E1853" s="136"/>
      <c r="F1853" s="15"/>
      <c r="G1853" s="126"/>
      <c r="H1853" s="136"/>
      <c r="I1853" s="136"/>
      <c r="J1853" s="138"/>
      <c r="K1853" s="119"/>
      <c r="L1853" s="138"/>
      <c r="M1853" s="12"/>
      <c r="N1853" s="147" t="str">
        <f t="shared" si="191"/>
        <v/>
      </c>
      <c r="O1853" s="16"/>
      <c r="P1853" s="17"/>
      <c r="Q1853" s="17"/>
      <c r="AD1853" s="13">
        <f t="shared" si="192"/>
        <v>0</v>
      </c>
      <c r="AE1853" s="13" t="str">
        <f t="shared" si="193"/>
        <v/>
      </c>
      <c r="AF1853" s="145" t="str">
        <f t="shared" si="194"/>
        <v/>
      </c>
      <c r="AG1853" s="145" t="str">
        <f t="shared" si="195"/>
        <v/>
      </c>
      <c r="AH1853" s="145" t="str">
        <f t="shared" si="196"/>
        <v/>
      </c>
    </row>
    <row r="1854" spans="1:34" ht="17.25" customHeight="1" x14ac:dyDescent="0.3">
      <c r="A1854" s="149"/>
      <c r="B1854" s="135"/>
      <c r="C1854" s="14"/>
      <c r="D1854" s="14"/>
      <c r="E1854" s="136"/>
      <c r="F1854" s="15"/>
      <c r="G1854" s="126"/>
      <c r="H1854" s="136"/>
      <c r="I1854" s="136"/>
      <c r="J1854" s="138"/>
      <c r="K1854" s="119"/>
      <c r="L1854" s="138"/>
      <c r="M1854" s="12"/>
      <c r="N1854" s="147" t="str">
        <f t="shared" si="191"/>
        <v/>
      </c>
      <c r="O1854" s="16"/>
      <c r="P1854" s="17"/>
      <c r="Q1854" s="17"/>
      <c r="AD1854" s="13">
        <f t="shared" si="192"/>
        <v>0</v>
      </c>
      <c r="AE1854" s="13" t="str">
        <f t="shared" si="193"/>
        <v/>
      </c>
      <c r="AF1854" s="145" t="str">
        <f t="shared" si="194"/>
        <v/>
      </c>
      <c r="AG1854" s="145" t="str">
        <f t="shared" si="195"/>
        <v/>
      </c>
      <c r="AH1854" s="145" t="str">
        <f t="shared" si="196"/>
        <v/>
      </c>
    </row>
    <row r="1855" spans="1:34" ht="17.25" customHeight="1" x14ac:dyDescent="0.3">
      <c r="A1855" s="149"/>
      <c r="B1855" s="135"/>
      <c r="C1855" s="14"/>
      <c r="D1855" s="14"/>
      <c r="E1855" s="136"/>
      <c r="F1855" s="15"/>
      <c r="G1855" s="126"/>
      <c r="H1855" s="136"/>
      <c r="I1855" s="136"/>
      <c r="J1855" s="138"/>
      <c r="K1855" s="119"/>
      <c r="L1855" s="138"/>
      <c r="M1855" s="12"/>
      <c r="N1855" s="147" t="str">
        <f t="shared" si="191"/>
        <v/>
      </c>
      <c r="O1855" s="16"/>
      <c r="P1855" s="17"/>
      <c r="Q1855" s="17"/>
      <c r="AD1855" s="13">
        <f t="shared" si="192"/>
        <v>0</v>
      </c>
      <c r="AE1855" s="13" t="str">
        <f t="shared" si="193"/>
        <v/>
      </c>
      <c r="AF1855" s="145" t="str">
        <f t="shared" si="194"/>
        <v/>
      </c>
      <c r="AG1855" s="145" t="str">
        <f t="shared" si="195"/>
        <v/>
      </c>
      <c r="AH1855" s="145" t="str">
        <f t="shared" si="196"/>
        <v/>
      </c>
    </row>
    <row r="1856" spans="1:34" ht="17.25" customHeight="1" x14ac:dyDescent="0.3">
      <c r="A1856" s="149"/>
      <c r="B1856" s="135"/>
      <c r="C1856" s="14"/>
      <c r="D1856" s="14"/>
      <c r="E1856" s="136"/>
      <c r="F1856" s="15"/>
      <c r="G1856" s="126"/>
      <c r="H1856" s="136"/>
      <c r="I1856" s="136"/>
      <c r="J1856" s="138"/>
      <c r="K1856" s="119"/>
      <c r="L1856" s="138"/>
      <c r="M1856" s="12"/>
      <c r="N1856" s="147" t="str">
        <f t="shared" si="191"/>
        <v/>
      </c>
      <c r="O1856" s="16"/>
      <c r="P1856" s="17"/>
      <c r="Q1856" s="17"/>
      <c r="AD1856" s="13">
        <f t="shared" si="192"/>
        <v>0</v>
      </c>
      <c r="AE1856" s="13" t="str">
        <f t="shared" si="193"/>
        <v/>
      </c>
      <c r="AF1856" s="145" t="str">
        <f t="shared" si="194"/>
        <v/>
      </c>
      <c r="AG1856" s="145" t="str">
        <f t="shared" si="195"/>
        <v/>
      </c>
      <c r="AH1856" s="145" t="str">
        <f t="shared" si="196"/>
        <v/>
      </c>
    </row>
    <row r="1857" spans="1:34" ht="17.25" customHeight="1" x14ac:dyDescent="0.3">
      <c r="A1857" s="149"/>
      <c r="B1857" s="135"/>
      <c r="C1857" s="14"/>
      <c r="D1857" s="14"/>
      <c r="E1857" s="136"/>
      <c r="F1857" s="15"/>
      <c r="G1857" s="126"/>
      <c r="H1857" s="136"/>
      <c r="I1857" s="136"/>
      <c r="J1857" s="138"/>
      <c r="K1857" s="119"/>
      <c r="L1857" s="138"/>
      <c r="M1857" s="12"/>
      <c r="N1857" s="147" t="str">
        <f t="shared" si="191"/>
        <v/>
      </c>
      <c r="O1857" s="16"/>
      <c r="P1857" s="17"/>
      <c r="Q1857" s="17"/>
      <c r="AD1857" s="13">
        <f t="shared" si="192"/>
        <v>0</v>
      </c>
      <c r="AE1857" s="13" t="str">
        <f t="shared" si="193"/>
        <v/>
      </c>
      <c r="AF1857" s="145" t="str">
        <f t="shared" si="194"/>
        <v/>
      </c>
      <c r="AG1857" s="145" t="str">
        <f t="shared" si="195"/>
        <v/>
      </c>
      <c r="AH1857" s="145" t="str">
        <f t="shared" si="196"/>
        <v/>
      </c>
    </row>
    <row r="1858" spans="1:34" ht="17.25" customHeight="1" x14ac:dyDescent="0.3">
      <c r="A1858" s="149"/>
      <c r="B1858" s="135"/>
      <c r="C1858" s="14"/>
      <c r="D1858" s="14"/>
      <c r="E1858" s="136"/>
      <c r="F1858" s="15"/>
      <c r="G1858" s="126"/>
      <c r="H1858" s="136"/>
      <c r="I1858" s="136"/>
      <c r="J1858" s="138"/>
      <c r="K1858" s="119"/>
      <c r="L1858" s="138"/>
      <c r="M1858" s="12"/>
      <c r="N1858" s="147" t="str">
        <f t="shared" si="191"/>
        <v/>
      </c>
      <c r="O1858" s="16"/>
      <c r="P1858" s="17"/>
      <c r="Q1858" s="17"/>
      <c r="AD1858" s="13">
        <f t="shared" si="192"/>
        <v>0</v>
      </c>
      <c r="AE1858" s="13" t="str">
        <f t="shared" si="193"/>
        <v/>
      </c>
      <c r="AF1858" s="145" t="str">
        <f t="shared" si="194"/>
        <v/>
      </c>
      <c r="AG1858" s="145" t="str">
        <f t="shared" si="195"/>
        <v/>
      </c>
      <c r="AH1858" s="145" t="str">
        <f t="shared" si="196"/>
        <v/>
      </c>
    </row>
    <row r="1859" spans="1:34" ht="17.25" customHeight="1" x14ac:dyDescent="0.3">
      <c r="A1859" s="149"/>
      <c r="B1859" s="135"/>
      <c r="C1859" s="14"/>
      <c r="D1859" s="14"/>
      <c r="E1859" s="136"/>
      <c r="F1859" s="15"/>
      <c r="G1859" s="126"/>
      <c r="H1859" s="136"/>
      <c r="I1859" s="136"/>
      <c r="J1859" s="138"/>
      <c r="K1859" s="119"/>
      <c r="L1859" s="138"/>
      <c r="M1859" s="12"/>
      <c r="N1859" s="147" t="str">
        <f t="shared" si="191"/>
        <v/>
      </c>
      <c r="O1859" s="16"/>
      <c r="P1859" s="17"/>
      <c r="Q1859" s="17"/>
      <c r="AD1859" s="13">
        <f t="shared" si="192"/>
        <v>0</v>
      </c>
      <c r="AE1859" s="13" t="str">
        <f t="shared" si="193"/>
        <v/>
      </c>
      <c r="AF1859" s="145" t="str">
        <f t="shared" si="194"/>
        <v/>
      </c>
      <c r="AG1859" s="145" t="str">
        <f t="shared" si="195"/>
        <v/>
      </c>
      <c r="AH1859" s="145" t="str">
        <f t="shared" si="196"/>
        <v/>
      </c>
    </row>
    <row r="1860" spans="1:34" ht="17.25" customHeight="1" x14ac:dyDescent="0.3">
      <c r="A1860" s="149"/>
      <c r="B1860" s="135"/>
      <c r="C1860" s="14"/>
      <c r="D1860" s="14"/>
      <c r="E1860" s="136"/>
      <c r="F1860" s="15"/>
      <c r="G1860" s="126"/>
      <c r="H1860" s="136"/>
      <c r="I1860" s="136"/>
      <c r="J1860" s="138"/>
      <c r="K1860" s="119"/>
      <c r="L1860" s="138"/>
      <c r="M1860" s="12"/>
      <c r="N1860" s="147" t="str">
        <f t="shared" si="191"/>
        <v/>
      </c>
      <c r="O1860" s="16"/>
      <c r="P1860" s="17"/>
      <c r="Q1860" s="17"/>
      <c r="AD1860" s="13">
        <f t="shared" si="192"/>
        <v>0</v>
      </c>
      <c r="AE1860" s="13" t="str">
        <f t="shared" si="193"/>
        <v/>
      </c>
      <c r="AF1860" s="145" t="str">
        <f t="shared" si="194"/>
        <v/>
      </c>
      <c r="AG1860" s="145" t="str">
        <f t="shared" si="195"/>
        <v/>
      </c>
      <c r="AH1860" s="145" t="str">
        <f t="shared" si="196"/>
        <v/>
      </c>
    </row>
    <row r="1861" spans="1:34" ht="17.25" customHeight="1" x14ac:dyDescent="0.3">
      <c r="A1861" s="149"/>
      <c r="B1861" s="135"/>
      <c r="C1861" s="14"/>
      <c r="D1861" s="14"/>
      <c r="E1861" s="136"/>
      <c r="F1861" s="15"/>
      <c r="G1861" s="126"/>
      <c r="H1861" s="136"/>
      <c r="I1861" s="136"/>
      <c r="J1861" s="138"/>
      <c r="K1861" s="119"/>
      <c r="L1861" s="138"/>
      <c r="M1861" s="12"/>
      <c r="N1861" s="147" t="str">
        <f t="shared" si="191"/>
        <v/>
      </c>
      <c r="O1861" s="16"/>
      <c r="P1861" s="17"/>
      <c r="Q1861" s="17"/>
      <c r="AD1861" s="13">
        <f t="shared" si="192"/>
        <v>0</v>
      </c>
      <c r="AE1861" s="13" t="str">
        <f t="shared" si="193"/>
        <v/>
      </c>
      <c r="AF1861" s="145" t="str">
        <f t="shared" si="194"/>
        <v/>
      </c>
      <c r="AG1861" s="145" t="str">
        <f t="shared" si="195"/>
        <v/>
      </c>
      <c r="AH1861" s="145" t="str">
        <f t="shared" si="196"/>
        <v/>
      </c>
    </row>
    <row r="1862" spans="1:34" ht="17.25" customHeight="1" x14ac:dyDescent="0.3">
      <c r="A1862" s="149"/>
      <c r="B1862" s="135"/>
      <c r="C1862" s="14"/>
      <c r="D1862" s="14"/>
      <c r="E1862" s="136"/>
      <c r="F1862" s="15"/>
      <c r="G1862" s="126"/>
      <c r="H1862" s="136"/>
      <c r="I1862" s="136"/>
      <c r="J1862" s="138"/>
      <c r="K1862" s="119"/>
      <c r="L1862" s="138"/>
      <c r="M1862" s="12"/>
      <c r="N1862" s="147" t="str">
        <f t="shared" si="191"/>
        <v/>
      </c>
      <c r="O1862" s="16"/>
      <c r="P1862" s="17"/>
      <c r="Q1862" s="17"/>
      <c r="AD1862" s="13">
        <f t="shared" si="192"/>
        <v>0</v>
      </c>
      <c r="AE1862" s="13" t="str">
        <f t="shared" si="193"/>
        <v/>
      </c>
      <c r="AF1862" s="145" t="str">
        <f t="shared" si="194"/>
        <v/>
      </c>
      <c r="AG1862" s="145" t="str">
        <f t="shared" si="195"/>
        <v/>
      </c>
      <c r="AH1862" s="145" t="str">
        <f t="shared" si="196"/>
        <v/>
      </c>
    </row>
    <row r="1863" spans="1:34" ht="17.25" customHeight="1" x14ac:dyDescent="0.3">
      <c r="A1863" s="149"/>
      <c r="B1863" s="135"/>
      <c r="C1863" s="14"/>
      <c r="D1863" s="14"/>
      <c r="E1863" s="136"/>
      <c r="F1863" s="15"/>
      <c r="G1863" s="126"/>
      <c r="H1863" s="136"/>
      <c r="I1863" s="136"/>
      <c r="J1863" s="138"/>
      <c r="K1863" s="119"/>
      <c r="L1863" s="138"/>
      <c r="M1863" s="12"/>
      <c r="N1863" s="147" t="str">
        <f t="shared" si="191"/>
        <v/>
      </c>
      <c r="O1863" s="16"/>
      <c r="P1863" s="17"/>
      <c r="Q1863" s="17"/>
      <c r="AD1863" s="13">
        <f t="shared" si="192"/>
        <v>0</v>
      </c>
      <c r="AE1863" s="13" t="str">
        <f t="shared" si="193"/>
        <v/>
      </c>
      <c r="AF1863" s="145" t="str">
        <f t="shared" si="194"/>
        <v/>
      </c>
      <c r="AG1863" s="145" t="str">
        <f t="shared" si="195"/>
        <v/>
      </c>
      <c r="AH1863" s="145" t="str">
        <f t="shared" si="196"/>
        <v/>
      </c>
    </row>
    <row r="1864" spans="1:34" ht="17.25" customHeight="1" x14ac:dyDescent="0.3">
      <c r="A1864" s="149"/>
      <c r="B1864" s="135"/>
      <c r="C1864" s="14"/>
      <c r="D1864" s="14"/>
      <c r="E1864" s="136"/>
      <c r="F1864" s="15"/>
      <c r="G1864" s="126"/>
      <c r="H1864" s="136"/>
      <c r="I1864" s="136"/>
      <c r="J1864" s="138"/>
      <c r="K1864" s="119"/>
      <c r="L1864" s="138"/>
      <c r="M1864" s="12"/>
      <c r="N1864" s="147" t="str">
        <f t="shared" ref="N1864:N1927" si="197">IF(J1864="", "", K1864)</f>
        <v/>
      </c>
      <c r="O1864" s="16"/>
      <c r="P1864" s="17"/>
      <c r="Q1864" s="17"/>
      <c r="AD1864" s="13">
        <f t="shared" si="192"/>
        <v>0</v>
      </c>
      <c r="AE1864" s="13" t="str">
        <f t="shared" si="193"/>
        <v/>
      </c>
      <c r="AF1864" s="145" t="str">
        <f t="shared" si="194"/>
        <v/>
      </c>
      <c r="AG1864" s="145" t="str">
        <f t="shared" si="195"/>
        <v/>
      </c>
      <c r="AH1864" s="145" t="str">
        <f t="shared" si="196"/>
        <v/>
      </c>
    </row>
    <row r="1865" spans="1:34" ht="17.25" customHeight="1" x14ac:dyDescent="0.3">
      <c r="A1865" s="149"/>
      <c r="B1865" s="135"/>
      <c r="C1865" s="14"/>
      <c r="D1865" s="14"/>
      <c r="E1865" s="136"/>
      <c r="F1865" s="15"/>
      <c r="G1865" s="126"/>
      <c r="H1865" s="136"/>
      <c r="I1865" s="136"/>
      <c r="J1865" s="138"/>
      <c r="K1865" s="119"/>
      <c r="L1865" s="138"/>
      <c r="M1865" s="12"/>
      <c r="N1865" s="147" t="str">
        <f t="shared" si="197"/>
        <v/>
      </c>
      <c r="O1865" s="16"/>
      <c r="P1865" s="17"/>
      <c r="Q1865" s="17"/>
      <c r="AD1865" s="13">
        <f t="shared" si="192"/>
        <v>0</v>
      </c>
      <c r="AE1865" s="13" t="str">
        <f t="shared" si="193"/>
        <v/>
      </c>
      <c r="AF1865" s="145" t="str">
        <f t="shared" si="194"/>
        <v/>
      </c>
      <c r="AG1865" s="145" t="str">
        <f t="shared" si="195"/>
        <v/>
      </c>
      <c r="AH1865" s="145" t="str">
        <f t="shared" si="196"/>
        <v/>
      </c>
    </row>
    <row r="1866" spans="1:34" ht="17.25" customHeight="1" x14ac:dyDescent="0.3">
      <c r="A1866" s="149"/>
      <c r="B1866" s="135"/>
      <c r="C1866" s="14"/>
      <c r="D1866" s="14"/>
      <c r="E1866" s="136"/>
      <c r="F1866" s="15"/>
      <c r="G1866" s="126"/>
      <c r="H1866" s="136"/>
      <c r="I1866" s="136"/>
      <c r="J1866" s="138"/>
      <c r="K1866" s="119"/>
      <c r="L1866" s="138"/>
      <c r="M1866" s="12"/>
      <c r="N1866" s="147" t="str">
        <f t="shared" si="197"/>
        <v/>
      </c>
      <c r="O1866" s="16"/>
      <c r="P1866" s="17"/>
      <c r="Q1866" s="17"/>
      <c r="AD1866" s="13">
        <f t="shared" si="192"/>
        <v>0</v>
      </c>
      <c r="AE1866" s="13" t="str">
        <f t="shared" si="193"/>
        <v/>
      </c>
      <c r="AF1866" s="145" t="str">
        <f t="shared" si="194"/>
        <v/>
      </c>
      <c r="AG1866" s="145" t="str">
        <f t="shared" si="195"/>
        <v/>
      </c>
      <c r="AH1866" s="145" t="str">
        <f t="shared" si="196"/>
        <v/>
      </c>
    </row>
    <row r="1867" spans="1:34" ht="17.25" customHeight="1" x14ac:dyDescent="0.3">
      <c r="A1867" s="149"/>
      <c r="B1867" s="135"/>
      <c r="C1867" s="14"/>
      <c r="D1867" s="14"/>
      <c r="E1867" s="136"/>
      <c r="F1867" s="15"/>
      <c r="G1867" s="126"/>
      <c r="H1867" s="136"/>
      <c r="I1867" s="136"/>
      <c r="J1867" s="138"/>
      <c r="K1867" s="119"/>
      <c r="L1867" s="138"/>
      <c r="M1867" s="12"/>
      <c r="N1867" s="147" t="str">
        <f t="shared" si="197"/>
        <v/>
      </c>
      <c r="O1867" s="16"/>
      <c r="P1867" s="17"/>
      <c r="Q1867" s="17"/>
      <c r="AD1867" s="13">
        <f t="shared" si="192"/>
        <v>0</v>
      </c>
      <c r="AE1867" s="13" t="str">
        <f t="shared" si="193"/>
        <v/>
      </c>
      <c r="AF1867" s="145" t="str">
        <f t="shared" si="194"/>
        <v/>
      </c>
      <c r="AG1867" s="145" t="str">
        <f t="shared" si="195"/>
        <v/>
      </c>
      <c r="AH1867" s="145" t="str">
        <f t="shared" si="196"/>
        <v/>
      </c>
    </row>
    <row r="1868" spans="1:34" ht="17.25" customHeight="1" x14ac:dyDescent="0.3">
      <c r="A1868" s="149"/>
      <c r="B1868" s="135"/>
      <c r="C1868" s="14"/>
      <c r="D1868" s="14"/>
      <c r="E1868" s="136"/>
      <c r="F1868" s="15"/>
      <c r="G1868" s="126"/>
      <c r="H1868" s="136"/>
      <c r="I1868" s="136"/>
      <c r="J1868" s="138"/>
      <c r="K1868" s="119"/>
      <c r="L1868" s="138"/>
      <c r="M1868" s="12"/>
      <c r="N1868" s="147" t="str">
        <f t="shared" si="197"/>
        <v/>
      </c>
      <c r="O1868" s="16"/>
      <c r="P1868" s="17"/>
      <c r="Q1868" s="17"/>
      <c r="AD1868" s="13">
        <f t="shared" si="192"/>
        <v>0</v>
      </c>
      <c r="AE1868" s="13" t="str">
        <f t="shared" si="193"/>
        <v/>
      </c>
      <c r="AF1868" s="145" t="str">
        <f t="shared" si="194"/>
        <v/>
      </c>
      <c r="AG1868" s="145" t="str">
        <f t="shared" si="195"/>
        <v/>
      </c>
      <c r="AH1868" s="145" t="str">
        <f t="shared" si="196"/>
        <v/>
      </c>
    </row>
    <row r="1869" spans="1:34" ht="17.25" customHeight="1" x14ac:dyDescent="0.3">
      <c r="A1869" s="149"/>
      <c r="B1869" s="135"/>
      <c r="C1869" s="14"/>
      <c r="D1869" s="14"/>
      <c r="E1869" s="136"/>
      <c r="F1869" s="15"/>
      <c r="G1869" s="126"/>
      <c r="H1869" s="136"/>
      <c r="I1869" s="136"/>
      <c r="J1869" s="138"/>
      <c r="K1869" s="119"/>
      <c r="L1869" s="138"/>
      <c r="M1869" s="12"/>
      <c r="N1869" s="147" t="str">
        <f t="shared" si="197"/>
        <v/>
      </c>
      <c r="O1869" s="16"/>
      <c r="P1869" s="17"/>
      <c r="Q1869" s="17"/>
      <c r="AD1869" s="13">
        <f t="shared" si="192"/>
        <v>0</v>
      </c>
      <c r="AE1869" s="13" t="str">
        <f t="shared" si="193"/>
        <v/>
      </c>
      <c r="AF1869" s="145" t="str">
        <f t="shared" si="194"/>
        <v/>
      </c>
      <c r="AG1869" s="145" t="str">
        <f t="shared" si="195"/>
        <v/>
      </c>
      <c r="AH1869" s="145" t="str">
        <f t="shared" si="196"/>
        <v/>
      </c>
    </row>
    <row r="1870" spans="1:34" ht="17.25" customHeight="1" x14ac:dyDescent="0.3">
      <c r="A1870" s="149"/>
      <c r="B1870" s="135"/>
      <c r="C1870" s="14"/>
      <c r="D1870" s="14"/>
      <c r="E1870" s="136"/>
      <c r="F1870" s="15"/>
      <c r="G1870" s="126"/>
      <c r="H1870" s="136"/>
      <c r="I1870" s="136"/>
      <c r="J1870" s="138"/>
      <c r="K1870" s="119"/>
      <c r="L1870" s="138"/>
      <c r="M1870" s="12"/>
      <c r="N1870" s="147" t="str">
        <f t="shared" si="197"/>
        <v/>
      </c>
      <c r="O1870" s="16"/>
      <c r="P1870" s="17"/>
      <c r="Q1870" s="17"/>
      <c r="AD1870" s="13">
        <f t="shared" si="192"/>
        <v>0</v>
      </c>
      <c r="AE1870" s="13" t="str">
        <f t="shared" si="193"/>
        <v/>
      </c>
      <c r="AF1870" s="145" t="str">
        <f t="shared" si="194"/>
        <v/>
      </c>
      <c r="AG1870" s="145" t="str">
        <f t="shared" si="195"/>
        <v/>
      </c>
      <c r="AH1870" s="145" t="str">
        <f t="shared" si="196"/>
        <v/>
      </c>
    </row>
    <row r="1871" spans="1:34" ht="17.25" customHeight="1" x14ac:dyDescent="0.3">
      <c r="A1871" s="149"/>
      <c r="B1871" s="135"/>
      <c r="C1871" s="14"/>
      <c r="D1871" s="14"/>
      <c r="E1871" s="136"/>
      <c r="F1871" s="15"/>
      <c r="G1871" s="126"/>
      <c r="H1871" s="136"/>
      <c r="I1871" s="136"/>
      <c r="J1871" s="138"/>
      <c r="K1871" s="119"/>
      <c r="L1871" s="138"/>
      <c r="M1871" s="12"/>
      <c r="N1871" s="147" t="str">
        <f t="shared" si="197"/>
        <v/>
      </c>
      <c r="O1871" s="16"/>
      <c r="P1871" s="17"/>
      <c r="Q1871" s="17"/>
      <c r="AD1871" s="13">
        <f t="shared" si="192"/>
        <v>0</v>
      </c>
      <c r="AE1871" s="13" t="str">
        <f t="shared" si="193"/>
        <v/>
      </c>
      <c r="AF1871" s="145" t="str">
        <f t="shared" si="194"/>
        <v/>
      </c>
      <c r="AG1871" s="145" t="str">
        <f t="shared" si="195"/>
        <v/>
      </c>
      <c r="AH1871" s="145" t="str">
        <f t="shared" si="196"/>
        <v/>
      </c>
    </row>
    <row r="1872" spans="1:34" ht="17.25" customHeight="1" x14ac:dyDescent="0.3">
      <c r="A1872" s="149"/>
      <c r="B1872" s="135"/>
      <c r="C1872" s="14"/>
      <c r="D1872" s="14"/>
      <c r="E1872" s="136"/>
      <c r="F1872" s="15"/>
      <c r="G1872" s="126"/>
      <c r="H1872" s="136"/>
      <c r="I1872" s="136"/>
      <c r="J1872" s="138"/>
      <c r="K1872" s="119"/>
      <c r="L1872" s="138"/>
      <c r="M1872" s="12"/>
      <c r="N1872" s="147" t="str">
        <f t="shared" si="197"/>
        <v/>
      </c>
      <c r="O1872" s="16"/>
      <c r="P1872" s="17"/>
      <c r="Q1872" s="17"/>
      <c r="AD1872" s="13">
        <f t="shared" si="192"/>
        <v>0</v>
      </c>
      <c r="AE1872" s="13" t="str">
        <f t="shared" si="193"/>
        <v/>
      </c>
      <c r="AF1872" s="145" t="str">
        <f t="shared" si="194"/>
        <v/>
      </c>
      <c r="AG1872" s="145" t="str">
        <f t="shared" si="195"/>
        <v/>
      </c>
      <c r="AH1872" s="145" t="str">
        <f t="shared" si="196"/>
        <v/>
      </c>
    </row>
    <row r="1873" spans="1:34" ht="17.25" customHeight="1" x14ac:dyDescent="0.3">
      <c r="A1873" s="149"/>
      <c r="B1873" s="135"/>
      <c r="C1873" s="14"/>
      <c r="D1873" s="14"/>
      <c r="E1873" s="136"/>
      <c r="F1873" s="15"/>
      <c r="G1873" s="126"/>
      <c r="H1873" s="136"/>
      <c r="I1873" s="136"/>
      <c r="J1873" s="138"/>
      <c r="K1873" s="119"/>
      <c r="L1873" s="138"/>
      <c r="M1873" s="12"/>
      <c r="N1873" s="147" t="str">
        <f t="shared" si="197"/>
        <v/>
      </c>
      <c r="O1873" s="16"/>
      <c r="P1873" s="17"/>
      <c r="Q1873" s="17"/>
      <c r="AD1873" s="13">
        <f t="shared" si="192"/>
        <v>0</v>
      </c>
      <c r="AE1873" s="13" t="str">
        <f t="shared" si="193"/>
        <v/>
      </c>
      <c r="AF1873" s="145" t="str">
        <f t="shared" si="194"/>
        <v/>
      </c>
      <c r="AG1873" s="145" t="str">
        <f t="shared" si="195"/>
        <v/>
      </c>
      <c r="AH1873" s="145" t="str">
        <f t="shared" si="196"/>
        <v/>
      </c>
    </row>
    <row r="1874" spans="1:34" ht="17.25" customHeight="1" x14ac:dyDescent="0.3">
      <c r="A1874" s="149"/>
      <c r="B1874" s="135"/>
      <c r="C1874" s="14"/>
      <c r="D1874" s="14"/>
      <c r="E1874" s="136"/>
      <c r="F1874" s="15"/>
      <c r="G1874" s="126"/>
      <c r="H1874" s="136"/>
      <c r="I1874" s="136"/>
      <c r="J1874" s="138"/>
      <c r="K1874" s="119"/>
      <c r="L1874" s="138"/>
      <c r="M1874" s="12"/>
      <c r="N1874" s="147" t="str">
        <f t="shared" si="197"/>
        <v/>
      </c>
      <c r="O1874" s="16"/>
      <c r="P1874" s="17"/>
      <c r="Q1874" s="17"/>
      <c r="AD1874" s="13">
        <f t="shared" si="192"/>
        <v>0</v>
      </c>
      <c r="AE1874" s="13" t="str">
        <f t="shared" si="193"/>
        <v/>
      </c>
      <c r="AF1874" s="145" t="str">
        <f t="shared" si="194"/>
        <v/>
      </c>
      <c r="AG1874" s="145" t="str">
        <f t="shared" si="195"/>
        <v/>
      </c>
      <c r="AH1874" s="145" t="str">
        <f t="shared" si="196"/>
        <v/>
      </c>
    </row>
    <row r="1875" spans="1:34" ht="17.25" customHeight="1" x14ac:dyDescent="0.3">
      <c r="A1875" s="149"/>
      <c r="B1875" s="135"/>
      <c r="C1875" s="14"/>
      <c r="D1875" s="14"/>
      <c r="E1875" s="136"/>
      <c r="F1875" s="15"/>
      <c r="G1875" s="126"/>
      <c r="H1875" s="136"/>
      <c r="I1875" s="136"/>
      <c r="J1875" s="138"/>
      <c r="K1875" s="119"/>
      <c r="L1875" s="138"/>
      <c r="M1875" s="12"/>
      <c r="N1875" s="147" t="str">
        <f t="shared" si="197"/>
        <v/>
      </c>
      <c r="O1875" s="16"/>
      <c r="P1875" s="17"/>
      <c r="Q1875" s="17"/>
      <c r="AD1875" s="13">
        <f t="shared" si="192"/>
        <v>0</v>
      </c>
      <c r="AE1875" s="13" t="str">
        <f t="shared" si="193"/>
        <v/>
      </c>
      <c r="AF1875" s="145" t="str">
        <f t="shared" si="194"/>
        <v/>
      </c>
      <c r="AG1875" s="145" t="str">
        <f t="shared" si="195"/>
        <v/>
      </c>
      <c r="AH1875" s="145" t="str">
        <f t="shared" si="196"/>
        <v/>
      </c>
    </row>
    <row r="1876" spans="1:34" ht="17.25" customHeight="1" x14ac:dyDescent="0.3">
      <c r="A1876" s="149"/>
      <c r="B1876" s="135"/>
      <c r="C1876" s="14"/>
      <c r="D1876" s="14"/>
      <c r="E1876" s="136"/>
      <c r="F1876" s="15"/>
      <c r="G1876" s="126"/>
      <c r="H1876" s="136"/>
      <c r="I1876" s="136"/>
      <c r="J1876" s="138"/>
      <c r="K1876" s="119"/>
      <c r="L1876" s="138"/>
      <c r="M1876" s="12"/>
      <c r="N1876" s="147" t="str">
        <f t="shared" si="197"/>
        <v/>
      </c>
      <c r="O1876" s="16"/>
      <c r="P1876" s="17"/>
      <c r="Q1876" s="17"/>
      <c r="AD1876" s="13">
        <f t="shared" si="192"/>
        <v>0</v>
      </c>
      <c r="AE1876" s="13" t="str">
        <f t="shared" si="193"/>
        <v/>
      </c>
      <c r="AF1876" s="145" t="str">
        <f t="shared" si="194"/>
        <v/>
      </c>
      <c r="AG1876" s="145" t="str">
        <f t="shared" si="195"/>
        <v/>
      </c>
      <c r="AH1876" s="145" t="str">
        <f t="shared" si="196"/>
        <v/>
      </c>
    </row>
    <row r="1877" spans="1:34" ht="17.25" customHeight="1" x14ac:dyDescent="0.3">
      <c r="A1877" s="149"/>
      <c r="B1877" s="135"/>
      <c r="C1877" s="14"/>
      <c r="D1877" s="14"/>
      <c r="E1877" s="136"/>
      <c r="F1877" s="15"/>
      <c r="G1877" s="126"/>
      <c r="H1877" s="136"/>
      <c r="I1877" s="136"/>
      <c r="J1877" s="138"/>
      <c r="K1877" s="119"/>
      <c r="L1877" s="138"/>
      <c r="M1877" s="12"/>
      <c r="N1877" s="147" t="str">
        <f t="shared" si="197"/>
        <v/>
      </c>
      <c r="O1877" s="16"/>
      <c r="P1877" s="17"/>
      <c r="Q1877" s="17"/>
      <c r="AD1877" s="13">
        <f t="shared" si="192"/>
        <v>0</v>
      </c>
      <c r="AE1877" s="13" t="str">
        <f t="shared" si="193"/>
        <v/>
      </c>
      <c r="AF1877" s="145" t="str">
        <f t="shared" si="194"/>
        <v/>
      </c>
      <c r="AG1877" s="145" t="str">
        <f t="shared" si="195"/>
        <v/>
      </c>
      <c r="AH1877" s="145" t="str">
        <f t="shared" si="196"/>
        <v/>
      </c>
    </row>
    <row r="1878" spans="1:34" ht="17.25" customHeight="1" x14ac:dyDescent="0.3">
      <c r="A1878" s="149"/>
      <c r="B1878" s="135"/>
      <c r="C1878" s="14"/>
      <c r="D1878" s="14"/>
      <c r="E1878" s="136"/>
      <c r="F1878" s="15"/>
      <c r="G1878" s="126"/>
      <c r="H1878" s="136"/>
      <c r="I1878" s="136"/>
      <c r="J1878" s="138"/>
      <c r="K1878" s="119"/>
      <c r="L1878" s="138"/>
      <c r="M1878" s="12"/>
      <c r="N1878" s="147" t="str">
        <f t="shared" si="197"/>
        <v/>
      </c>
      <c r="O1878" s="16"/>
      <c r="P1878" s="17"/>
      <c r="Q1878" s="17"/>
      <c r="AD1878" s="13">
        <f t="shared" si="192"/>
        <v>0</v>
      </c>
      <c r="AE1878" s="13" t="str">
        <f t="shared" si="193"/>
        <v/>
      </c>
      <c r="AF1878" s="145" t="str">
        <f t="shared" si="194"/>
        <v/>
      </c>
      <c r="AG1878" s="145" t="str">
        <f t="shared" si="195"/>
        <v/>
      </c>
      <c r="AH1878" s="145" t="str">
        <f t="shared" si="196"/>
        <v/>
      </c>
    </row>
    <row r="1879" spans="1:34" ht="17.25" customHeight="1" x14ac:dyDescent="0.3">
      <c r="A1879" s="149"/>
      <c r="B1879" s="135"/>
      <c r="C1879" s="14"/>
      <c r="D1879" s="14"/>
      <c r="E1879" s="136"/>
      <c r="F1879" s="15"/>
      <c r="G1879" s="126"/>
      <c r="H1879" s="136"/>
      <c r="I1879" s="136"/>
      <c r="J1879" s="138"/>
      <c r="K1879" s="119"/>
      <c r="L1879" s="138"/>
      <c r="M1879" s="12"/>
      <c r="N1879" s="147" t="str">
        <f t="shared" si="197"/>
        <v/>
      </c>
      <c r="O1879" s="16"/>
      <c r="P1879" s="17"/>
      <c r="Q1879" s="17"/>
      <c r="AD1879" s="13">
        <f t="shared" si="192"/>
        <v>0</v>
      </c>
      <c r="AE1879" s="13" t="str">
        <f t="shared" si="193"/>
        <v/>
      </c>
      <c r="AF1879" s="145" t="str">
        <f t="shared" si="194"/>
        <v/>
      </c>
      <c r="AG1879" s="145" t="str">
        <f t="shared" si="195"/>
        <v/>
      </c>
      <c r="AH1879" s="145" t="str">
        <f t="shared" si="196"/>
        <v/>
      </c>
    </row>
    <row r="1880" spans="1:34" ht="17.25" customHeight="1" x14ac:dyDescent="0.3">
      <c r="A1880" s="149"/>
      <c r="B1880" s="135"/>
      <c r="C1880" s="14"/>
      <c r="D1880" s="14"/>
      <c r="E1880" s="136"/>
      <c r="F1880" s="15"/>
      <c r="G1880" s="126"/>
      <c r="H1880" s="136"/>
      <c r="I1880" s="136"/>
      <c r="J1880" s="138"/>
      <c r="K1880" s="119"/>
      <c r="L1880" s="138"/>
      <c r="M1880" s="12"/>
      <c r="N1880" s="147" t="str">
        <f t="shared" si="197"/>
        <v/>
      </c>
      <c r="O1880" s="16"/>
      <c r="P1880" s="17"/>
      <c r="Q1880" s="17"/>
      <c r="AD1880" s="13">
        <f t="shared" si="192"/>
        <v>0</v>
      </c>
      <c r="AE1880" s="13" t="str">
        <f t="shared" si="193"/>
        <v/>
      </c>
      <c r="AF1880" s="145" t="str">
        <f t="shared" si="194"/>
        <v/>
      </c>
      <c r="AG1880" s="145" t="str">
        <f t="shared" si="195"/>
        <v/>
      </c>
      <c r="AH1880" s="145" t="str">
        <f t="shared" si="196"/>
        <v/>
      </c>
    </row>
    <row r="1881" spans="1:34" ht="17.25" customHeight="1" x14ac:dyDescent="0.3">
      <c r="A1881" s="149"/>
      <c r="B1881" s="135"/>
      <c r="C1881" s="14"/>
      <c r="D1881" s="14"/>
      <c r="E1881" s="136"/>
      <c r="F1881" s="15"/>
      <c r="G1881" s="126"/>
      <c r="H1881" s="136"/>
      <c r="I1881" s="136"/>
      <c r="J1881" s="138"/>
      <c r="K1881" s="119"/>
      <c r="L1881" s="138"/>
      <c r="M1881" s="12"/>
      <c r="N1881" s="147" t="str">
        <f t="shared" si="197"/>
        <v/>
      </c>
      <c r="O1881" s="16"/>
      <c r="P1881" s="17"/>
      <c r="Q1881" s="17"/>
      <c r="AD1881" s="13">
        <f t="shared" si="192"/>
        <v>0</v>
      </c>
      <c r="AE1881" s="13" t="str">
        <f t="shared" si="193"/>
        <v/>
      </c>
      <c r="AF1881" s="145" t="str">
        <f t="shared" si="194"/>
        <v/>
      </c>
      <c r="AG1881" s="145" t="str">
        <f t="shared" si="195"/>
        <v/>
      </c>
      <c r="AH1881" s="145" t="str">
        <f t="shared" si="196"/>
        <v/>
      </c>
    </row>
    <row r="1882" spans="1:34" ht="17.25" customHeight="1" x14ac:dyDescent="0.3">
      <c r="A1882" s="149"/>
      <c r="B1882" s="135"/>
      <c r="C1882" s="14"/>
      <c r="D1882" s="14"/>
      <c r="E1882" s="136"/>
      <c r="F1882" s="15"/>
      <c r="G1882" s="126"/>
      <c r="H1882" s="136"/>
      <c r="I1882" s="136"/>
      <c r="J1882" s="138"/>
      <c r="K1882" s="119"/>
      <c r="L1882" s="138"/>
      <c r="M1882" s="12"/>
      <c r="N1882" s="147" t="str">
        <f t="shared" si="197"/>
        <v/>
      </c>
      <c r="O1882" s="16"/>
      <c r="P1882" s="17"/>
      <c r="Q1882" s="17"/>
      <c r="AD1882" s="13">
        <f t="shared" si="192"/>
        <v>0</v>
      </c>
      <c r="AE1882" s="13" t="str">
        <f t="shared" si="193"/>
        <v/>
      </c>
      <c r="AF1882" s="145" t="str">
        <f t="shared" si="194"/>
        <v/>
      </c>
      <c r="AG1882" s="145" t="str">
        <f t="shared" si="195"/>
        <v/>
      </c>
      <c r="AH1882" s="145" t="str">
        <f t="shared" si="196"/>
        <v/>
      </c>
    </row>
    <row r="1883" spans="1:34" ht="17.25" customHeight="1" x14ac:dyDescent="0.3">
      <c r="A1883" s="149"/>
      <c r="B1883" s="135"/>
      <c r="C1883" s="14"/>
      <c r="D1883" s="14"/>
      <c r="E1883" s="136"/>
      <c r="F1883" s="15"/>
      <c r="G1883" s="126"/>
      <c r="H1883" s="136"/>
      <c r="I1883" s="136"/>
      <c r="J1883" s="138"/>
      <c r="K1883" s="119"/>
      <c r="L1883" s="138"/>
      <c r="M1883" s="12"/>
      <c r="N1883" s="147" t="str">
        <f t="shared" si="197"/>
        <v/>
      </c>
      <c r="O1883" s="16"/>
      <c r="P1883" s="17"/>
      <c r="Q1883" s="17"/>
      <c r="AD1883" s="13">
        <f t="shared" si="192"/>
        <v>0</v>
      </c>
      <c r="AE1883" s="13" t="str">
        <f t="shared" si="193"/>
        <v/>
      </c>
      <c r="AF1883" s="145" t="str">
        <f t="shared" si="194"/>
        <v/>
      </c>
      <c r="AG1883" s="145" t="str">
        <f t="shared" si="195"/>
        <v/>
      </c>
      <c r="AH1883" s="145" t="str">
        <f t="shared" si="196"/>
        <v/>
      </c>
    </row>
    <row r="1884" spans="1:34" ht="17.25" customHeight="1" x14ac:dyDescent="0.3">
      <c r="A1884" s="149"/>
      <c r="B1884" s="135"/>
      <c r="C1884" s="14"/>
      <c r="D1884" s="14"/>
      <c r="E1884" s="136"/>
      <c r="F1884" s="15"/>
      <c r="G1884" s="126"/>
      <c r="H1884" s="136"/>
      <c r="I1884" s="136"/>
      <c r="J1884" s="138"/>
      <c r="K1884" s="119"/>
      <c r="L1884" s="138"/>
      <c r="M1884" s="12"/>
      <c r="N1884" s="147" t="str">
        <f t="shared" si="197"/>
        <v/>
      </c>
      <c r="O1884" s="16"/>
      <c r="P1884" s="17"/>
      <c r="Q1884" s="17"/>
      <c r="AD1884" s="13">
        <f t="shared" si="192"/>
        <v>0</v>
      </c>
      <c r="AE1884" s="13" t="str">
        <f t="shared" si="193"/>
        <v/>
      </c>
      <c r="AF1884" s="145" t="str">
        <f t="shared" si="194"/>
        <v/>
      </c>
      <c r="AG1884" s="145" t="str">
        <f t="shared" si="195"/>
        <v/>
      </c>
      <c r="AH1884" s="145" t="str">
        <f t="shared" si="196"/>
        <v/>
      </c>
    </row>
    <row r="1885" spans="1:34" ht="17.25" customHeight="1" x14ac:dyDescent="0.3">
      <c r="A1885" s="149"/>
      <c r="B1885" s="135"/>
      <c r="C1885" s="14"/>
      <c r="D1885" s="14"/>
      <c r="E1885" s="136"/>
      <c r="F1885" s="15"/>
      <c r="G1885" s="126"/>
      <c r="H1885" s="136"/>
      <c r="I1885" s="136"/>
      <c r="J1885" s="138"/>
      <c r="K1885" s="119"/>
      <c r="L1885" s="138"/>
      <c r="M1885" s="12"/>
      <c r="N1885" s="147" t="str">
        <f t="shared" si="197"/>
        <v/>
      </c>
      <c r="O1885" s="16"/>
      <c r="P1885" s="17"/>
      <c r="Q1885" s="17"/>
      <c r="AD1885" s="13">
        <f t="shared" si="192"/>
        <v>0</v>
      </c>
      <c r="AE1885" s="13" t="str">
        <f t="shared" si="193"/>
        <v/>
      </c>
      <c r="AF1885" s="145" t="str">
        <f t="shared" si="194"/>
        <v/>
      </c>
      <c r="AG1885" s="145" t="str">
        <f t="shared" si="195"/>
        <v/>
      </c>
      <c r="AH1885" s="145" t="str">
        <f t="shared" si="196"/>
        <v/>
      </c>
    </row>
    <row r="1886" spans="1:34" ht="17.25" customHeight="1" x14ac:dyDescent="0.3">
      <c r="A1886" s="149"/>
      <c r="B1886" s="135"/>
      <c r="C1886" s="14"/>
      <c r="D1886" s="14"/>
      <c r="E1886" s="136"/>
      <c r="F1886" s="15"/>
      <c r="G1886" s="126"/>
      <c r="H1886" s="136"/>
      <c r="I1886" s="136"/>
      <c r="J1886" s="138"/>
      <c r="K1886" s="119"/>
      <c r="L1886" s="138"/>
      <c r="M1886" s="12"/>
      <c r="N1886" s="147" t="str">
        <f t="shared" si="197"/>
        <v/>
      </c>
      <c r="O1886" s="16"/>
      <c r="P1886" s="17"/>
      <c r="Q1886" s="17"/>
      <c r="AD1886" s="13">
        <f t="shared" si="192"/>
        <v>0</v>
      </c>
      <c r="AE1886" s="13" t="str">
        <f t="shared" si="193"/>
        <v/>
      </c>
      <c r="AF1886" s="145" t="str">
        <f t="shared" si="194"/>
        <v/>
      </c>
      <c r="AG1886" s="145" t="str">
        <f t="shared" si="195"/>
        <v/>
      </c>
      <c r="AH1886" s="145" t="str">
        <f t="shared" si="196"/>
        <v/>
      </c>
    </row>
    <row r="1887" spans="1:34" ht="17.25" customHeight="1" x14ac:dyDescent="0.3">
      <c r="A1887" s="149"/>
      <c r="B1887" s="135"/>
      <c r="C1887" s="14"/>
      <c r="D1887" s="14"/>
      <c r="E1887" s="136"/>
      <c r="F1887" s="15"/>
      <c r="G1887" s="126"/>
      <c r="H1887" s="136"/>
      <c r="I1887" s="136"/>
      <c r="J1887" s="138"/>
      <c r="K1887" s="119"/>
      <c r="L1887" s="138"/>
      <c r="M1887" s="12"/>
      <c r="N1887" s="147" t="str">
        <f t="shared" si="197"/>
        <v/>
      </c>
      <c r="O1887" s="16"/>
      <c r="P1887" s="17"/>
      <c r="Q1887" s="17"/>
      <c r="AD1887" s="13">
        <f t="shared" si="192"/>
        <v>0</v>
      </c>
      <c r="AE1887" s="13" t="str">
        <f t="shared" si="193"/>
        <v/>
      </c>
      <c r="AF1887" s="145" t="str">
        <f t="shared" si="194"/>
        <v/>
      </c>
      <c r="AG1887" s="145" t="str">
        <f t="shared" si="195"/>
        <v/>
      </c>
      <c r="AH1887" s="145" t="str">
        <f t="shared" si="196"/>
        <v/>
      </c>
    </row>
    <row r="1888" spans="1:34" ht="17.25" customHeight="1" x14ac:dyDescent="0.3">
      <c r="A1888" s="149"/>
      <c r="B1888" s="135"/>
      <c r="C1888" s="14"/>
      <c r="D1888" s="14"/>
      <c r="E1888" s="136"/>
      <c r="F1888" s="15"/>
      <c r="G1888" s="126"/>
      <c r="H1888" s="136"/>
      <c r="I1888" s="136"/>
      <c r="J1888" s="138"/>
      <c r="K1888" s="119"/>
      <c r="L1888" s="138"/>
      <c r="M1888" s="12"/>
      <c r="N1888" s="147" t="str">
        <f t="shared" si="197"/>
        <v/>
      </c>
      <c r="O1888" s="16"/>
      <c r="P1888" s="17"/>
      <c r="Q1888" s="17"/>
      <c r="AD1888" s="13">
        <f t="shared" si="192"/>
        <v>0</v>
      </c>
      <c r="AE1888" s="13" t="str">
        <f t="shared" si="193"/>
        <v/>
      </c>
      <c r="AF1888" s="145" t="str">
        <f t="shared" si="194"/>
        <v/>
      </c>
      <c r="AG1888" s="145" t="str">
        <f t="shared" si="195"/>
        <v/>
      </c>
      <c r="AH1888" s="145" t="str">
        <f t="shared" si="196"/>
        <v/>
      </c>
    </row>
    <row r="1889" spans="1:34" ht="17.25" customHeight="1" x14ac:dyDescent="0.3">
      <c r="A1889" s="149"/>
      <c r="B1889" s="135"/>
      <c r="C1889" s="14"/>
      <c r="D1889" s="14"/>
      <c r="E1889" s="136"/>
      <c r="F1889" s="15"/>
      <c r="G1889" s="126"/>
      <c r="H1889" s="136"/>
      <c r="I1889" s="136"/>
      <c r="J1889" s="138"/>
      <c r="K1889" s="119"/>
      <c r="L1889" s="138"/>
      <c r="M1889" s="12"/>
      <c r="N1889" s="147" t="str">
        <f t="shared" si="197"/>
        <v/>
      </c>
      <c r="O1889" s="16"/>
      <c r="P1889" s="17"/>
      <c r="Q1889" s="17"/>
      <c r="AD1889" s="13">
        <f t="shared" si="192"/>
        <v>0</v>
      </c>
      <c r="AE1889" s="13" t="str">
        <f t="shared" si="193"/>
        <v/>
      </c>
      <c r="AF1889" s="145" t="str">
        <f t="shared" si="194"/>
        <v/>
      </c>
      <c r="AG1889" s="145" t="str">
        <f t="shared" si="195"/>
        <v/>
      </c>
      <c r="AH1889" s="145" t="str">
        <f t="shared" si="196"/>
        <v/>
      </c>
    </row>
    <row r="1890" spans="1:34" ht="17.25" customHeight="1" x14ac:dyDescent="0.3">
      <c r="A1890" s="149"/>
      <c r="B1890" s="135"/>
      <c r="C1890" s="14"/>
      <c r="D1890" s="14"/>
      <c r="E1890" s="136"/>
      <c r="F1890" s="15"/>
      <c r="G1890" s="126"/>
      <c r="H1890" s="136"/>
      <c r="I1890" s="136"/>
      <c r="J1890" s="138"/>
      <c r="K1890" s="119"/>
      <c r="L1890" s="138"/>
      <c r="M1890" s="12"/>
      <c r="N1890" s="147" t="str">
        <f t="shared" si="197"/>
        <v/>
      </c>
      <c r="O1890" s="16"/>
      <c r="P1890" s="17"/>
      <c r="Q1890" s="17"/>
      <c r="AD1890" s="13">
        <f t="shared" si="192"/>
        <v>0</v>
      </c>
      <c r="AE1890" s="13" t="str">
        <f t="shared" si="193"/>
        <v/>
      </c>
      <c r="AF1890" s="145" t="str">
        <f t="shared" si="194"/>
        <v/>
      </c>
      <c r="AG1890" s="145" t="str">
        <f t="shared" si="195"/>
        <v/>
      </c>
      <c r="AH1890" s="145" t="str">
        <f t="shared" si="196"/>
        <v/>
      </c>
    </row>
    <row r="1891" spans="1:34" ht="17.25" customHeight="1" x14ac:dyDescent="0.3">
      <c r="A1891" s="149"/>
      <c r="B1891" s="135"/>
      <c r="C1891" s="14"/>
      <c r="D1891" s="14"/>
      <c r="E1891" s="136"/>
      <c r="F1891" s="15"/>
      <c r="G1891" s="126"/>
      <c r="H1891" s="136"/>
      <c r="I1891" s="136"/>
      <c r="J1891" s="138"/>
      <c r="K1891" s="119"/>
      <c r="L1891" s="138"/>
      <c r="M1891" s="12"/>
      <c r="N1891" s="147" t="str">
        <f t="shared" si="197"/>
        <v/>
      </c>
      <c r="O1891" s="16"/>
      <c r="P1891" s="17"/>
      <c r="Q1891" s="17"/>
      <c r="AD1891" s="13">
        <f t="shared" si="192"/>
        <v>0</v>
      </c>
      <c r="AE1891" s="13" t="str">
        <f t="shared" si="193"/>
        <v/>
      </c>
      <c r="AF1891" s="145" t="str">
        <f t="shared" si="194"/>
        <v/>
      </c>
      <c r="AG1891" s="145" t="str">
        <f t="shared" si="195"/>
        <v/>
      </c>
      <c r="AH1891" s="145" t="str">
        <f t="shared" si="196"/>
        <v/>
      </c>
    </row>
    <row r="1892" spans="1:34" ht="17.25" customHeight="1" x14ac:dyDescent="0.3">
      <c r="A1892" s="149"/>
      <c r="B1892" s="135"/>
      <c r="C1892" s="14"/>
      <c r="D1892" s="14"/>
      <c r="E1892" s="136"/>
      <c r="F1892" s="15"/>
      <c r="G1892" s="126"/>
      <c r="H1892" s="136"/>
      <c r="I1892" s="136"/>
      <c r="J1892" s="138"/>
      <c r="K1892" s="119"/>
      <c r="L1892" s="138"/>
      <c r="M1892" s="12"/>
      <c r="N1892" s="147" t="str">
        <f t="shared" si="197"/>
        <v/>
      </c>
      <c r="O1892" s="16"/>
      <c r="P1892" s="17"/>
      <c r="Q1892" s="17"/>
      <c r="AD1892" s="13">
        <f t="shared" si="192"/>
        <v>0</v>
      </c>
      <c r="AE1892" s="13" t="str">
        <f t="shared" si="193"/>
        <v/>
      </c>
      <c r="AF1892" s="145" t="str">
        <f t="shared" si="194"/>
        <v/>
      </c>
      <c r="AG1892" s="145" t="str">
        <f t="shared" si="195"/>
        <v/>
      </c>
      <c r="AH1892" s="145" t="str">
        <f t="shared" si="196"/>
        <v/>
      </c>
    </row>
    <row r="1893" spans="1:34" ht="17.25" customHeight="1" x14ac:dyDescent="0.3">
      <c r="A1893" s="149"/>
      <c r="B1893" s="135"/>
      <c r="C1893" s="14"/>
      <c r="D1893" s="14"/>
      <c r="E1893" s="136"/>
      <c r="F1893" s="15"/>
      <c r="G1893" s="126"/>
      <c r="H1893" s="136"/>
      <c r="I1893" s="136"/>
      <c r="J1893" s="138"/>
      <c r="K1893" s="119"/>
      <c r="L1893" s="138"/>
      <c r="M1893" s="12"/>
      <c r="N1893" s="147" t="str">
        <f t="shared" si="197"/>
        <v/>
      </c>
      <c r="O1893" s="16"/>
      <c r="P1893" s="17"/>
      <c r="Q1893" s="17"/>
      <c r="AD1893" s="13">
        <f t="shared" si="192"/>
        <v>0</v>
      </c>
      <c r="AE1893" s="13" t="str">
        <f t="shared" si="193"/>
        <v/>
      </c>
      <c r="AF1893" s="145" t="str">
        <f t="shared" si="194"/>
        <v/>
      </c>
      <c r="AG1893" s="145" t="str">
        <f t="shared" si="195"/>
        <v/>
      </c>
      <c r="AH1893" s="145" t="str">
        <f t="shared" si="196"/>
        <v/>
      </c>
    </row>
    <row r="1894" spans="1:34" ht="17.25" customHeight="1" x14ac:dyDescent="0.3">
      <c r="A1894" s="149"/>
      <c r="B1894" s="135"/>
      <c r="C1894" s="14"/>
      <c r="D1894" s="14"/>
      <c r="E1894" s="136"/>
      <c r="F1894" s="15"/>
      <c r="G1894" s="126"/>
      <c r="H1894" s="136"/>
      <c r="I1894" s="136"/>
      <c r="J1894" s="138"/>
      <c r="K1894" s="119"/>
      <c r="L1894" s="138"/>
      <c r="M1894" s="12"/>
      <c r="N1894" s="147" t="str">
        <f t="shared" si="197"/>
        <v/>
      </c>
      <c r="O1894" s="16"/>
      <c r="P1894" s="17"/>
      <c r="Q1894" s="17"/>
      <c r="AD1894" s="13">
        <f t="shared" si="192"/>
        <v>0</v>
      </c>
      <c r="AE1894" s="13" t="str">
        <f t="shared" si="193"/>
        <v/>
      </c>
      <c r="AF1894" s="145" t="str">
        <f t="shared" si="194"/>
        <v/>
      </c>
      <c r="AG1894" s="145" t="str">
        <f t="shared" si="195"/>
        <v/>
      </c>
      <c r="AH1894" s="145" t="str">
        <f t="shared" si="196"/>
        <v/>
      </c>
    </row>
    <row r="1895" spans="1:34" ht="17.25" customHeight="1" x14ac:dyDescent="0.3">
      <c r="A1895" s="149"/>
      <c r="B1895" s="135"/>
      <c r="C1895" s="14"/>
      <c r="D1895" s="14"/>
      <c r="E1895" s="136"/>
      <c r="F1895" s="15"/>
      <c r="G1895" s="126"/>
      <c r="H1895" s="136"/>
      <c r="I1895" s="136"/>
      <c r="J1895" s="138"/>
      <c r="K1895" s="119"/>
      <c r="L1895" s="138"/>
      <c r="M1895" s="12"/>
      <c r="N1895" s="147" t="str">
        <f t="shared" si="197"/>
        <v/>
      </c>
      <c r="O1895" s="16"/>
      <c r="P1895" s="17"/>
      <c r="Q1895" s="17"/>
      <c r="AD1895" s="13">
        <f t="shared" si="192"/>
        <v>0</v>
      </c>
      <c r="AE1895" s="13" t="str">
        <f t="shared" si="193"/>
        <v/>
      </c>
      <c r="AF1895" s="145" t="str">
        <f t="shared" si="194"/>
        <v/>
      </c>
      <c r="AG1895" s="145" t="str">
        <f t="shared" si="195"/>
        <v/>
      </c>
      <c r="AH1895" s="145" t="str">
        <f t="shared" si="196"/>
        <v/>
      </c>
    </row>
    <row r="1896" spans="1:34" ht="17.25" customHeight="1" x14ac:dyDescent="0.3">
      <c r="A1896" s="149"/>
      <c r="B1896" s="135"/>
      <c r="C1896" s="14"/>
      <c r="D1896" s="14"/>
      <c r="E1896" s="136"/>
      <c r="F1896" s="15"/>
      <c r="G1896" s="126"/>
      <c r="H1896" s="136"/>
      <c r="I1896" s="136"/>
      <c r="J1896" s="138"/>
      <c r="K1896" s="119"/>
      <c r="L1896" s="138"/>
      <c r="M1896" s="12"/>
      <c r="N1896" s="147" t="str">
        <f t="shared" si="197"/>
        <v/>
      </c>
      <c r="O1896" s="16"/>
      <c r="P1896" s="17"/>
      <c r="Q1896" s="17"/>
      <c r="AD1896" s="13">
        <f t="shared" si="192"/>
        <v>0</v>
      </c>
      <c r="AE1896" s="13" t="str">
        <f t="shared" si="193"/>
        <v/>
      </c>
      <c r="AF1896" s="145" t="str">
        <f t="shared" si="194"/>
        <v/>
      </c>
      <c r="AG1896" s="145" t="str">
        <f t="shared" si="195"/>
        <v/>
      </c>
      <c r="AH1896" s="145" t="str">
        <f t="shared" si="196"/>
        <v/>
      </c>
    </row>
    <row r="1897" spans="1:34" ht="17.25" customHeight="1" x14ac:dyDescent="0.3">
      <c r="A1897" s="149"/>
      <c r="B1897" s="135"/>
      <c r="C1897" s="14"/>
      <c r="D1897" s="14"/>
      <c r="E1897" s="136"/>
      <c r="F1897" s="15"/>
      <c r="G1897" s="126"/>
      <c r="H1897" s="136"/>
      <c r="I1897" s="136"/>
      <c r="J1897" s="138"/>
      <c r="K1897" s="119"/>
      <c r="L1897" s="138"/>
      <c r="M1897" s="12"/>
      <c r="N1897" s="147" t="str">
        <f t="shared" si="197"/>
        <v/>
      </c>
      <c r="O1897" s="16"/>
      <c r="P1897" s="17"/>
      <c r="Q1897" s="17"/>
      <c r="AD1897" s="13">
        <f t="shared" si="192"/>
        <v>0</v>
      </c>
      <c r="AE1897" s="13" t="str">
        <f t="shared" si="193"/>
        <v/>
      </c>
      <c r="AF1897" s="145" t="str">
        <f t="shared" si="194"/>
        <v/>
      </c>
      <c r="AG1897" s="145" t="str">
        <f t="shared" si="195"/>
        <v/>
      </c>
      <c r="AH1897" s="145" t="str">
        <f t="shared" si="196"/>
        <v/>
      </c>
    </row>
    <row r="1898" spans="1:34" ht="17.25" customHeight="1" x14ac:dyDescent="0.3">
      <c r="A1898" s="149"/>
      <c r="B1898" s="135"/>
      <c r="C1898" s="14"/>
      <c r="D1898" s="14"/>
      <c r="E1898" s="136"/>
      <c r="F1898" s="15"/>
      <c r="G1898" s="126"/>
      <c r="H1898" s="136"/>
      <c r="I1898" s="136"/>
      <c r="J1898" s="138"/>
      <c r="K1898" s="119"/>
      <c r="L1898" s="138"/>
      <c r="M1898" s="12"/>
      <c r="N1898" s="147" t="str">
        <f t="shared" si="197"/>
        <v/>
      </c>
      <c r="O1898" s="16"/>
      <c r="P1898" s="17"/>
      <c r="Q1898" s="17"/>
      <c r="AD1898" s="13">
        <f t="shared" si="192"/>
        <v>0</v>
      </c>
      <c r="AE1898" s="13" t="str">
        <f t="shared" si="193"/>
        <v/>
      </c>
      <c r="AF1898" s="145" t="str">
        <f t="shared" si="194"/>
        <v/>
      </c>
      <c r="AG1898" s="145" t="str">
        <f t="shared" si="195"/>
        <v/>
      </c>
      <c r="AH1898" s="145" t="str">
        <f t="shared" si="196"/>
        <v/>
      </c>
    </row>
    <row r="1899" spans="1:34" ht="17.25" customHeight="1" x14ac:dyDescent="0.3">
      <c r="A1899" s="149"/>
      <c r="B1899" s="135"/>
      <c r="C1899" s="14"/>
      <c r="D1899" s="14"/>
      <c r="E1899" s="136"/>
      <c r="F1899" s="15"/>
      <c r="G1899" s="126"/>
      <c r="H1899" s="136"/>
      <c r="I1899" s="136"/>
      <c r="J1899" s="138"/>
      <c r="K1899" s="119"/>
      <c r="L1899" s="138"/>
      <c r="M1899" s="12"/>
      <c r="N1899" s="147" t="str">
        <f t="shared" si="197"/>
        <v/>
      </c>
      <c r="O1899" s="16"/>
      <c r="P1899" s="17"/>
      <c r="Q1899" s="17"/>
      <c r="AD1899" s="13">
        <f t="shared" si="192"/>
        <v>0</v>
      </c>
      <c r="AE1899" s="13" t="str">
        <f t="shared" si="193"/>
        <v/>
      </c>
      <c r="AF1899" s="145" t="str">
        <f t="shared" si="194"/>
        <v/>
      </c>
      <c r="AG1899" s="145" t="str">
        <f t="shared" si="195"/>
        <v/>
      </c>
      <c r="AH1899" s="145" t="str">
        <f t="shared" si="196"/>
        <v/>
      </c>
    </row>
    <row r="1900" spans="1:34" ht="17.25" customHeight="1" x14ac:dyDescent="0.3">
      <c r="A1900" s="149"/>
      <c r="B1900" s="135"/>
      <c r="C1900" s="14"/>
      <c r="D1900" s="14"/>
      <c r="E1900" s="136"/>
      <c r="F1900" s="15"/>
      <c r="G1900" s="126"/>
      <c r="H1900" s="136"/>
      <c r="I1900" s="136"/>
      <c r="J1900" s="138"/>
      <c r="K1900" s="119"/>
      <c r="L1900" s="138"/>
      <c r="M1900" s="12"/>
      <c r="N1900" s="147" t="str">
        <f t="shared" si="197"/>
        <v/>
      </c>
      <c r="O1900" s="16"/>
      <c r="P1900" s="17"/>
      <c r="Q1900" s="17"/>
      <c r="AD1900" s="13">
        <f t="shared" si="192"/>
        <v>0</v>
      </c>
      <c r="AE1900" s="13" t="str">
        <f t="shared" si="193"/>
        <v/>
      </c>
      <c r="AF1900" s="145" t="str">
        <f t="shared" si="194"/>
        <v/>
      </c>
      <c r="AG1900" s="145" t="str">
        <f t="shared" si="195"/>
        <v/>
      </c>
      <c r="AH1900" s="145" t="str">
        <f t="shared" si="196"/>
        <v/>
      </c>
    </row>
    <row r="1901" spans="1:34" ht="17.25" customHeight="1" x14ac:dyDescent="0.3">
      <c r="A1901" s="149"/>
      <c r="B1901" s="135"/>
      <c r="C1901" s="14"/>
      <c r="D1901" s="14"/>
      <c r="E1901" s="136"/>
      <c r="F1901" s="15"/>
      <c r="G1901" s="126"/>
      <c r="H1901" s="136"/>
      <c r="I1901" s="136"/>
      <c r="J1901" s="138"/>
      <c r="K1901" s="119"/>
      <c r="L1901" s="138"/>
      <c r="M1901" s="12"/>
      <c r="N1901" s="147" t="str">
        <f t="shared" si="197"/>
        <v/>
      </c>
      <c r="O1901" s="16"/>
      <c r="P1901" s="17"/>
      <c r="Q1901" s="17"/>
      <c r="AD1901" s="13">
        <f t="shared" si="192"/>
        <v>0</v>
      </c>
      <c r="AE1901" s="13" t="str">
        <f t="shared" si="193"/>
        <v/>
      </c>
      <c r="AF1901" s="145" t="str">
        <f t="shared" si="194"/>
        <v/>
      </c>
      <c r="AG1901" s="145" t="str">
        <f t="shared" si="195"/>
        <v/>
      </c>
      <c r="AH1901" s="145" t="str">
        <f t="shared" si="196"/>
        <v/>
      </c>
    </row>
    <row r="1902" spans="1:34" ht="17.25" customHeight="1" x14ac:dyDescent="0.3">
      <c r="A1902" s="149"/>
      <c r="B1902" s="135"/>
      <c r="C1902" s="14"/>
      <c r="D1902" s="14"/>
      <c r="E1902" s="136"/>
      <c r="F1902" s="15"/>
      <c r="G1902" s="126"/>
      <c r="H1902" s="136"/>
      <c r="I1902" s="136"/>
      <c r="J1902" s="138"/>
      <c r="K1902" s="119"/>
      <c r="L1902" s="138"/>
      <c r="M1902" s="12"/>
      <c r="N1902" s="147" t="str">
        <f t="shared" si="197"/>
        <v/>
      </c>
      <c r="O1902" s="16"/>
      <c r="P1902" s="17"/>
      <c r="Q1902" s="17"/>
      <c r="AD1902" s="13">
        <f t="shared" si="192"/>
        <v>0</v>
      </c>
      <c r="AE1902" s="13" t="str">
        <f t="shared" si="193"/>
        <v/>
      </c>
      <c r="AF1902" s="145" t="str">
        <f t="shared" si="194"/>
        <v/>
      </c>
      <c r="AG1902" s="145" t="str">
        <f t="shared" si="195"/>
        <v/>
      </c>
      <c r="AH1902" s="145" t="str">
        <f t="shared" si="196"/>
        <v/>
      </c>
    </row>
    <row r="1903" spans="1:34" ht="17.25" customHeight="1" x14ac:dyDescent="0.3">
      <c r="A1903" s="149"/>
      <c r="B1903" s="135"/>
      <c r="C1903" s="14"/>
      <c r="D1903" s="14"/>
      <c r="E1903" s="136"/>
      <c r="F1903" s="15"/>
      <c r="G1903" s="126"/>
      <c r="H1903" s="136"/>
      <c r="I1903" s="136"/>
      <c r="J1903" s="138"/>
      <c r="K1903" s="119"/>
      <c r="L1903" s="138"/>
      <c r="M1903" s="12"/>
      <c r="N1903" s="147" t="str">
        <f t="shared" si="197"/>
        <v/>
      </c>
      <c r="O1903" s="16"/>
      <c r="P1903" s="17"/>
      <c r="Q1903" s="17"/>
      <c r="AD1903" s="13">
        <f t="shared" si="192"/>
        <v>0</v>
      </c>
      <c r="AE1903" s="13" t="str">
        <f t="shared" si="193"/>
        <v/>
      </c>
      <c r="AF1903" s="145" t="str">
        <f t="shared" si="194"/>
        <v/>
      </c>
      <c r="AG1903" s="145" t="str">
        <f t="shared" si="195"/>
        <v/>
      </c>
      <c r="AH1903" s="145" t="str">
        <f t="shared" si="196"/>
        <v/>
      </c>
    </row>
    <row r="1904" spans="1:34" ht="17.25" customHeight="1" x14ac:dyDescent="0.3">
      <c r="A1904" s="149"/>
      <c r="B1904" s="135"/>
      <c r="C1904" s="14"/>
      <c r="D1904" s="14"/>
      <c r="E1904" s="136"/>
      <c r="F1904" s="15"/>
      <c r="G1904" s="126"/>
      <c r="H1904" s="136"/>
      <c r="I1904" s="136"/>
      <c r="J1904" s="138"/>
      <c r="K1904" s="119"/>
      <c r="L1904" s="138"/>
      <c r="M1904" s="12"/>
      <c r="N1904" s="147" t="str">
        <f t="shared" si="197"/>
        <v/>
      </c>
      <c r="O1904" s="16"/>
      <c r="P1904" s="17"/>
      <c r="Q1904" s="17"/>
      <c r="AD1904" s="13">
        <f t="shared" si="192"/>
        <v>0</v>
      </c>
      <c r="AE1904" s="13" t="str">
        <f t="shared" si="193"/>
        <v/>
      </c>
      <c r="AF1904" s="145" t="str">
        <f t="shared" si="194"/>
        <v/>
      </c>
      <c r="AG1904" s="145" t="str">
        <f t="shared" si="195"/>
        <v/>
      </c>
      <c r="AH1904" s="145" t="str">
        <f t="shared" si="196"/>
        <v/>
      </c>
    </row>
    <row r="1905" spans="1:34" ht="17.25" customHeight="1" x14ac:dyDescent="0.3">
      <c r="A1905" s="149"/>
      <c r="B1905" s="135"/>
      <c r="C1905" s="14"/>
      <c r="D1905" s="14"/>
      <c r="E1905" s="136"/>
      <c r="F1905" s="15"/>
      <c r="G1905" s="126"/>
      <c r="H1905" s="136"/>
      <c r="I1905" s="136"/>
      <c r="J1905" s="138"/>
      <c r="K1905" s="119"/>
      <c r="L1905" s="138"/>
      <c r="M1905" s="12"/>
      <c r="N1905" s="147" t="str">
        <f t="shared" si="197"/>
        <v/>
      </c>
      <c r="O1905" s="16"/>
      <c r="P1905" s="17"/>
      <c r="Q1905" s="17"/>
      <c r="AD1905" s="13">
        <f t="shared" si="192"/>
        <v>0</v>
      </c>
      <c r="AE1905" s="13" t="str">
        <f t="shared" si="193"/>
        <v/>
      </c>
      <c r="AF1905" s="145" t="str">
        <f t="shared" si="194"/>
        <v/>
      </c>
      <c r="AG1905" s="145" t="str">
        <f t="shared" si="195"/>
        <v/>
      </c>
      <c r="AH1905" s="145" t="str">
        <f t="shared" si="196"/>
        <v/>
      </c>
    </row>
    <row r="1906" spans="1:34" ht="17.25" customHeight="1" x14ac:dyDescent="0.3">
      <c r="A1906" s="149"/>
      <c r="B1906" s="135"/>
      <c r="C1906" s="14"/>
      <c r="D1906" s="14"/>
      <c r="E1906" s="136"/>
      <c r="F1906" s="15"/>
      <c r="G1906" s="126"/>
      <c r="H1906" s="136"/>
      <c r="I1906" s="136"/>
      <c r="J1906" s="138"/>
      <c r="K1906" s="119"/>
      <c r="L1906" s="138"/>
      <c r="M1906" s="12"/>
      <c r="N1906" s="147" t="str">
        <f t="shared" si="197"/>
        <v/>
      </c>
      <c r="O1906" s="16"/>
      <c r="P1906" s="17"/>
      <c r="Q1906" s="17"/>
      <c r="AD1906" s="13">
        <f t="shared" si="192"/>
        <v>0</v>
      </c>
      <c r="AE1906" s="13" t="str">
        <f t="shared" si="193"/>
        <v/>
      </c>
      <c r="AF1906" s="145" t="str">
        <f t="shared" si="194"/>
        <v/>
      </c>
      <c r="AG1906" s="145" t="str">
        <f t="shared" si="195"/>
        <v/>
      </c>
      <c r="AH1906" s="145" t="str">
        <f t="shared" si="196"/>
        <v/>
      </c>
    </row>
    <row r="1907" spans="1:34" ht="17.25" customHeight="1" x14ac:dyDescent="0.3">
      <c r="A1907" s="149"/>
      <c r="B1907" s="135"/>
      <c r="C1907" s="14"/>
      <c r="D1907" s="14"/>
      <c r="E1907" s="136"/>
      <c r="F1907" s="15"/>
      <c r="G1907" s="126"/>
      <c r="H1907" s="136"/>
      <c r="I1907" s="136"/>
      <c r="J1907" s="138"/>
      <c r="K1907" s="119"/>
      <c r="L1907" s="138"/>
      <c r="M1907" s="12"/>
      <c r="N1907" s="147" t="str">
        <f t="shared" si="197"/>
        <v/>
      </c>
      <c r="O1907" s="16"/>
      <c r="P1907" s="17"/>
      <c r="Q1907" s="17"/>
      <c r="AD1907" s="13">
        <f t="shared" si="192"/>
        <v>0</v>
      </c>
      <c r="AE1907" s="13" t="str">
        <f t="shared" si="193"/>
        <v/>
      </c>
      <c r="AF1907" s="145" t="str">
        <f t="shared" si="194"/>
        <v/>
      </c>
      <c r="AG1907" s="145" t="str">
        <f t="shared" si="195"/>
        <v/>
      </c>
      <c r="AH1907" s="145" t="str">
        <f t="shared" si="196"/>
        <v/>
      </c>
    </row>
    <row r="1908" spans="1:34" ht="17.25" customHeight="1" x14ac:dyDescent="0.3">
      <c r="A1908" s="149"/>
      <c r="B1908" s="135"/>
      <c r="C1908" s="14"/>
      <c r="D1908" s="14"/>
      <c r="E1908" s="136"/>
      <c r="F1908" s="15"/>
      <c r="G1908" s="126"/>
      <c r="H1908" s="136"/>
      <c r="I1908" s="136"/>
      <c r="J1908" s="138"/>
      <c r="K1908" s="119"/>
      <c r="L1908" s="138"/>
      <c r="M1908" s="12"/>
      <c r="N1908" s="147" t="str">
        <f t="shared" si="197"/>
        <v/>
      </c>
      <c r="O1908" s="16"/>
      <c r="P1908" s="17"/>
      <c r="Q1908" s="17"/>
      <c r="AD1908" s="13">
        <f t="shared" si="192"/>
        <v>0</v>
      </c>
      <c r="AE1908" s="13" t="str">
        <f t="shared" si="193"/>
        <v/>
      </c>
      <c r="AF1908" s="145" t="str">
        <f t="shared" si="194"/>
        <v/>
      </c>
      <c r="AG1908" s="145" t="str">
        <f t="shared" si="195"/>
        <v/>
      </c>
      <c r="AH1908" s="145" t="str">
        <f t="shared" si="196"/>
        <v/>
      </c>
    </row>
    <row r="1909" spans="1:34" ht="17.25" customHeight="1" x14ac:dyDescent="0.3">
      <c r="A1909" s="149"/>
      <c r="B1909" s="135"/>
      <c r="C1909" s="14"/>
      <c r="D1909" s="14"/>
      <c r="E1909" s="136"/>
      <c r="F1909" s="15"/>
      <c r="G1909" s="126"/>
      <c r="H1909" s="136"/>
      <c r="I1909" s="136"/>
      <c r="J1909" s="138"/>
      <c r="K1909" s="119"/>
      <c r="L1909" s="138"/>
      <c r="M1909" s="12"/>
      <c r="N1909" s="147" t="str">
        <f t="shared" si="197"/>
        <v/>
      </c>
      <c r="O1909" s="16"/>
      <c r="P1909" s="17"/>
      <c r="Q1909" s="17"/>
      <c r="AD1909" s="13">
        <f t="shared" ref="AD1909:AD1972" si="198">IF(N1909&lt;0, N1909/-F1909, M1909)</f>
        <v>0</v>
      </c>
      <c r="AE1909" s="13" t="str">
        <f t="shared" ref="AE1909:AE1972" si="199">IF(N1909="", "", IF(C1909="Long", IF(N1909&gt;0, N1909/F1909, ((G1909*(I1909-E1909))/F1909)), IF(N1909&gt;0, N1909/F1909, ((G1909*(E1909-I1909))/F1909))))</f>
        <v/>
      </c>
      <c r="AF1909" s="145" t="str">
        <f t="shared" ref="AF1909:AF1972" si="200">IF(A1909="", "", MONTH(A1909))</f>
        <v/>
      </c>
      <c r="AG1909" s="145" t="str">
        <f t="shared" ref="AG1909:AG1972" si="201">IF(A1909="", "", YEAR(A1909))</f>
        <v/>
      </c>
      <c r="AH1909" s="145" t="str">
        <f t="shared" ref="AH1909:AH1972" si="202">IF(A1909="", "", DAY(A1909))</f>
        <v/>
      </c>
    </row>
    <row r="1910" spans="1:34" ht="17.25" customHeight="1" x14ac:dyDescent="0.3">
      <c r="A1910" s="149"/>
      <c r="B1910" s="135"/>
      <c r="C1910" s="14"/>
      <c r="D1910" s="14"/>
      <c r="E1910" s="136"/>
      <c r="F1910" s="15"/>
      <c r="G1910" s="126"/>
      <c r="H1910" s="136"/>
      <c r="I1910" s="136"/>
      <c r="J1910" s="138"/>
      <c r="K1910" s="119"/>
      <c r="L1910" s="138"/>
      <c r="M1910" s="12"/>
      <c r="N1910" s="147" t="str">
        <f t="shared" si="197"/>
        <v/>
      </c>
      <c r="O1910" s="16"/>
      <c r="P1910" s="17"/>
      <c r="Q1910" s="17"/>
      <c r="AD1910" s="13">
        <f t="shared" si="198"/>
        <v>0</v>
      </c>
      <c r="AE1910" s="13" t="str">
        <f t="shared" si="199"/>
        <v/>
      </c>
      <c r="AF1910" s="145" t="str">
        <f t="shared" si="200"/>
        <v/>
      </c>
      <c r="AG1910" s="145" t="str">
        <f t="shared" si="201"/>
        <v/>
      </c>
      <c r="AH1910" s="145" t="str">
        <f t="shared" si="202"/>
        <v/>
      </c>
    </row>
    <row r="1911" spans="1:34" ht="17.25" customHeight="1" x14ac:dyDescent="0.3">
      <c r="A1911" s="149"/>
      <c r="B1911" s="135"/>
      <c r="C1911" s="14"/>
      <c r="D1911" s="14"/>
      <c r="E1911" s="136"/>
      <c r="F1911" s="15"/>
      <c r="G1911" s="126"/>
      <c r="H1911" s="136"/>
      <c r="I1911" s="136"/>
      <c r="J1911" s="138"/>
      <c r="K1911" s="119"/>
      <c r="L1911" s="138"/>
      <c r="M1911" s="12"/>
      <c r="N1911" s="147" t="str">
        <f t="shared" si="197"/>
        <v/>
      </c>
      <c r="O1911" s="16"/>
      <c r="P1911" s="17"/>
      <c r="Q1911" s="17"/>
      <c r="AD1911" s="13">
        <f t="shared" si="198"/>
        <v>0</v>
      </c>
      <c r="AE1911" s="13" t="str">
        <f t="shared" si="199"/>
        <v/>
      </c>
      <c r="AF1911" s="145" t="str">
        <f t="shared" si="200"/>
        <v/>
      </c>
      <c r="AG1911" s="145" t="str">
        <f t="shared" si="201"/>
        <v/>
      </c>
      <c r="AH1911" s="145" t="str">
        <f t="shared" si="202"/>
        <v/>
      </c>
    </row>
    <row r="1912" spans="1:34" ht="17.25" customHeight="1" x14ac:dyDescent="0.3">
      <c r="A1912" s="149"/>
      <c r="B1912" s="135"/>
      <c r="C1912" s="14"/>
      <c r="D1912" s="14"/>
      <c r="E1912" s="136"/>
      <c r="F1912" s="15"/>
      <c r="G1912" s="126"/>
      <c r="H1912" s="136"/>
      <c r="I1912" s="136"/>
      <c r="J1912" s="138"/>
      <c r="K1912" s="119"/>
      <c r="L1912" s="138"/>
      <c r="M1912" s="12"/>
      <c r="N1912" s="147" t="str">
        <f t="shared" si="197"/>
        <v/>
      </c>
      <c r="O1912" s="16"/>
      <c r="P1912" s="17"/>
      <c r="Q1912" s="17"/>
      <c r="AD1912" s="13">
        <f t="shared" si="198"/>
        <v>0</v>
      </c>
      <c r="AE1912" s="13" t="str">
        <f t="shared" si="199"/>
        <v/>
      </c>
      <c r="AF1912" s="145" t="str">
        <f t="shared" si="200"/>
        <v/>
      </c>
      <c r="AG1912" s="145" t="str">
        <f t="shared" si="201"/>
        <v/>
      </c>
      <c r="AH1912" s="145" t="str">
        <f t="shared" si="202"/>
        <v/>
      </c>
    </row>
    <row r="1913" spans="1:34" ht="17.25" customHeight="1" x14ac:dyDescent="0.3">
      <c r="A1913" s="149"/>
      <c r="B1913" s="135"/>
      <c r="C1913" s="14"/>
      <c r="D1913" s="14"/>
      <c r="E1913" s="136"/>
      <c r="F1913" s="15"/>
      <c r="G1913" s="126"/>
      <c r="H1913" s="136"/>
      <c r="I1913" s="136"/>
      <c r="J1913" s="138"/>
      <c r="K1913" s="119"/>
      <c r="L1913" s="138"/>
      <c r="M1913" s="12"/>
      <c r="N1913" s="147" t="str">
        <f t="shared" si="197"/>
        <v/>
      </c>
      <c r="O1913" s="16"/>
      <c r="P1913" s="17"/>
      <c r="Q1913" s="17"/>
      <c r="AD1913" s="13">
        <f t="shared" si="198"/>
        <v>0</v>
      </c>
      <c r="AE1913" s="13" t="str">
        <f t="shared" si="199"/>
        <v/>
      </c>
      <c r="AF1913" s="145" t="str">
        <f t="shared" si="200"/>
        <v/>
      </c>
      <c r="AG1913" s="145" t="str">
        <f t="shared" si="201"/>
        <v/>
      </c>
      <c r="AH1913" s="145" t="str">
        <f t="shared" si="202"/>
        <v/>
      </c>
    </row>
    <row r="1914" spans="1:34" ht="17.25" customHeight="1" x14ac:dyDescent="0.3">
      <c r="A1914" s="149"/>
      <c r="B1914" s="135"/>
      <c r="C1914" s="14"/>
      <c r="D1914" s="14"/>
      <c r="E1914" s="136"/>
      <c r="F1914" s="15"/>
      <c r="G1914" s="126"/>
      <c r="H1914" s="136"/>
      <c r="I1914" s="136"/>
      <c r="J1914" s="138"/>
      <c r="K1914" s="119"/>
      <c r="L1914" s="138"/>
      <c r="M1914" s="12"/>
      <c r="N1914" s="147" t="str">
        <f t="shared" si="197"/>
        <v/>
      </c>
      <c r="O1914" s="16"/>
      <c r="P1914" s="17"/>
      <c r="Q1914" s="17"/>
      <c r="AD1914" s="13">
        <f t="shared" si="198"/>
        <v>0</v>
      </c>
      <c r="AE1914" s="13" t="str">
        <f t="shared" si="199"/>
        <v/>
      </c>
      <c r="AF1914" s="145" t="str">
        <f t="shared" si="200"/>
        <v/>
      </c>
      <c r="AG1914" s="145" t="str">
        <f t="shared" si="201"/>
        <v/>
      </c>
      <c r="AH1914" s="145" t="str">
        <f t="shared" si="202"/>
        <v/>
      </c>
    </row>
    <row r="1915" spans="1:34" ht="17.25" customHeight="1" x14ac:dyDescent="0.3">
      <c r="A1915" s="149"/>
      <c r="B1915" s="135"/>
      <c r="C1915" s="14"/>
      <c r="D1915" s="14"/>
      <c r="E1915" s="136"/>
      <c r="F1915" s="15"/>
      <c r="G1915" s="126"/>
      <c r="H1915" s="136"/>
      <c r="I1915" s="136"/>
      <c r="J1915" s="138"/>
      <c r="K1915" s="119"/>
      <c r="L1915" s="138"/>
      <c r="M1915" s="12"/>
      <c r="N1915" s="147" t="str">
        <f t="shared" si="197"/>
        <v/>
      </c>
      <c r="O1915" s="16"/>
      <c r="P1915" s="17"/>
      <c r="Q1915" s="17"/>
      <c r="AD1915" s="13">
        <f t="shared" si="198"/>
        <v>0</v>
      </c>
      <c r="AE1915" s="13" t="str">
        <f t="shared" si="199"/>
        <v/>
      </c>
      <c r="AF1915" s="145" t="str">
        <f t="shared" si="200"/>
        <v/>
      </c>
      <c r="AG1915" s="145" t="str">
        <f t="shared" si="201"/>
        <v/>
      </c>
      <c r="AH1915" s="145" t="str">
        <f t="shared" si="202"/>
        <v/>
      </c>
    </row>
    <row r="1916" spans="1:34" ht="17.25" customHeight="1" x14ac:dyDescent="0.3">
      <c r="A1916" s="149"/>
      <c r="B1916" s="135"/>
      <c r="C1916" s="14"/>
      <c r="D1916" s="14"/>
      <c r="E1916" s="136"/>
      <c r="F1916" s="15"/>
      <c r="G1916" s="126"/>
      <c r="H1916" s="136"/>
      <c r="I1916" s="136"/>
      <c r="J1916" s="138"/>
      <c r="K1916" s="119"/>
      <c r="L1916" s="138"/>
      <c r="M1916" s="12"/>
      <c r="N1916" s="147" t="str">
        <f t="shared" si="197"/>
        <v/>
      </c>
      <c r="O1916" s="16"/>
      <c r="P1916" s="17"/>
      <c r="Q1916" s="17"/>
      <c r="AD1916" s="13">
        <f t="shared" si="198"/>
        <v>0</v>
      </c>
      <c r="AE1916" s="13" t="str">
        <f t="shared" si="199"/>
        <v/>
      </c>
      <c r="AF1916" s="145" t="str">
        <f t="shared" si="200"/>
        <v/>
      </c>
      <c r="AG1916" s="145" t="str">
        <f t="shared" si="201"/>
        <v/>
      </c>
      <c r="AH1916" s="145" t="str">
        <f t="shared" si="202"/>
        <v/>
      </c>
    </row>
    <row r="1917" spans="1:34" ht="17.25" customHeight="1" x14ac:dyDescent="0.3">
      <c r="A1917" s="149"/>
      <c r="B1917" s="135"/>
      <c r="C1917" s="14"/>
      <c r="D1917" s="14"/>
      <c r="E1917" s="136"/>
      <c r="F1917" s="15"/>
      <c r="G1917" s="126"/>
      <c r="H1917" s="136"/>
      <c r="I1917" s="136"/>
      <c r="J1917" s="138"/>
      <c r="K1917" s="119"/>
      <c r="L1917" s="138"/>
      <c r="M1917" s="12"/>
      <c r="N1917" s="147" t="str">
        <f t="shared" si="197"/>
        <v/>
      </c>
      <c r="O1917" s="16"/>
      <c r="P1917" s="17"/>
      <c r="Q1917" s="17"/>
      <c r="AD1917" s="13">
        <f t="shared" si="198"/>
        <v>0</v>
      </c>
      <c r="AE1917" s="13" t="str">
        <f t="shared" si="199"/>
        <v/>
      </c>
      <c r="AF1917" s="145" t="str">
        <f t="shared" si="200"/>
        <v/>
      </c>
      <c r="AG1917" s="145" t="str">
        <f t="shared" si="201"/>
        <v/>
      </c>
      <c r="AH1917" s="145" t="str">
        <f t="shared" si="202"/>
        <v/>
      </c>
    </row>
    <row r="1918" spans="1:34" ht="17.25" customHeight="1" x14ac:dyDescent="0.3">
      <c r="A1918" s="149"/>
      <c r="B1918" s="135"/>
      <c r="C1918" s="14"/>
      <c r="D1918" s="14"/>
      <c r="E1918" s="136"/>
      <c r="F1918" s="15"/>
      <c r="G1918" s="126"/>
      <c r="H1918" s="136"/>
      <c r="I1918" s="136"/>
      <c r="J1918" s="138"/>
      <c r="K1918" s="119"/>
      <c r="L1918" s="138"/>
      <c r="M1918" s="12"/>
      <c r="N1918" s="147" t="str">
        <f t="shared" si="197"/>
        <v/>
      </c>
      <c r="O1918" s="16"/>
      <c r="P1918" s="17"/>
      <c r="Q1918" s="17"/>
      <c r="AD1918" s="13">
        <f t="shared" si="198"/>
        <v>0</v>
      </c>
      <c r="AE1918" s="13" t="str">
        <f t="shared" si="199"/>
        <v/>
      </c>
      <c r="AF1918" s="145" t="str">
        <f t="shared" si="200"/>
        <v/>
      </c>
      <c r="AG1918" s="145" t="str">
        <f t="shared" si="201"/>
        <v/>
      </c>
      <c r="AH1918" s="145" t="str">
        <f t="shared" si="202"/>
        <v/>
      </c>
    </row>
    <row r="1919" spans="1:34" ht="17.25" customHeight="1" x14ac:dyDescent="0.3">
      <c r="A1919" s="149"/>
      <c r="B1919" s="135"/>
      <c r="C1919" s="14"/>
      <c r="D1919" s="14"/>
      <c r="E1919" s="136"/>
      <c r="F1919" s="15"/>
      <c r="G1919" s="126"/>
      <c r="H1919" s="136"/>
      <c r="I1919" s="136"/>
      <c r="J1919" s="138"/>
      <c r="K1919" s="119"/>
      <c r="L1919" s="138"/>
      <c r="M1919" s="12"/>
      <c r="N1919" s="147" t="str">
        <f t="shared" si="197"/>
        <v/>
      </c>
      <c r="O1919" s="16"/>
      <c r="P1919" s="17"/>
      <c r="Q1919" s="17"/>
      <c r="AD1919" s="13">
        <f t="shared" si="198"/>
        <v>0</v>
      </c>
      <c r="AE1919" s="13" t="str">
        <f t="shared" si="199"/>
        <v/>
      </c>
      <c r="AF1919" s="145" t="str">
        <f t="shared" si="200"/>
        <v/>
      </c>
      <c r="AG1919" s="145" t="str">
        <f t="shared" si="201"/>
        <v/>
      </c>
      <c r="AH1919" s="145" t="str">
        <f t="shared" si="202"/>
        <v/>
      </c>
    </row>
    <row r="1920" spans="1:34" ht="17.25" customHeight="1" x14ac:dyDescent="0.3">
      <c r="A1920" s="149"/>
      <c r="B1920" s="135"/>
      <c r="C1920" s="14"/>
      <c r="D1920" s="14"/>
      <c r="E1920" s="136"/>
      <c r="F1920" s="15"/>
      <c r="G1920" s="126"/>
      <c r="H1920" s="136"/>
      <c r="I1920" s="136"/>
      <c r="J1920" s="138"/>
      <c r="K1920" s="119"/>
      <c r="L1920" s="138"/>
      <c r="M1920" s="12"/>
      <c r="N1920" s="147" t="str">
        <f t="shared" si="197"/>
        <v/>
      </c>
      <c r="O1920" s="16"/>
      <c r="P1920" s="17"/>
      <c r="Q1920" s="17"/>
      <c r="AD1920" s="13">
        <f t="shared" si="198"/>
        <v>0</v>
      </c>
      <c r="AE1920" s="13" t="str">
        <f t="shared" si="199"/>
        <v/>
      </c>
      <c r="AF1920" s="145" t="str">
        <f t="shared" si="200"/>
        <v/>
      </c>
      <c r="AG1920" s="145" t="str">
        <f t="shared" si="201"/>
        <v/>
      </c>
      <c r="AH1920" s="145" t="str">
        <f t="shared" si="202"/>
        <v/>
      </c>
    </row>
    <row r="1921" spans="1:34" ht="17.25" customHeight="1" x14ac:dyDescent="0.3">
      <c r="A1921" s="149"/>
      <c r="B1921" s="135"/>
      <c r="C1921" s="14"/>
      <c r="D1921" s="14"/>
      <c r="E1921" s="136"/>
      <c r="F1921" s="15"/>
      <c r="G1921" s="126"/>
      <c r="H1921" s="136"/>
      <c r="I1921" s="136"/>
      <c r="J1921" s="138"/>
      <c r="K1921" s="119"/>
      <c r="L1921" s="138"/>
      <c r="M1921" s="12"/>
      <c r="N1921" s="147" t="str">
        <f t="shared" si="197"/>
        <v/>
      </c>
      <c r="O1921" s="16"/>
      <c r="P1921" s="17"/>
      <c r="Q1921" s="17"/>
      <c r="AD1921" s="13">
        <f t="shared" si="198"/>
        <v>0</v>
      </c>
      <c r="AE1921" s="13" t="str">
        <f t="shared" si="199"/>
        <v/>
      </c>
      <c r="AF1921" s="145" t="str">
        <f t="shared" si="200"/>
        <v/>
      </c>
      <c r="AG1921" s="145" t="str">
        <f t="shared" si="201"/>
        <v/>
      </c>
      <c r="AH1921" s="145" t="str">
        <f t="shared" si="202"/>
        <v/>
      </c>
    </row>
    <row r="1922" spans="1:34" ht="17.25" customHeight="1" x14ac:dyDescent="0.3">
      <c r="A1922" s="149"/>
      <c r="B1922" s="135"/>
      <c r="C1922" s="14"/>
      <c r="D1922" s="14"/>
      <c r="E1922" s="136"/>
      <c r="F1922" s="15"/>
      <c r="G1922" s="126"/>
      <c r="H1922" s="136"/>
      <c r="I1922" s="136"/>
      <c r="J1922" s="138"/>
      <c r="K1922" s="119"/>
      <c r="L1922" s="138"/>
      <c r="M1922" s="12"/>
      <c r="N1922" s="147" t="str">
        <f t="shared" si="197"/>
        <v/>
      </c>
      <c r="O1922" s="16"/>
      <c r="P1922" s="17"/>
      <c r="Q1922" s="17"/>
      <c r="AD1922" s="13">
        <f t="shared" si="198"/>
        <v>0</v>
      </c>
      <c r="AE1922" s="13" t="str">
        <f t="shared" si="199"/>
        <v/>
      </c>
      <c r="AF1922" s="145" t="str">
        <f t="shared" si="200"/>
        <v/>
      </c>
      <c r="AG1922" s="145" t="str">
        <f t="shared" si="201"/>
        <v/>
      </c>
      <c r="AH1922" s="145" t="str">
        <f t="shared" si="202"/>
        <v/>
      </c>
    </row>
    <row r="1923" spans="1:34" ht="17.25" customHeight="1" x14ac:dyDescent="0.3">
      <c r="A1923" s="149"/>
      <c r="B1923" s="135"/>
      <c r="C1923" s="14"/>
      <c r="D1923" s="14"/>
      <c r="E1923" s="136"/>
      <c r="F1923" s="15"/>
      <c r="G1923" s="126"/>
      <c r="H1923" s="136"/>
      <c r="I1923" s="136"/>
      <c r="J1923" s="138"/>
      <c r="K1923" s="119"/>
      <c r="L1923" s="138"/>
      <c r="M1923" s="12"/>
      <c r="N1923" s="147" t="str">
        <f t="shared" si="197"/>
        <v/>
      </c>
      <c r="O1923" s="16"/>
      <c r="P1923" s="17"/>
      <c r="Q1923" s="17"/>
      <c r="AD1923" s="13">
        <f t="shared" si="198"/>
        <v>0</v>
      </c>
      <c r="AE1923" s="13" t="str">
        <f t="shared" si="199"/>
        <v/>
      </c>
      <c r="AF1923" s="145" t="str">
        <f t="shared" si="200"/>
        <v/>
      </c>
      <c r="AG1923" s="145" t="str">
        <f t="shared" si="201"/>
        <v/>
      </c>
      <c r="AH1923" s="145" t="str">
        <f t="shared" si="202"/>
        <v/>
      </c>
    </row>
    <row r="1924" spans="1:34" ht="17.25" customHeight="1" x14ac:dyDescent="0.3">
      <c r="A1924" s="149"/>
      <c r="B1924" s="135"/>
      <c r="C1924" s="14"/>
      <c r="D1924" s="14"/>
      <c r="E1924" s="136"/>
      <c r="F1924" s="15"/>
      <c r="G1924" s="126"/>
      <c r="H1924" s="136"/>
      <c r="I1924" s="136"/>
      <c r="J1924" s="138"/>
      <c r="K1924" s="119"/>
      <c r="L1924" s="138"/>
      <c r="M1924" s="12"/>
      <c r="N1924" s="147" t="str">
        <f t="shared" si="197"/>
        <v/>
      </c>
      <c r="O1924" s="16"/>
      <c r="P1924" s="17"/>
      <c r="Q1924" s="17"/>
      <c r="AD1924" s="13">
        <f t="shared" si="198"/>
        <v>0</v>
      </c>
      <c r="AE1924" s="13" t="str">
        <f t="shared" si="199"/>
        <v/>
      </c>
      <c r="AF1924" s="145" t="str">
        <f t="shared" si="200"/>
        <v/>
      </c>
      <c r="AG1924" s="145" t="str">
        <f t="shared" si="201"/>
        <v/>
      </c>
      <c r="AH1924" s="145" t="str">
        <f t="shared" si="202"/>
        <v/>
      </c>
    </row>
    <row r="1925" spans="1:34" ht="17.25" customHeight="1" x14ac:dyDescent="0.3">
      <c r="A1925" s="149"/>
      <c r="B1925" s="135"/>
      <c r="C1925" s="14"/>
      <c r="D1925" s="14"/>
      <c r="E1925" s="136"/>
      <c r="F1925" s="15"/>
      <c r="G1925" s="126"/>
      <c r="H1925" s="136"/>
      <c r="I1925" s="136"/>
      <c r="J1925" s="138"/>
      <c r="K1925" s="119"/>
      <c r="L1925" s="138"/>
      <c r="M1925" s="12"/>
      <c r="N1925" s="147" t="str">
        <f t="shared" si="197"/>
        <v/>
      </c>
      <c r="O1925" s="16"/>
      <c r="P1925" s="17"/>
      <c r="Q1925" s="17"/>
      <c r="AD1925" s="13">
        <f t="shared" si="198"/>
        <v>0</v>
      </c>
      <c r="AE1925" s="13" t="str">
        <f t="shared" si="199"/>
        <v/>
      </c>
      <c r="AF1925" s="145" t="str">
        <f t="shared" si="200"/>
        <v/>
      </c>
      <c r="AG1925" s="145" t="str">
        <f t="shared" si="201"/>
        <v/>
      </c>
      <c r="AH1925" s="145" t="str">
        <f t="shared" si="202"/>
        <v/>
      </c>
    </row>
    <row r="1926" spans="1:34" ht="17.25" customHeight="1" x14ac:dyDescent="0.3">
      <c r="A1926" s="149"/>
      <c r="B1926" s="135"/>
      <c r="C1926" s="14"/>
      <c r="D1926" s="14"/>
      <c r="E1926" s="136"/>
      <c r="F1926" s="15"/>
      <c r="G1926" s="126"/>
      <c r="H1926" s="136"/>
      <c r="I1926" s="136"/>
      <c r="J1926" s="138"/>
      <c r="K1926" s="119"/>
      <c r="L1926" s="138"/>
      <c r="M1926" s="12"/>
      <c r="N1926" s="147" t="str">
        <f t="shared" si="197"/>
        <v/>
      </c>
      <c r="O1926" s="16"/>
      <c r="P1926" s="17"/>
      <c r="Q1926" s="17"/>
      <c r="AD1926" s="13">
        <f t="shared" si="198"/>
        <v>0</v>
      </c>
      <c r="AE1926" s="13" t="str">
        <f t="shared" si="199"/>
        <v/>
      </c>
      <c r="AF1926" s="145" t="str">
        <f t="shared" si="200"/>
        <v/>
      </c>
      <c r="AG1926" s="145" t="str">
        <f t="shared" si="201"/>
        <v/>
      </c>
      <c r="AH1926" s="145" t="str">
        <f t="shared" si="202"/>
        <v/>
      </c>
    </row>
    <row r="1927" spans="1:34" ht="17.25" customHeight="1" x14ac:dyDescent="0.3">
      <c r="A1927" s="149"/>
      <c r="B1927" s="135"/>
      <c r="C1927" s="14"/>
      <c r="D1927" s="14"/>
      <c r="E1927" s="136"/>
      <c r="F1927" s="15"/>
      <c r="G1927" s="126"/>
      <c r="H1927" s="136"/>
      <c r="I1927" s="136"/>
      <c r="J1927" s="138"/>
      <c r="K1927" s="119"/>
      <c r="L1927" s="138"/>
      <c r="M1927" s="12"/>
      <c r="N1927" s="147" t="str">
        <f t="shared" si="197"/>
        <v/>
      </c>
      <c r="O1927" s="16"/>
      <c r="P1927" s="17"/>
      <c r="Q1927" s="17"/>
      <c r="AD1927" s="13">
        <f t="shared" si="198"/>
        <v>0</v>
      </c>
      <c r="AE1927" s="13" t="str">
        <f t="shared" si="199"/>
        <v/>
      </c>
      <c r="AF1927" s="145" t="str">
        <f t="shared" si="200"/>
        <v/>
      </c>
      <c r="AG1927" s="145" t="str">
        <f t="shared" si="201"/>
        <v/>
      </c>
      <c r="AH1927" s="145" t="str">
        <f t="shared" si="202"/>
        <v/>
      </c>
    </row>
    <row r="1928" spans="1:34" ht="17.25" customHeight="1" x14ac:dyDescent="0.3">
      <c r="A1928" s="149"/>
      <c r="B1928" s="135"/>
      <c r="C1928" s="14"/>
      <c r="D1928" s="14"/>
      <c r="E1928" s="136"/>
      <c r="F1928" s="15"/>
      <c r="G1928" s="126"/>
      <c r="H1928" s="136"/>
      <c r="I1928" s="136"/>
      <c r="J1928" s="138"/>
      <c r="K1928" s="119"/>
      <c r="L1928" s="138"/>
      <c r="M1928" s="12"/>
      <c r="N1928" s="147" t="str">
        <f t="shared" ref="N1928:N1991" si="203">IF(J1928="", "", K1928)</f>
        <v/>
      </c>
      <c r="O1928" s="16"/>
      <c r="P1928" s="17"/>
      <c r="Q1928" s="17"/>
      <c r="AD1928" s="13">
        <f t="shared" si="198"/>
        <v>0</v>
      </c>
      <c r="AE1928" s="13" t="str">
        <f t="shared" si="199"/>
        <v/>
      </c>
      <c r="AF1928" s="145" t="str">
        <f t="shared" si="200"/>
        <v/>
      </c>
      <c r="AG1928" s="145" t="str">
        <f t="shared" si="201"/>
        <v/>
      </c>
      <c r="AH1928" s="145" t="str">
        <f t="shared" si="202"/>
        <v/>
      </c>
    </row>
    <row r="1929" spans="1:34" ht="17.25" customHeight="1" x14ac:dyDescent="0.3">
      <c r="A1929" s="149"/>
      <c r="B1929" s="135"/>
      <c r="C1929" s="14"/>
      <c r="D1929" s="14"/>
      <c r="E1929" s="136"/>
      <c r="F1929" s="15"/>
      <c r="G1929" s="126"/>
      <c r="H1929" s="136"/>
      <c r="I1929" s="136"/>
      <c r="J1929" s="138"/>
      <c r="K1929" s="119"/>
      <c r="L1929" s="138"/>
      <c r="M1929" s="12"/>
      <c r="N1929" s="147" t="str">
        <f t="shared" si="203"/>
        <v/>
      </c>
      <c r="O1929" s="16"/>
      <c r="P1929" s="17"/>
      <c r="Q1929" s="17"/>
      <c r="AD1929" s="13">
        <f t="shared" si="198"/>
        <v>0</v>
      </c>
      <c r="AE1929" s="13" t="str">
        <f t="shared" si="199"/>
        <v/>
      </c>
      <c r="AF1929" s="145" t="str">
        <f t="shared" si="200"/>
        <v/>
      </c>
      <c r="AG1929" s="145" t="str">
        <f t="shared" si="201"/>
        <v/>
      </c>
      <c r="AH1929" s="145" t="str">
        <f t="shared" si="202"/>
        <v/>
      </c>
    </row>
    <row r="1930" spans="1:34" ht="17.25" customHeight="1" x14ac:dyDescent="0.3">
      <c r="A1930" s="149"/>
      <c r="B1930" s="135"/>
      <c r="C1930" s="14"/>
      <c r="D1930" s="14"/>
      <c r="E1930" s="136"/>
      <c r="F1930" s="15"/>
      <c r="G1930" s="126"/>
      <c r="H1930" s="136"/>
      <c r="I1930" s="136"/>
      <c r="J1930" s="138"/>
      <c r="K1930" s="119"/>
      <c r="L1930" s="138"/>
      <c r="M1930" s="12"/>
      <c r="N1930" s="147" t="str">
        <f t="shared" si="203"/>
        <v/>
      </c>
      <c r="O1930" s="16"/>
      <c r="P1930" s="17"/>
      <c r="Q1930" s="17"/>
      <c r="AD1930" s="13">
        <f t="shared" si="198"/>
        <v>0</v>
      </c>
      <c r="AE1930" s="13" t="str">
        <f t="shared" si="199"/>
        <v/>
      </c>
      <c r="AF1930" s="145" t="str">
        <f t="shared" si="200"/>
        <v/>
      </c>
      <c r="AG1930" s="145" t="str">
        <f t="shared" si="201"/>
        <v/>
      </c>
      <c r="AH1930" s="145" t="str">
        <f t="shared" si="202"/>
        <v/>
      </c>
    </row>
    <row r="1931" spans="1:34" ht="17.25" customHeight="1" x14ac:dyDescent="0.3">
      <c r="A1931" s="149"/>
      <c r="B1931" s="135"/>
      <c r="C1931" s="14"/>
      <c r="D1931" s="14"/>
      <c r="E1931" s="136"/>
      <c r="F1931" s="15"/>
      <c r="G1931" s="126"/>
      <c r="H1931" s="136"/>
      <c r="I1931" s="136"/>
      <c r="J1931" s="138"/>
      <c r="K1931" s="119"/>
      <c r="L1931" s="138"/>
      <c r="M1931" s="12"/>
      <c r="N1931" s="147" t="str">
        <f t="shared" si="203"/>
        <v/>
      </c>
      <c r="O1931" s="16"/>
      <c r="P1931" s="17"/>
      <c r="Q1931" s="17"/>
      <c r="AD1931" s="13">
        <f t="shared" si="198"/>
        <v>0</v>
      </c>
      <c r="AE1931" s="13" t="str">
        <f t="shared" si="199"/>
        <v/>
      </c>
      <c r="AF1931" s="145" t="str">
        <f t="shared" si="200"/>
        <v/>
      </c>
      <c r="AG1931" s="145" t="str">
        <f t="shared" si="201"/>
        <v/>
      </c>
      <c r="AH1931" s="145" t="str">
        <f t="shared" si="202"/>
        <v/>
      </c>
    </row>
    <row r="1932" spans="1:34" ht="17.25" customHeight="1" x14ac:dyDescent="0.3">
      <c r="A1932" s="149"/>
      <c r="B1932" s="135"/>
      <c r="C1932" s="14"/>
      <c r="D1932" s="14"/>
      <c r="E1932" s="136"/>
      <c r="F1932" s="15"/>
      <c r="G1932" s="126"/>
      <c r="H1932" s="136"/>
      <c r="I1932" s="136"/>
      <c r="J1932" s="138"/>
      <c r="K1932" s="119"/>
      <c r="L1932" s="138"/>
      <c r="M1932" s="12"/>
      <c r="N1932" s="147" t="str">
        <f t="shared" si="203"/>
        <v/>
      </c>
      <c r="O1932" s="16"/>
      <c r="P1932" s="17"/>
      <c r="Q1932" s="17"/>
      <c r="AD1932" s="13">
        <f t="shared" si="198"/>
        <v>0</v>
      </c>
      <c r="AE1932" s="13" t="str">
        <f t="shared" si="199"/>
        <v/>
      </c>
      <c r="AF1932" s="145" t="str">
        <f t="shared" si="200"/>
        <v/>
      </c>
      <c r="AG1932" s="145" t="str">
        <f t="shared" si="201"/>
        <v/>
      </c>
      <c r="AH1932" s="145" t="str">
        <f t="shared" si="202"/>
        <v/>
      </c>
    </row>
    <row r="1933" spans="1:34" ht="17.25" customHeight="1" x14ac:dyDescent="0.3">
      <c r="A1933" s="149"/>
      <c r="B1933" s="135"/>
      <c r="C1933" s="14"/>
      <c r="D1933" s="14"/>
      <c r="E1933" s="136"/>
      <c r="F1933" s="15"/>
      <c r="G1933" s="126"/>
      <c r="H1933" s="136"/>
      <c r="I1933" s="136"/>
      <c r="J1933" s="138"/>
      <c r="K1933" s="119"/>
      <c r="L1933" s="138"/>
      <c r="M1933" s="12"/>
      <c r="N1933" s="147" t="str">
        <f t="shared" si="203"/>
        <v/>
      </c>
      <c r="O1933" s="16"/>
      <c r="P1933" s="17"/>
      <c r="Q1933" s="17"/>
      <c r="AD1933" s="13">
        <f t="shared" si="198"/>
        <v>0</v>
      </c>
      <c r="AE1933" s="13" t="str">
        <f t="shared" si="199"/>
        <v/>
      </c>
      <c r="AF1933" s="145" t="str">
        <f t="shared" si="200"/>
        <v/>
      </c>
      <c r="AG1933" s="145" t="str">
        <f t="shared" si="201"/>
        <v/>
      </c>
      <c r="AH1933" s="145" t="str">
        <f t="shared" si="202"/>
        <v/>
      </c>
    </row>
    <row r="1934" spans="1:34" ht="17.25" customHeight="1" x14ac:dyDescent="0.3">
      <c r="A1934" s="149"/>
      <c r="B1934" s="135"/>
      <c r="C1934" s="14"/>
      <c r="D1934" s="14"/>
      <c r="E1934" s="136"/>
      <c r="F1934" s="15"/>
      <c r="G1934" s="126"/>
      <c r="H1934" s="136"/>
      <c r="I1934" s="136"/>
      <c r="J1934" s="138"/>
      <c r="K1934" s="119"/>
      <c r="L1934" s="138"/>
      <c r="M1934" s="12"/>
      <c r="N1934" s="147" t="str">
        <f t="shared" si="203"/>
        <v/>
      </c>
      <c r="O1934" s="16"/>
      <c r="P1934" s="17"/>
      <c r="Q1934" s="17"/>
      <c r="AD1934" s="13">
        <f t="shared" si="198"/>
        <v>0</v>
      </c>
      <c r="AE1934" s="13" t="str">
        <f t="shared" si="199"/>
        <v/>
      </c>
      <c r="AF1934" s="145" t="str">
        <f t="shared" si="200"/>
        <v/>
      </c>
      <c r="AG1934" s="145" t="str">
        <f t="shared" si="201"/>
        <v/>
      </c>
      <c r="AH1934" s="145" t="str">
        <f t="shared" si="202"/>
        <v/>
      </c>
    </row>
    <row r="1935" spans="1:34" ht="17.25" customHeight="1" x14ac:dyDescent="0.3">
      <c r="A1935" s="149"/>
      <c r="B1935" s="135"/>
      <c r="C1935" s="14"/>
      <c r="D1935" s="14"/>
      <c r="E1935" s="136"/>
      <c r="F1935" s="15"/>
      <c r="G1935" s="126"/>
      <c r="H1935" s="136"/>
      <c r="I1935" s="136"/>
      <c r="J1935" s="138"/>
      <c r="K1935" s="119"/>
      <c r="L1935" s="138"/>
      <c r="M1935" s="12"/>
      <c r="N1935" s="147" t="str">
        <f t="shared" si="203"/>
        <v/>
      </c>
      <c r="O1935" s="16"/>
      <c r="P1935" s="17"/>
      <c r="Q1935" s="17"/>
      <c r="AD1935" s="13">
        <f t="shared" si="198"/>
        <v>0</v>
      </c>
      <c r="AE1935" s="13" t="str">
        <f t="shared" si="199"/>
        <v/>
      </c>
      <c r="AF1935" s="145" t="str">
        <f t="shared" si="200"/>
        <v/>
      </c>
      <c r="AG1935" s="145" t="str">
        <f t="shared" si="201"/>
        <v/>
      </c>
      <c r="AH1935" s="145" t="str">
        <f t="shared" si="202"/>
        <v/>
      </c>
    </row>
    <row r="1936" spans="1:34" ht="17.25" customHeight="1" x14ac:dyDescent="0.3">
      <c r="A1936" s="149"/>
      <c r="B1936" s="135"/>
      <c r="C1936" s="14"/>
      <c r="D1936" s="14"/>
      <c r="E1936" s="136"/>
      <c r="F1936" s="15"/>
      <c r="G1936" s="126"/>
      <c r="H1936" s="136"/>
      <c r="I1936" s="136"/>
      <c r="J1936" s="138"/>
      <c r="K1936" s="119"/>
      <c r="L1936" s="138"/>
      <c r="M1936" s="12"/>
      <c r="N1936" s="147" t="str">
        <f t="shared" si="203"/>
        <v/>
      </c>
      <c r="O1936" s="16"/>
      <c r="P1936" s="17"/>
      <c r="Q1936" s="17"/>
      <c r="AD1936" s="13">
        <f t="shared" si="198"/>
        <v>0</v>
      </c>
      <c r="AE1936" s="13" t="str">
        <f t="shared" si="199"/>
        <v/>
      </c>
      <c r="AF1936" s="145" t="str">
        <f t="shared" si="200"/>
        <v/>
      </c>
      <c r="AG1936" s="145" t="str">
        <f t="shared" si="201"/>
        <v/>
      </c>
      <c r="AH1936" s="145" t="str">
        <f t="shared" si="202"/>
        <v/>
      </c>
    </row>
    <row r="1937" spans="1:34" ht="17.25" customHeight="1" x14ac:dyDescent="0.3">
      <c r="A1937" s="149"/>
      <c r="B1937" s="135"/>
      <c r="C1937" s="14"/>
      <c r="D1937" s="14"/>
      <c r="E1937" s="136"/>
      <c r="F1937" s="15"/>
      <c r="G1937" s="126"/>
      <c r="H1937" s="136"/>
      <c r="I1937" s="136"/>
      <c r="J1937" s="138"/>
      <c r="K1937" s="119"/>
      <c r="L1937" s="138"/>
      <c r="M1937" s="12"/>
      <c r="N1937" s="147" t="str">
        <f t="shared" si="203"/>
        <v/>
      </c>
      <c r="O1937" s="16"/>
      <c r="P1937" s="17"/>
      <c r="Q1937" s="17"/>
      <c r="AD1937" s="13">
        <f t="shared" si="198"/>
        <v>0</v>
      </c>
      <c r="AE1937" s="13" t="str">
        <f t="shared" si="199"/>
        <v/>
      </c>
      <c r="AF1937" s="145" t="str">
        <f t="shared" si="200"/>
        <v/>
      </c>
      <c r="AG1937" s="145" t="str">
        <f t="shared" si="201"/>
        <v/>
      </c>
      <c r="AH1937" s="145" t="str">
        <f t="shared" si="202"/>
        <v/>
      </c>
    </row>
    <row r="1938" spans="1:34" ht="17.25" customHeight="1" x14ac:dyDescent="0.3">
      <c r="A1938" s="149"/>
      <c r="B1938" s="135"/>
      <c r="C1938" s="14"/>
      <c r="D1938" s="14"/>
      <c r="E1938" s="136"/>
      <c r="F1938" s="15"/>
      <c r="G1938" s="126"/>
      <c r="H1938" s="136"/>
      <c r="I1938" s="136"/>
      <c r="J1938" s="138"/>
      <c r="K1938" s="119"/>
      <c r="L1938" s="138"/>
      <c r="M1938" s="12"/>
      <c r="N1938" s="147" t="str">
        <f t="shared" si="203"/>
        <v/>
      </c>
      <c r="O1938" s="16"/>
      <c r="P1938" s="17"/>
      <c r="Q1938" s="17"/>
      <c r="AD1938" s="13">
        <f t="shared" si="198"/>
        <v>0</v>
      </c>
      <c r="AE1938" s="13" t="str">
        <f t="shared" si="199"/>
        <v/>
      </c>
      <c r="AF1938" s="145" t="str">
        <f t="shared" si="200"/>
        <v/>
      </c>
      <c r="AG1938" s="145" t="str">
        <f t="shared" si="201"/>
        <v/>
      </c>
      <c r="AH1938" s="145" t="str">
        <f t="shared" si="202"/>
        <v/>
      </c>
    </row>
    <row r="1939" spans="1:34" ht="17.25" customHeight="1" x14ac:dyDescent="0.3">
      <c r="A1939" s="149"/>
      <c r="B1939" s="135"/>
      <c r="C1939" s="14"/>
      <c r="D1939" s="14"/>
      <c r="E1939" s="136"/>
      <c r="F1939" s="15"/>
      <c r="G1939" s="126"/>
      <c r="H1939" s="136"/>
      <c r="I1939" s="136"/>
      <c r="J1939" s="138"/>
      <c r="K1939" s="119"/>
      <c r="L1939" s="138"/>
      <c r="M1939" s="12"/>
      <c r="N1939" s="147" t="str">
        <f t="shared" si="203"/>
        <v/>
      </c>
      <c r="O1939" s="16"/>
      <c r="P1939" s="17"/>
      <c r="Q1939" s="17"/>
      <c r="AD1939" s="13">
        <f t="shared" si="198"/>
        <v>0</v>
      </c>
      <c r="AE1939" s="13" t="str">
        <f t="shared" si="199"/>
        <v/>
      </c>
      <c r="AF1939" s="145" t="str">
        <f t="shared" si="200"/>
        <v/>
      </c>
      <c r="AG1939" s="145" t="str">
        <f t="shared" si="201"/>
        <v/>
      </c>
      <c r="AH1939" s="145" t="str">
        <f t="shared" si="202"/>
        <v/>
      </c>
    </row>
    <row r="1940" spans="1:34" ht="17.25" customHeight="1" x14ac:dyDescent="0.3">
      <c r="A1940" s="149"/>
      <c r="B1940" s="135"/>
      <c r="C1940" s="14"/>
      <c r="D1940" s="14"/>
      <c r="E1940" s="136"/>
      <c r="F1940" s="15"/>
      <c r="G1940" s="126"/>
      <c r="H1940" s="136"/>
      <c r="I1940" s="136"/>
      <c r="J1940" s="138"/>
      <c r="K1940" s="119"/>
      <c r="L1940" s="138"/>
      <c r="M1940" s="12"/>
      <c r="N1940" s="147" t="str">
        <f t="shared" si="203"/>
        <v/>
      </c>
      <c r="O1940" s="16"/>
      <c r="P1940" s="17"/>
      <c r="Q1940" s="17"/>
      <c r="AD1940" s="13">
        <f t="shared" si="198"/>
        <v>0</v>
      </c>
      <c r="AE1940" s="13" t="str">
        <f t="shared" si="199"/>
        <v/>
      </c>
      <c r="AF1940" s="145" t="str">
        <f t="shared" si="200"/>
        <v/>
      </c>
      <c r="AG1940" s="145" t="str">
        <f t="shared" si="201"/>
        <v/>
      </c>
      <c r="AH1940" s="145" t="str">
        <f t="shared" si="202"/>
        <v/>
      </c>
    </row>
    <row r="1941" spans="1:34" ht="17.25" customHeight="1" x14ac:dyDescent="0.3">
      <c r="A1941" s="149"/>
      <c r="B1941" s="135"/>
      <c r="C1941" s="14"/>
      <c r="D1941" s="14"/>
      <c r="E1941" s="136"/>
      <c r="F1941" s="15"/>
      <c r="G1941" s="126"/>
      <c r="H1941" s="136"/>
      <c r="I1941" s="136"/>
      <c r="J1941" s="138"/>
      <c r="K1941" s="119"/>
      <c r="L1941" s="138"/>
      <c r="M1941" s="12"/>
      <c r="N1941" s="147" t="str">
        <f t="shared" si="203"/>
        <v/>
      </c>
      <c r="O1941" s="16"/>
      <c r="P1941" s="17"/>
      <c r="Q1941" s="17"/>
      <c r="AD1941" s="13">
        <f t="shared" si="198"/>
        <v>0</v>
      </c>
      <c r="AE1941" s="13" t="str">
        <f t="shared" si="199"/>
        <v/>
      </c>
      <c r="AF1941" s="145" t="str">
        <f t="shared" si="200"/>
        <v/>
      </c>
      <c r="AG1941" s="145" t="str">
        <f t="shared" si="201"/>
        <v/>
      </c>
      <c r="AH1941" s="145" t="str">
        <f t="shared" si="202"/>
        <v/>
      </c>
    </row>
    <row r="1942" spans="1:34" ht="17.25" customHeight="1" x14ac:dyDescent="0.3">
      <c r="A1942" s="149"/>
      <c r="B1942" s="135"/>
      <c r="C1942" s="14"/>
      <c r="D1942" s="14"/>
      <c r="E1942" s="136"/>
      <c r="F1942" s="15"/>
      <c r="G1942" s="126"/>
      <c r="H1942" s="136"/>
      <c r="I1942" s="136"/>
      <c r="J1942" s="138"/>
      <c r="K1942" s="119"/>
      <c r="L1942" s="138"/>
      <c r="M1942" s="12"/>
      <c r="N1942" s="147" t="str">
        <f t="shared" si="203"/>
        <v/>
      </c>
      <c r="O1942" s="16"/>
      <c r="P1942" s="17"/>
      <c r="Q1942" s="17"/>
      <c r="AD1942" s="13">
        <f t="shared" si="198"/>
        <v>0</v>
      </c>
      <c r="AE1942" s="13" t="str">
        <f t="shared" si="199"/>
        <v/>
      </c>
      <c r="AF1942" s="145" t="str">
        <f t="shared" si="200"/>
        <v/>
      </c>
      <c r="AG1942" s="145" t="str">
        <f t="shared" si="201"/>
        <v/>
      </c>
      <c r="AH1942" s="145" t="str">
        <f t="shared" si="202"/>
        <v/>
      </c>
    </row>
    <row r="1943" spans="1:34" ht="17.25" customHeight="1" x14ac:dyDescent="0.3">
      <c r="A1943" s="149"/>
      <c r="B1943" s="135"/>
      <c r="C1943" s="14"/>
      <c r="D1943" s="14"/>
      <c r="E1943" s="136"/>
      <c r="F1943" s="15"/>
      <c r="G1943" s="126"/>
      <c r="H1943" s="136"/>
      <c r="I1943" s="136"/>
      <c r="J1943" s="138"/>
      <c r="K1943" s="119"/>
      <c r="L1943" s="138"/>
      <c r="M1943" s="12"/>
      <c r="N1943" s="147" t="str">
        <f t="shared" si="203"/>
        <v/>
      </c>
      <c r="O1943" s="16"/>
      <c r="P1943" s="17"/>
      <c r="Q1943" s="17"/>
      <c r="AD1943" s="13">
        <f t="shared" si="198"/>
        <v>0</v>
      </c>
      <c r="AE1943" s="13" t="str">
        <f t="shared" si="199"/>
        <v/>
      </c>
      <c r="AF1943" s="145" t="str">
        <f t="shared" si="200"/>
        <v/>
      </c>
      <c r="AG1943" s="145" t="str">
        <f t="shared" si="201"/>
        <v/>
      </c>
      <c r="AH1943" s="145" t="str">
        <f t="shared" si="202"/>
        <v/>
      </c>
    </row>
    <row r="1944" spans="1:34" ht="17.25" customHeight="1" x14ac:dyDescent="0.3">
      <c r="A1944" s="149"/>
      <c r="B1944" s="135"/>
      <c r="C1944" s="14"/>
      <c r="D1944" s="14"/>
      <c r="E1944" s="136"/>
      <c r="F1944" s="15"/>
      <c r="G1944" s="126"/>
      <c r="H1944" s="136"/>
      <c r="I1944" s="136"/>
      <c r="J1944" s="138"/>
      <c r="K1944" s="119"/>
      <c r="L1944" s="138"/>
      <c r="M1944" s="12"/>
      <c r="N1944" s="147" t="str">
        <f t="shared" si="203"/>
        <v/>
      </c>
      <c r="O1944" s="16"/>
      <c r="P1944" s="17"/>
      <c r="Q1944" s="17"/>
      <c r="AD1944" s="13">
        <f t="shared" si="198"/>
        <v>0</v>
      </c>
      <c r="AE1944" s="13" t="str">
        <f t="shared" si="199"/>
        <v/>
      </c>
      <c r="AF1944" s="145" t="str">
        <f t="shared" si="200"/>
        <v/>
      </c>
      <c r="AG1944" s="145" t="str">
        <f t="shared" si="201"/>
        <v/>
      </c>
      <c r="AH1944" s="145" t="str">
        <f t="shared" si="202"/>
        <v/>
      </c>
    </row>
    <row r="1945" spans="1:34" ht="17.25" customHeight="1" x14ac:dyDescent="0.3">
      <c r="A1945" s="149"/>
      <c r="B1945" s="135"/>
      <c r="C1945" s="14"/>
      <c r="D1945" s="14"/>
      <c r="E1945" s="136"/>
      <c r="F1945" s="15"/>
      <c r="G1945" s="126"/>
      <c r="H1945" s="136"/>
      <c r="I1945" s="136"/>
      <c r="J1945" s="138"/>
      <c r="K1945" s="119"/>
      <c r="L1945" s="138"/>
      <c r="M1945" s="12"/>
      <c r="N1945" s="147" t="str">
        <f t="shared" si="203"/>
        <v/>
      </c>
      <c r="O1945" s="16"/>
      <c r="P1945" s="17"/>
      <c r="Q1945" s="17"/>
      <c r="AD1945" s="13">
        <f t="shared" si="198"/>
        <v>0</v>
      </c>
      <c r="AE1945" s="13" t="str">
        <f t="shared" si="199"/>
        <v/>
      </c>
      <c r="AF1945" s="145" t="str">
        <f t="shared" si="200"/>
        <v/>
      </c>
      <c r="AG1945" s="145" t="str">
        <f t="shared" si="201"/>
        <v/>
      </c>
      <c r="AH1945" s="145" t="str">
        <f t="shared" si="202"/>
        <v/>
      </c>
    </row>
    <row r="1946" spans="1:34" ht="17.25" customHeight="1" x14ac:dyDescent="0.3">
      <c r="A1946" s="149"/>
      <c r="B1946" s="135"/>
      <c r="C1946" s="14"/>
      <c r="D1946" s="14"/>
      <c r="E1946" s="136"/>
      <c r="F1946" s="15"/>
      <c r="G1946" s="126"/>
      <c r="H1946" s="136"/>
      <c r="I1946" s="136"/>
      <c r="J1946" s="138"/>
      <c r="K1946" s="119"/>
      <c r="L1946" s="138"/>
      <c r="M1946" s="12"/>
      <c r="N1946" s="147" t="str">
        <f t="shared" si="203"/>
        <v/>
      </c>
      <c r="O1946" s="16"/>
      <c r="P1946" s="17"/>
      <c r="Q1946" s="17"/>
      <c r="AD1946" s="13">
        <f t="shared" si="198"/>
        <v>0</v>
      </c>
      <c r="AE1946" s="13" t="str">
        <f t="shared" si="199"/>
        <v/>
      </c>
      <c r="AF1946" s="145" t="str">
        <f t="shared" si="200"/>
        <v/>
      </c>
      <c r="AG1946" s="145" t="str">
        <f t="shared" si="201"/>
        <v/>
      </c>
      <c r="AH1946" s="145" t="str">
        <f t="shared" si="202"/>
        <v/>
      </c>
    </row>
    <row r="1947" spans="1:34" ht="17.25" customHeight="1" x14ac:dyDescent="0.3">
      <c r="A1947" s="149"/>
      <c r="B1947" s="135"/>
      <c r="C1947" s="14"/>
      <c r="D1947" s="14"/>
      <c r="E1947" s="136"/>
      <c r="F1947" s="15"/>
      <c r="G1947" s="126"/>
      <c r="H1947" s="136"/>
      <c r="I1947" s="136"/>
      <c r="J1947" s="138"/>
      <c r="K1947" s="119"/>
      <c r="L1947" s="138"/>
      <c r="M1947" s="12"/>
      <c r="N1947" s="147" t="str">
        <f t="shared" si="203"/>
        <v/>
      </c>
      <c r="O1947" s="16"/>
      <c r="P1947" s="17"/>
      <c r="Q1947" s="17"/>
      <c r="AD1947" s="13">
        <f t="shared" si="198"/>
        <v>0</v>
      </c>
      <c r="AE1947" s="13" t="str">
        <f t="shared" si="199"/>
        <v/>
      </c>
      <c r="AF1947" s="145" t="str">
        <f t="shared" si="200"/>
        <v/>
      </c>
      <c r="AG1947" s="145" t="str">
        <f t="shared" si="201"/>
        <v/>
      </c>
      <c r="AH1947" s="145" t="str">
        <f t="shared" si="202"/>
        <v/>
      </c>
    </row>
    <row r="1948" spans="1:34" ht="17.25" customHeight="1" x14ac:dyDescent="0.3">
      <c r="A1948" s="149"/>
      <c r="B1948" s="135"/>
      <c r="C1948" s="14"/>
      <c r="D1948" s="14"/>
      <c r="E1948" s="136"/>
      <c r="F1948" s="15"/>
      <c r="G1948" s="126"/>
      <c r="H1948" s="136"/>
      <c r="I1948" s="136"/>
      <c r="J1948" s="138"/>
      <c r="K1948" s="119"/>
      <c r="L1948" s="138"/>
      <c r="M1948" s="12"/>
      <c r="N1948" s="147" t="str">
        <f t="shared" si="203"/>
        <v/>
      </c>
      <c r="O1948" s="16"/>
      <c r="P1948" s="17"/>
      <c r="Q1948" s="17"/>
      <c r="AD1948" s="13">
        <f t="shared" si="198"/>
        <v>0</v>
      </c>
      <c r="AE1948" s="13" t="str">
        <f t="shared" si="199"/>
        <v/>
      </c>
      <c r="AF1948" s="145" t="str">
        <f t="shared" si="200"/>
        <v/>
      </c>
      <c r="AG1948" s="145" t="str">
        <f t="shared" si="201"/>
        <v/>
      </c>
      <c r="AH1948" s="145" t="str">
        <f t="shared" si="202"/>
        <v/>
      </c>
    </row>
    <row r="1949" spans="1:34" ht="17.25" customHeight="1" x14ac:dyDescent="0.3">
      <c r="A1949" s="149"/>
      <c r="B1949" s="135"/>
      <c r="C1949" s="14"/>
      <c r="D1949" s="14"/>
      <c r="E1949" s="136"/>
      <c r="F1949" s="15"/>
      <c r="G1949" s="126"/>
      <c r="H1949" s="136"/>
      <c r="I1949" s="136"/>
      <c r="J1949" s="138"/>
      <c r="K1949" s="119"/>
      <c r="L1949" s="138"/>
      <c r="M1949" s="12"/>
      <c r="N1949" s="147" t="str">
        <f t="shared" si="203"/>
        <v/>
      </c>
      <c r="O1949" s="16"/>
      <c r="P1949" s="17"/>
      <c r="Q1949" s="17"/>
      <c r="AD1949" s="13">
        <f t="shared" si="198"/>
        <v>0</v>
      </c>
      <c r="AE1949" s="13" t="str">
        <f t="shared" si="199"/>
        <v/>
      </c>
      <c r="AF1949" s="145" t="str">
        <f t="shared" si="200"/>
        <v/>
      </c>
      <c r="AG1949" s="145" t="str">
        <f t="shared" si="201"/>
        <v/>
      </c>
      <c r="AH1949" s="145" t="str">
        <f t="shared" si="202"/>
        <v/>
      </c>
    </row>
    <row r="1950" spans="1:34" ht="17.25" customHeight="1" x14ac:dyDescent="0.3">
      <c r="A1950" s="149"/>
      <c r="B1950" s="135"/>
      <c r="C1950" s="14"/>
      <c r="D1950" s="14"/>
      <c r="E1950" s="136"/>
      <c r="F1950" s="15"/>
      <c r="G1950" s="126"/>
      <c r="H1950" s="136"/>
      <c r="I1950" s="136"/>
      <c r="J1950" s="138"/>
      <c r="K1950" s="119"/>
      <c r="L1950" s="138"/>
      <c r="M1950" s="12"/>
      <c r="N1950" s="147" t="str">
        <f t="shared" si="203"/>
        <v/>
      </c>
      <c r="O1950" s="16"/>
      <c r="P1950" s="17"/>
      <c r="Q1950" s="17"/>
      <c r="AD1950" s="13">
        <f t="shared" si="198"/>
        <v>0</v>
      </c>
      <c r="AE1950" s="13" t="str">
        <f t="shared" si="199"/>
        <v/>
      </c>
      <c r="AF1950" s="145" t="str">
        <f t="shared" si="200"/>
        <v/>
      </c>
      <c r="AG1950" s="145" t="str">
        <f t="shared" si="201"/>
        <v/>
      </c>
      <c r="AH1950" s="145" t="str">
        <f t="shared" si="202"/>
        <v/>
      </c>
    </row>
    <row r="1951" spans="1:34" ht="17.25" customHeight="1" x14ac:dyDescent="0.3">
      <c r="A1951" s="149"/>
      <c r="B1951" s="135"/>
      <c r="C1951" s="14"/>
      <c r="D1951" s="14"/>
      <c r="E1951" s="136"/>
      <c r="F1951" s="15"/>
      <c r="G1951" s="126"/>
      <c r="H1951" s="136"/>
      <c r="I1951" s="136"/>
      <c r="J1951" s="138"/>
      <c r="K1951" s="119"/>
      <c r="L1951" s="138"/>
      <c r="M1951" s="12"/>
      <c r="N1951" s="147" t="str">
        <f t="shared" si="203"/>
        <v/>
      </c>
      <c r="O1951" s="16"/>
      <c r="P1951" s="17"/>
      <c r="Q1951" s="17"/>
      <c r="AD1951" s="13">
        <f t="shared" si="198"/>
        <v>0</v>
      </c>
      <c r="AE1951" s="13" t="str">
        <f t="shared" si="199"/>
        <v/>
      </c>
      <c r="AF1951" s="145" t="str">
        <f t="shared" si="200"/>
        <v/>
      </c>
      <c r="AG1951" s="145" t="str">
        <f t="shared" si="201"/>
        <v/>
      </c>
      <c r="AH1951" s="145" t="str">
        <f t="shared" si="202"/>
        <v/>
      </c>
    </row>
    <row r="1952" spans="1:34" ht="17.25" customHeight="1" x14ac:dyDescent="0.3">
      <c r="A1952" s="149"/>
      <c r="B1952" s="135"/>
      <c r="C1952" s="14"/>
      <c r="D1952" s="14"/>
      <c r="E1952" s="136"/>
      <c r="F1952" s="15"/>
      <c r="G1952" s="126"/>
      <c r="H1952" s="136"/>
      <c r="I1952" s="136"/>
      <c r="J1952" s="138"/>
      <c r="K1952" s="119"/>
      <c r="L1952" s="138"/>
      <c r="M1952" s="12"/>
      <c r="N1952" s="147" t="str">
        <f t="shared" si="203"/>
        <v/>
      </c>
      <c r="O1952" s="16"/>
      <c r="P1952" s="17"/>
      <c r="Q1952" s="17"/>
      <c r="AD1952" s="13">
        <f t="shared" si="198"/>
        <v>0</v>
      </c>
      <c r="AE1952" s="13" t="str">
        <f t="shared" si="199"/>
        <v/>
      </c>
      <c r="AF1952" s="145" t="str">
        <f t="shared" si="200"/>
        <v/>
      </c>
      <c r="AG1952" s="145" t="str">
        <f t="shared" si="201"/>
        <v/>
      </c>
      <c r="AH1952" s="145" t="str">
        <f t="shared" si="202"/>
        <v/>
      </c>
    </row>
    <row r="1953" spans="1:34" ht="17.25" customHeight="1" x14ac:dyDescent="0.3">
      <c r="A1953" s="149"/>
      <c r="B1953" s="135"/>
      <c r="C1953" s="14"/>
      <c r="D1953" s="14"/>
      <c r="E1953" s="136"/>
      <c r="F1953" s="15"/>
      <c r="G1953" s="126"/>
      <c r="H1953" s="136"/>
      <c r="I1953" s="136"/>
      <c r="J1953" s="138"/>
      <c r="K1953" s="119"/>
      <c r="L1953" s="138"/>
      <c r="M1953" s="12"/>
      <c r="N1953" s="147" t="str">
        <f t="shared" si="203"/>
        <v/>
      </c>
      <c r="O1953" s="16"/>
      <c r="P1953" s="17"/>
      <c r="Q1953" s="17"/>
      <c r="AD1953" s="13">
        <f t="shared" si="198"/>
        <v>0</v>
      </c>
      <c r="AE1953" s="13" t="str">
        <f t="shared" si="199"/>
        <v/>
      </c>
      <c r="AF1953" s="145" t="str">
        <f t="shared" si="200"/>
        <v/>
      </c>
      <c r="AG1953" s="145" t="str">
        <f t="shared" si="201"/>
        <v/>
      </c>
      <c r="AH1953" s="145" t="str">
        <f t="shared" si="202"/>
        <v/>
      </c>
    </row>
    <row r="1954" spans="1:34" ht="17.25" customHeight="1" x14ac:dyDescent="0.3">
      <c r="A1954" s="149"/>
      <c r="B1954" s="135"/>
      <c r="C1954" s="14"/>
      <c r="D1954" s="14"/>
      <c r="E1954" s="136"/>
      <c r="F1954" s="15"/>
      <c r="G1954" s="126"/>
      <c r="H1954" s="136"/>
      <c r="I1954" s="136"/>
      <c r="J1954" s="138"/>
      <c r="K1954" s="119"/>
      <c r="L1954" s="138"/>
      <c r="M1954" s="12"/>
      <c r="N1954" s="147" t="str">
        <f t="shared" si="203"/>
        <v/>
      </c>
      <c r="O1954" s="16"/>
      <c r="P1954" s="17"/>
      <c r="Q1954" s="17"/>
      <c r="AD1954" s="13">
        <f t="shared" si="198"/>
        <v>0</v>
      </c>
      <c r="AE1954" s="13" t="str">
        <f t="shared" si="199"/>
        <v/>
      </c>
      <c r="AF1954" s="145" t="str">
        <f t="shared" si="200"/>
        <v/>
      </c>
      <c r="AG1954" s="145" t="str">
        <f t="shared" si="201"/>
        <v/>
      </c>
      <c r="AH1954" s="145" t="str">
        <f t="shared" si="202"/>
        <v/>
      </c>
    </row>
    <row r="1955" spans="1:34" ht="17.25" customHeight="1" x14ac:dyDescent="0.3">
      <c r="A1955" s="149"/>
      <c r="B1955" s="135"/>
      <c r="C1955" s="14"/>
      <c r="D1955" s="14"/>
      <c r="E1955" s="136"/>
      <c r="F1955" s="15"/>
      <c r="G1955" s="126"/>
      <c r="H1955" s="136"/>
      <c r="I1955" s="136"/>
      <c r="J1955" s="138"/>
      <c r="K1955" s="119"/>
      <c r="L1955" s="138"/>
      <c r="M1955" s="12"/>
      <c r="N1955" s="147" t="str">
        <f t="shared" si="203"/>
        <v/>
      </c>
      <c r="O1955" s="16"/>
      <c r="P1955" s="17"/>
      <c r="Q1955" s="17"/>
      <c r="AD1955" s="13">
        <f t="shared" si="198"/>
        <v>0</v>
      </c>
      <c r="AE1955" s="13" t="str">
        <f t="shared" si="199"/>
        <v/>
      </c>
      <c r="AF1955" s="145" t="str">
        <f t="shared" si="200"/>
        <v/>
      </c>
      <c r="AG1955" s="145" t="str">
        <f t="shared" si="201"/>
        <v/>
      </c>
      <c r="AH1955" s="145" t="str">
        <f t="shared" si="202"/>
        <v/>
      </c>
    </row>
    <row r="1956" spans="1:34" ht="17.25" customHeight="1" x14ac:dyDescent="0.3">
      <c r="A1956" s="149"/>
      <c r="B1956" s="135"/>
      <c r="C1956" s="14"/>
      <c r="D1956" s="14"/>
      <c r="E1956" s="136"/>
      <c r="F1956" s="15"/>
      <c r="G1956" s="126"/>
      <c r="H1956" s="136"/>
      <c r="I1956" s="136"/>
      <c r="J1956" s="138"/>
      <c r="K1956" s="119"/>
      <c r="L1956" s="138"/>
      <c r="M1956" s="12"/>
      <c r="N1956" s="147" t="str">
        <f t="shared" si="203"/>
        <v/>
      </c>
      <c r="O1956" s="16"/>
      <c r="P1956" s="17"/>
      <c r="Q1956" s="17"/>
      <c r="AD1956" s="13">
        <f t="shared" si="198"/>
        <v>0</v>
      </c>
      <c r="AE1956" s="13" t="str">
        <f t="shared" si="199"/>
        <v/>
      </c>
      <c r="AF1956" s="145" t="str">
        <f t="shared" si="200"/>
        <v/>
      </c>
      <c r="AG1956" s="145" t="str">
        <f t="shared" si="201"/>
        <v/>
      </c>
      <c r="AH1956" s="145" t="str">
        <f t="shared" si="202"/>
        <v/>
      </c>
    </row>
    <row r="1957" spans="1:34" ht="17.25" customHeight="1" x14ac:dyDescent="0.3">
      <c r="A1957" s="149"/>
      <c r="B1957" s="135"/>
      <c r="C1957" s="14"/>
      <c r="D1957" s="14"/>
      <c r="E1957" s="136"/>
      <c r="F1957" s="15"/>
      <c r="G1957" s="126"/>
      <c r="H1957" s="136"/>
      <c r="I1957" s="136"/>
      <c r="J1957" s="138"/>
      <c r="K1957" s="119"/>
      <c r="L1957" s="138"/>
      <c r="M1957" s="12"/>
      <c r="N1957" s="147" t="str">
        <f t="shared" si="203"/>
        <v/>
      </c>
      <c r="O1957" s="16"/>
      <c r="P1957" s="17"/>
      <c r="Q1957" s="17"/>
      <c r="AD1957" s="13">
        <f t="shared" si="198"/>
        <v>0</v>
      </c>
      <c r="AE1957" s="13" t="str">
        <f t="shared" si="199"/>
        <v/>
      </c>
      <c r="AF1957" s="145" t="str">
        <f t="shared" si="200"/>
        <v/>
      </c>
      <c r="AG1957" s="145" t="str">
        <f t="shared" si="201"/>
        <v/>
      </c>
      <c r="AH1957" s="145" t="str">
        <f t="shared" si="202"/>
        <v/>
      </c>
    </row>
    <row r="1958" spans="1:34" ht="17.25" customHeight="1" x14ac:dyDescent="0.3">
      <c r="A1958" s="149"/>
      <c r="B1958" s="135"/>
      <c r="C1958" s="14"/>
      <c r="D1958" s="14"/>
      <c r="E1958" s="136"/>
      <c r="F1958" s="15"/>
      <c r="G1958" s="126"/>
      <c r="H1958" s="136"/>
      <c r="I1958" s="136"/>
      <c r="J1958" s="138"/>
      <c r="K1958" s="119"/>
      <c r="L1958" s="138"/>
      <c r="M1958" s="12"/>
      <c r="N1958" s="147" t="str">
        <f t="shared" si="203"/>
        <v/>
      </c>
      <c r="O1958" s="16"/>
      <c r="P1958" s="17"/>
      <c r="Q1958" s="17"/>
      <c r="AD1958" s="13">
        <f t="shared" si="198"/>
        <v>0</v>
      </c>
      <c r="AE1958" s="13" t="str">
        <f t="shared" si="199"/>
        <v/>
      </c>
      <c r="AF1958" s="145" t="str">
        <f t="shared" si="200"/>
        <v/>
      </c>
      <c r="AG1958" s="145" t="str">
        <f t="shared" si="201"/>
        <v/>
      </c>
      <c r="AH1958" s="145" t="str">
        <f t="shared" si="202"/>
        <v/>
      </c>
    </row>
    <row r="1959" spans="1:34" ht="17.25" customHeight="1" x14ac:dyDescent="0.3">
      <c r="A1959" s="149"/>
      <c r="B1959" s="135"/>
      <c r="C1959" s="14"/>
      <c r="D1959" s="14"/>
      <c r="E1959" s="136"/>
      <c r="F1959" s="15"/>
      <c r="G1959" s="126"/>
      <c r="H1959" s="136"/>
      <c r="I1959" s="136"/>
      <c r="J1959" s="138"/>
      <c r="K1959" s="119"/>
      <c r="L1959" s="138"/>
      <c r="M1959" s="12"/>
      <c r="N1959" s="147" t="str">
        <f t="shared" si="203"/>
        <v/>
      </c>
      <c r="O1959" s="16"/>
      <c r="P1959" s="17"/>
      <c r="Q1959" s="17"/>
      <c r="AD1959" s="13">
        <f t="shared" si="198"/>
        <v>0</v>
      </c>
      <c r="AE1959" s="13" t="str">
        <f t="shared" si="199"/>
        <v/>
      </c>
      <c r="AF1959" s="145" t="str">
        <f t="shared" si="200"/>
        <v/>
      </c>
      <c r="AG1959" s="145" t="str">
        <f t="shared" si="201"/>
        <v/>
      </c>
      <c r="AH1959" s="145" t="str">
        <f t="shared" si="202"/>
        <v/>
      </c>
    </row>
    <row r="1960" spans="1:34" ht="17.25" customHeight="1" x14ac:dyDescent="0.3">
      <c r="A1960" s="149"/>
      <c r="B1960" s="135"/>
      <c r="C1960" s="14"/>
      <c r="D1960" s="14"/>
      <c r="E1960" s="136"/>
      <c r="F1960" s="15"/>
      <c r="G1960" s="126"/>
      <c r="H1960" s="136"/>
      <c r="I1960" s="136"/>
      <c r="J1960" s="138"/>
      <c r="K1960" s="119"/>
      <c r="L1960" s="138"/>
      <c r="M1960" s="12"/>
      <c r="N1960" s="147" t="str">
        <f t="shared" si="203"/>
        <v/>
      </c>
      <c r="O1960" s="16"/>
      <c r="P1960" s="17"/>
      <c r="Q1960" s="17"/>
      <c r="AD1960" s="13">
        <f t="shared" si="198"/>
        <v>0</v>
      </c>
      <c r="AE1960" s="13" t="str">
        <f t="shared" si="199"/>
        <v/>
      </c>
      <c r="AF1960" s="145" t="str">
        <f t="shared" si="200"/>
        <v/>
      </c>
      <c r="AG1960" s="145" t="str">
        <f t="shared" si="201"/>
        <v/>
      </c>
      <c r="AH1960" s="145" t="str">
        <f t="shared" si="202"/>
        <v/>
      </c>
    </row>
    <row r="1961" spans="1:34" ht="17.25" customHeight="1" x14ac:dyDescent="0.3">
      <c r="A1961" s="149"/>
      <c r="B1961" s="135"/>
      <c r="C1961" s="14"/>
      <c r="D1961" s="14"/>
      <c r="E1961" s="136"/>
      <c r="F1961" s="15"/>
      <c r="G1961" s="126"/>
      <c r="H1961" s="136"/>
      <c r="I1961" s="136"/>
      <c r="J1961" s="138"/>
      <c r="K1961" s="119"/>
      <c r="L1961" s="138"/>
      <c r="M1961" s="12"/>
      <c r="N1961" s="147" t="str">
        <f t="shared" si="203"/>
        <v/>
      </c>
      <c r="O1961" s="16"/>
      <c r="P1961" s="17"/>
      <c r="Q1961" s="17"/>
      <c r="AD1961" s="13">
        <f t="shared" si="198"/>
        <v>0</v>
      </c>
      <c r="AE1961" s="13" t="str">
        <f t="shared" si="199"/>
        <v/>
      </c>
      <c r="AF1961" s="145" t="str">
        <f t="shared" si="200"/>
        <v/>
      </c>
      <c r="AG1961" s="145" t="str">
        <f t="shared" si="201"/>
        <v/>
      </c>
      <c r="AH1961" s="145" t="str">
        <f t="shared" si="202"/>
        <v/>
      </c>
    </row>
    <row r="1962" spans="1:34" ht="17.25" customHeight="1" x14ac:dyDescent="0.3">
      <c r="A1962" s="149"/>
      <c r="B1962" s="135"/>
      <c r="C1962" s="14"/>
      <c r="D1962" s="14"/>
      <c r="E1962" s="136"/>
      <c r="F1962" s="15"/>
      <c r="G1962" s="126"/>
      <c r="H1962" s="136"/>
      <c r="I1962" s="136"/>
      <c r="J1962" s="138"/>
      <c r="K1962" s="119"/>
      <c r="L1962" s="138"/>
      <c r="M1962" s="12"/>
      <c r="N1962" s="147" t="str">
        <f t="shared" si="203"/>
        <v/>
      </c>
      <c r="O1962" s="16"/>
      <c r="P1962" s="17"/>
      <c r="Q1962" s="17"/>
      <c r="AD1962" s="13">
        <f t="shared" si="198"/>
        <v>0</v>
      </c>
      <c r="AE1962" s="13" t="str">
        <f t="shared" si="199"/>
        <v/>
      </c>
      <c r="AF1962" s="145" t="str">
        <f t="shared" si="200"/>
        <v/>
      </c>
      <c r="AG1962" s="145" t="str">
        <f t="shared" si="201"/>
        <v/>
      </c>
      <c r="AH1962" s="145" t="str">
        <f t="shared" si="202"/>
        <v/>
      </c>
    </row>
    <row r="1963" spans="1:34" ht="17.25" customHeight="1" x14ac:dyDescent="0.3">
      <c r="A1963" s="149"/>
      <c r="B1963" s="135"/>
      <c r="C1963" s="14"/>
      <c r="D1963" s="14"/>
      <c r="E1963" s="136"/>
      <c r="F1963" s="15"/>
      <c r="G1963" s="126"/>
      <c r="H1963" s="136"/>
      <c r="I1963" s="136"/>
      <c r="J1963" s="138"/>
      <c r="K1963" s="119"/>
      <c r="L1963" s="138"/>
      <c r="M1963" s="12"/>
      <c r="N1963" s="147" t="str">
        <f t="shared" si="203"/>
        <v/>
      </c>
      <c r="O1963" s="16"/>
      <c r="P1963" s="17"/>
      <c r="Q1963" s="17"/>
      <c r="AD1963" s="13">
        <f t="shared" si="198"/>
        <v>0</v>
      </c>
      <c r="AE1963" s="13" t="str">
        <f t="shared" si="199"/>
        <v/>
      </c>
      <c r="AF1963" s="145" t="str">
        <f t="shared" si="200"/>
        <v/>
      </c>
      <c r="AG1963" s="145" t="str">
        <f t="shared" si="201"/>
        <v/>
      </c>
      <c r="AH1963" s="145" t="str">
        <f t="shared" si="202"/>
        <v/>
      </c>
    </row>
    <row r="1964" spans="1:34" ht="17.25" customHeight="1" x14ac:dyDescent="0.3">
      <c r="A1964" s="149"/>
      <c r="B1964" s="135"/>
      <c r="C1964" s="14"/>
      <c r="D1964" s="14"/>
      <c r="E1964" s="136"/>
      <c r="F1964" s="15"/>
      <c r="G1964" s="126"/>
      <c r="H1964" s="136"/>
      <c r="I1964" s="136"/>
      <c r="J1964" s="138"/>
      <c r="K1964" s="119"/>
      <c r="L1964" s="138"/>
      <c r="M1964" s="12"/>
      <c r="N1964" s="147" t="str">
        <f t="shared" si="203"/>
        <v/>
      </c>
      <c r="O1964" s="16"/>
      <c r="P1964" s="17"/>
      <c r="Q1964" s="17"/>
      <c r="AD1964" s="13">
        <f t="shared" si="198"/>
        <v>0</v>
      </c>
      <c r="AE1964" s="13" t="str">
        <f t="shared" si="199"/>
        <v/>
      </c>
      <c r="AF1964" s="145" t="str">
        <f t="shared" si="200"/>
        <v/>
      </c>
      <c r="AG1964" s="145" t="str">
        <f t="shared" si="201"/>
        <v/>
      </c>
      <c r="AH1964" s="145" t="str">
        <f t="shared" si="202"/>
        <v/>
      </c>
    </row>
    <row r="1965" spans="1:34" ht="17.25" customHeight="1" x14ac:dyDescent="0.3">
      <c r="A1965" s="149"/>
      <c r="B1965" s="135"/>
      <c r="C1965" s="14"/>
      <c r="D1965" s="14"/>
      <c r="E1965" s="136"/>
      <c r="F1965" s="15"/>
      <c r="G1965" s="126"/>
      <c r="H1965" s="136"/>
      <c r="I1965" s="136"/>
      <c r="J1965" s="138"/>
      <c r="K1965" s="119"/>
      <c r="L1965" s="138"/>
      <c r="M1965" s="12"/>
      <c r="N1965" s="147" t="str">
        <f t="shared" si="203"/>
        <v/>
      </c>
      <c r="O1965" s="16"/>
      <c r="P1965" s="17"/>
      <c r="Q1965" s="17"/>
      <c r="AD1965" s="13">
        <f t="shared" si="198"/>
        <v>0</v>
      </c>
      <c r="AE1965" s="13" t="str">
        <f t="shared" si="199"/>
        <v/>
      </c>
      <c r="AF1965" s="145" t="str">
        <f t="shared" si="200"/>
        <v/>
      </c>
      <c r="AG1965" s="145" t="str">
        <f t="shared" si="201"/>
        <v/>
      </c>
      <c r="AH1965" s="145" t="str">
        <f t="shared" si="202"/>
        <v/>
      </c>
    </row>
    <row r="1966" spans="1:34" ht="17.25" customHeight="1" x14ac:dyDescent="0.3">
      <c r="A1966" s="149"/>
      <c r="B1966" s="135"/>
      <c r="C1966" s="14"/>
      <c r="D1966" s="14"/>
      <c r="E1966" s="136"/>
      <c r="F1966" s="15"/>
      <c r="G1966" s="126"/>
      <c r="H1966" s="136"/>
      <c r="I1966" s="136"/>
      <c r="J1966" s="138"/>
      <c r="K1966" s="119"/>
      <c r="L1966" s="138"/>
      <c r="M1966" s="12"/>
      <c r="N1966" s="147" t="str">
        <f t="shared" si="203"/>
        <v/>
      </c>
      <c r="O1966" s="16"/>
      <c r="P1966" s="17"/>
      <c r="Q1966" s="17"/>
      <c r="AD1966" s="13">
        <f t="shared" si="198"/>
        <v>0</v>
      </c>
      <c r="AE1966" s="13" t="str">
        <f t="shared" si="199"/>
        <v/>
      </c>
      <c r="AF1966" s="145" t="str">
        <f t="shared" si="200"/>
        <v/>
      </c>
      <c r="AG1966" s="145" t="str">
        <f t="shared" si="201"/>
        <v/>
      </c>
      <c r="AH1966" s="145" t="str">
        <f t="shared" si="202"/>
        <v/>
      </c>
    </row>
    <row r="1967" spans="1:34" ht="17.25" customHeight="1" x14ac:dyDescent="0.3">
      <c r="A1967" s="149"/>
      <c r="B1967" s="135"/>
      <c r="C1967" s="14"/>
      <c r="D1967" s="14"/>
      <c r="E1967" s="136"/>
      <c r="F1967" s="15"/>
      <c r="G1967" s="126"/>
      <c r="H1967" s="136"/>
      <c r="I1967" s="136"/>
      <c r="J1967" s="138"/>
      <c r="K1967" s="119"/>
      <c r="L1967" s="138"/>
      <c r="M1967" s="12"/>
      <c r="N1967" s="147" t="str">
        <f t="shared" si="203"/>
        <v/>
      </c>
      <c r="O1967" s="16"/>
      <c r="P1967" s="17"/>
      <c r="Q1967" s="17"/>
      <c r="AD1967" s="13">
        <f t="shared" si="198"/>
        <v>0</v>
      </c>
      <c r="AE1967" s="13" t="str">
        <f t="shared" si="199"/>
        <v/>
      </c>
      <c r="AF1967" s="145" t="str">
        <f t="shared" si="200"/>
        <v/>
      </c>
      <c r="AG1967" s="145" t="str">
        <f t="shared" si="201"/>
        <v/>
      </c>
      <c r="AH1967" s="145" t="str">
        <f t="shared" si="202"/>
        <v/>
      </c>
    </row>
    <row r="1968" spans="1:34" ht="17.25" customHeight="1" x14ac:dyDescent="0.3">
      <c r="A1968" s="149"/>
      <c r="B1968" s="135"/>
      <c r="C1968" s="14"/>
      <c r="D1968" s="14"/>
      <c r="E1968" s="136"/>
      <c r="F1968" s="15"/>
      <c r="G1968" s="126"/>
      <c r="H1968" s="136"/>
      <c r="I1968" s="136"/>
      <c r="J1968" s="138"/>
      <c r="K1968" s="119"/>
      <c r="L1968" s="138"/>
      <c r="M1968" s="12"/>
      <c r="N1968" s="147" t="str">
        <f t="shared" si="203"/>
        <v/>
      </c>
      <c r="O1968" s="16"/>
      <c r="P1968" s="17"/>
      <c r="Q1968" s="17"/>
      <c r="AD1968" s="13">
        <f t="shared" si="198"/>
        <v>0</v>
      </c>
      <c r="AE1968" s="13" t="str">
        <f t="shared" si="199"/>
        <v/>
      </c>
      <c r="AF1968" s="145" t="str">
        <f t="shared" si="200"/>
        <v/>
      </c>
      <c r="AG1968" s="145" t="str">
        <f t="shared" si="201"/>
        <v/>
      </c>
      <c r="AH1968" s="145" t="str">
        <f t="shared" si="202"/>
        <v/>
      </c>
    </row>
    <row r="1969" spans="1:34" ht="17.25" customHeight="1" x14ac:dyDescent="0.3">
      <c r="A1969" s="149"/>
      <c r="B1969" s="135"/>
      <c r="C1969" s="14"/>
      <c r="D1969" s="14"/>
      <c r="E1969" s="136"/>
      <c r="F1969" s="15"/>
      <c r="G1969" s="126"/>
      <c r="H1969" s="136"/>
      <c r="I1969" s="136"/>
      <c r="J1969" s="138"/>
      <c r="K1969" s="119"/>
      <c r="L1969" s="138"/>
      <c r="M1969" s="12"/>
      <c r="N1969" s="147" t="str">
        <f t="shared" si="203"/>
        <v/>
      </c>
      <c r="O1969" s="16"/>
      <c r="P1969" s="17"/>
      <c r="Q1969" s="17"/>
      <c r="AD1969" s="13">
        <f t="shared" si="198"/>
        <v>0</v>
      </c>
      <c r="AE1969" s="13" t="str">
        <f t="shared" si="199"/>
        <v/>
      </c>
      <c r="AF1969" s="145" t="str">
        <f t="shared" si="200"/>
        <v/>
      </c>
      <c r="AG1969" s="145" t="str">
        <f t="shared" si="201"/>
        <v/>
      </c>
      <c r="AH1969" s="145" t="str">
        <f t="shared" si="202"/>
        <v/>
      </c>
    </row>
    <row r="1970" spans="1:34" ht="17.25" customHeight="1" x14ac:dyDescent="0.3">
      <c r="A1970" s="149"/>
      <c r="B1970" s="135"/>
      <c r="C1970" s="14"/>
      <c r="D1970" s="14"/>
      <c r="E1970" s="136"/>
      <c r="F1970" s="15"/>
      <c r="G1970" s="126"/>
      <c r="H1970" s="136"/>
      <c r="I1970" s="136"/>
      <c r="J1970" s="138"/>
      <c r="K1970" s="119"/>
      <c r="L1970" s="138"/>
      <c r="M1970" s="12"/>
      <c r="N1970" s="147" t="str">
        <f t="shared" si="203"/>
        <v/>
      </c>
      <c r="O1970" s="16"/>
      <c r="P1970" s="17"/>
      <c r="Q1970" s="17"/>
      <c r="AD1970" s="13">
        <f t="shared" si="198"/>
        <v>0</v>
      </c>
      <c r="AE1970" s="13" t="str">
        <f t="shared" si="199"/>
        <v/>
      </c>
      <c r="AF1970" s="145" t="str">
        <f t="shared" si="200"/>
        <v/>
      </c>
      <c r="AG1970" s="145" t="str">
        <f t="shared" si="201"/>
        <v/>
      </c>
      <c r="AH1970" s="145" t="str">
        <f t="shared" si="202"/>
        <v/>
      </c>
    </row>
    <row r="1971" spans="1:34" ht="17.25" customHeight="1" x14ac:dyDescent="0.3">
      <c r="A1971" s="149"/>
      <c r="B1971" s="135"/>
      <c r="C1971" s="14"/>
      <c r="D1971" s="14"/>
      <c r="E1971" s="136"/>
      <c r="F1971" s="15"/>
      <c r="G1971" s="126"/>
      <c r="H1971" s="136"/>
      <c r="I1971" s="136"/>
      <c r="J1971" s="138"/>
      <c r="K1971" s="119"/>
      <c r="L1971" s="138"/>
      <c r="M1971" s="12"/>
      <c r="N1971" s="147" t="str">
        <f t="shared" si="203"/>
        <v/>
      </c>
      <c r="O1971" s="16"/>
      <c r="P1971" s="17"/>
      <c r="Q1971" s="17"/>
      <c r="AD1971" s="13">
        <f t="shared" si="198"/>
        <v>0</v>
      </c>
      <c r="AE1971" s="13" t="str">
        <f t="shared" si="199"/>
        <v/>
      </c>
      <c r="AF1971" s="145" t="str">
        <f t="shared" si="200"/>
        <v/>
      </c>
      <c r="AG1971" s="145" t="str">
        <f t="shared" si="201"/>
        <v/>
      </c>
      <c r="AH1971" s="145" t="str">
        <f t="shared" si="202"/>
        <v/>
      </c>
    </row>
    <row r="1972" spans="1:34" ht="17.25" customHeight="1" x14ac:dyDescent="0.3">
      <c r="A1972" s="149"/>
      <c r="B1972" s="135"/>
      <c r="C1972" s="14"/>
      <c r="D1972" s="14"/>
      <c r="E1972" s="136"/>
      <c r="F1972" s="15"/>
      <c r="G1972" s="126"/>
      <c r="H1972" s="136"/>
      <c r="I1972" s="136"/>
      <c r="J1972" s="138"/>
      <c r="K1972" s="119"/>
      <c r="L1972" s="138"/>
      <c r="M1972" s="12"/>
      <c r="N1972" s="147" t="str">
        <f t="shared" si="203"/>
        <v/>
      </c>
      <c r="O1972" s="16"/>
      <c r="P1972" s="17"/>
      <c r="Q1972" s="17"/>
      <c r="AD1972" s="13">
        <f t="shared" si="198"/>
        <v>0</v>
      </c>
      <c r="AE1972" s="13" t="str">
        <f t="shared" si="199"/>
        <v/>
      </c>
      <c r="AF1972" s="145" t="str">
        <f t="shared" si="200"/>
        <v/>
      </c>
      <c r="AG1972" s="145" t="str">
        <f t="shared" si="201"/>
        <v/>
      </c>
      <c r="AH1972" s="145" t="str">
        <f t="shared" si="202"/>
        <v/>
      </c>
    </row>
    <row r="1973" spans="1:34" ht="17.25" customHeight="1" x14ac:dyDescent="0.3">
      <c r="A1973" s="149"/>
      <c r="B1973" s="135"/>
      <c r="C1973" s="14"/>
      <c r="D1973" s="14"/>
      <c r="E1973" s="136"/>
      <c r="F1973" s="15"/>
      <c r="G1973" s="126"/>
      <c r="H1973" s="136"/>
      <c r="I1973" s="136"/>
      <c r="J1973" s="138"/>
      <c r="K1973" s="119"/>
      <c r="L1973" s="138"/>
      <c r="M1973" s="12"/>
      <c r="N1973" s="147" t="str">
        <f t="shared" si="203"/>
        <v/>
      </c>
      <c r="O1973" s="16"/>
      <c r="P1973" s="17"/>
      <c r="Q1973" s="17"/>
      <c r="AD1973" s="13">
        <f t="shared" ref="AD1973:AD2036" si="204">IF(N1973&lt;0, N1973/-F1973, M1973)</f>
        <v>0</v>
      </c>
      <c r="AE1973" s="13" t="str">
        <f t="shared" ref="AE1973:AE2036" si="205">IF(N1973="", "", IF(C1973="Long", IF(N1973&gt;0, N1973/F1973, ((G1973*(I1973-E1973))/F1973)), IF(N1973&gt;0, N1973/F1973, ((G1973*(E1973-I1973))/F1973))))</f>
        <v/>
      </c>
      <c r="AF1973" s="145" t="str">
        <f t="shared" ref="AF1973:AF2036" si="206">IF(A1973="", "", MONTH(A1973))</f>
        <v/>
      </c>
      <c r="AG1973" s="145" t="str">
        <f t="shared" ref="AG1973:AG2036" si="207">IF(A1973="", "", YEAR(A1973))</f>
        <v/>
      </c>
      <c r="AH1973" s="145" t="str">
        <f t="shared" ref="AH1973:AH2036" si="208">IF(A1973="", "", DAY(A1973))</f>
        <v/>
      </c>
    </row>
    <row r="1974" spans="1:34" ht="17.25" customHeight="1" x14ac:dyDescent="0.3">
      <c r="A1974" s="149"/>
      <c r="B1974" s="135"/>
      <c r="C1974" s="14"/>
      <c r="D1974" s="14"/>
      <c r="E1974" s="136"/>
      <c r="F1974" s="15"/>
      <c r="G1974" s="126"/>
      <c r="H1974" s="136"/>
      <c r="I1974" s="136"/>
      <c r="J1974" s="138"/>
      <c r="K1974" s="119"/>
      <c r="L1974" s="138"/>
      <c r="M1974" s="12"/>
      <c r="N1974" s="147" t="str">
        <f t="shared" si="203"/>
        <v/>
      </c>
      <c r="O1974" s="16"/>
      <c r="P1974" s="17"/>
      <c r="Q1974" s="17"/>
      <c r="AD1974" s="13">
        <f t="shared" si="204"/>
        <v>0</v>
      </c>
      <c r="AE1974" s="13" t="str">
        <f t="shared" si="205"/>
        <v/>
      </c>
      <c r="AF1974" s="145" t="str">
        <f t="shared" si="206"/>
        <v/>
      </c>
      <c r="AG1974" s="145" t="str">
        <f t="shared" si="207"/>
        <v/>
      </c>
      <c r="AH1974" s="145" t="str">
        <f t="shared" si="208"/>
        <v/>
      </c>
    </row>
    <row r="1975" spans="1:34" ht="17.25" customHeight="1" x14ac:dyDescent="0.3">
      <c r="A1975" s="149"/>
      <c r="B1975" s="135"/>
      <c r="C1975" s="14"/>
      <c r="D1975" s="14"/>
      <c r="E1975" s="136"/>
      <c r="F1975" s="15"/>
      <c r="G1975" s="126"/>
      <c r="H1975" s="136"/>
      <c r="I1975" s="136"/>
      <c r="J1975" s="138"/>
      <c r="K1975" s="119"/>
      <c r="L1975" s="138"/>
      <c r="M1975" s="12"/>
      <c r="N1975" s="147" t="str">
        <f t="shared" si="203"/>
        <v/>
      </c>
      <c r="O1975" s="16"/>
      <c r="P1975" s="17"/>
      <c r="Q1975" s="17"/>
      <c r="AD1975" s="13">
        <f t="shared" si="204"/>
        <v>0</v>
      </c>
      <c r="AE1975" s="13" t="str">
        <f t="shared" si="205"/>
        <v/>
      </c>
      <c r="AF1975" s="145" t="str">
        <f t="shared" si="206"/>
        <v/>
      </c>
      <c r="AG1975" s="145" t="str">
        <f t="shared" si="207"/>
        <v/>
      </c>
      <c r="AH1975" s="145" t="str">
        <f t="shared" si="208"/>
        <v/>
      </c>
    </row>
    <row r="1976" spans="1:34" ht="17.25" customHeight="1" x14ac:dyDescent="0.3">
      <c r="A1976" s="149"/>
      <c r="B1976" s="135"/>
      <c r="C1976" s="14"/>
      <c r="D1976" s="14"/>
      <c r="E1976" s="136"/>
      <c r="F1976" s="15"/>
      <c r="G1976" s="126"/>
      <c r="H1976" s="136"/>
      <c r="I1976" s="136"/>
      <c r="J1976" s="138"/>
      <c r="K1976" s="119"/>
      <c r="L1976" s="138"/>
      <c r="M1976" s="12"/>
      <c r="N1976" s="147" t="str">
        <f t="shared" si="203"/>
        <v/>
      </c>
      <c r="O1976" s="16"/>
      <c r="P1976" s="17"/>
      <c r="Q1976" s="17"/>
      <c r="AD1976" s="13">
        <f t="shared" si="204"/>
        <v>0</v>
      </c>
      <c r="AE1976" s="13" t="str">
        <f t="shared" si="205"/>
        <v/>
      </c>
      <c r="AF1976" s="145" t="str">
        <f t="shared" si="206"/>
        <v/>
      </c>
      <c r="AG1976" s="145" t="str">
        <f t="shared" si="207"/>
        <v/>
      </c>
      <c r="AH1976" s="145" t="str">
        <f t="shared" si="208"/>
        <v/>
      </c>
    </row>
    <row r="1977" spans="1:34" ht="17.25" customHeight="1" x14ac:dyDescent="0.3">
      <c r="A1977" s="149"/>
      <c r="B1977" s="135"/>
      <c r="C1977" s="14"/>
      <c r="D1977" s="14"/>
      <c r="E1977" s="136"/>
      <c r="F1977" s="15"/>
      <c r="G1977" s="126"/>
      <c r="H1977" s="136"/>
      <c r="I1977" s="136"/>
      <c r="J1977" s="138"/>
      <c r="K1977" s="119"/>
      <c r="L1977" s="138"/>
      <c r="M1977" s="12"/>
      <c r="N1977" s="147" t="str">
        <f t="shared" si="203"/>
        <v/>
      </c>
      <c r="O1977" s="16"/>
      <c r="P1977" s="17"/>
      <c r="Q1977" s="17"/>
      <c r="AD1977" s="13">
        <f t="shared" si="204"/>
        <v>0</v>
      </c>
      <c r="AE1977" s="13" t="str">
        <f t="shared" si="205"/>
        <v/>
      </c>
      <c r="AF1977" s="145" t="str">
        <f t="shared" si="206"/>
        <v/>
      </c>
      <c r="AG1977" s="145" t="str">
        <f t="shared" si="207"/>
        <v/>
      </c>
      <c r="AH1977" s="145" t="str">
        <f t="shared" si="208"/>
        <v/>
      </c>
    </row>
    <row r="1978" spans="1:34" ht="17.25" customHeight="1" x14ac:dyDescent="0.3">
      <c r="A1978" s="149"/>
      <c r="B1978" s="135"/>
      <c r="C1978" s="14"/>
      <c r="D1978" s="14"/>
      <c r="E1978" s="136"/>
      <c r="F1978" s="15"/>
      <c r="G1978" s="126"/>
      <c r="H1978" s="136"/>
      <c r="I1978" s="136"/>
      <c r="J1978" s="138"/>
      <c r="K1978" s="119"/>
      <c r="L1978" s="138"/>
      <c r="M1978" s="12"/>
      <c r="N1978" s="147" t="str">
        <f t="shared" si="203"/>
        <v/>
      </c>
      <c r="O1978" s="16"/>
      <c r="P1978" s="17"/>
      <c r="Q1978" s="17"/>
      <c r="AD1978" s="13">
        <f t="shared" si="204"/>
        <v>0</v>
      </c>
      <c r="AE1978" s="13" t="str">
        <f t="shared" si="205"/>
        <v/>
      </c>
      <c r="AF1978" s="145" t="str">
        <f t="shared" si="206"/>
        <v/>
      </c>
      <c r="AG1978" s="145" t="str">
        <f t="shared" si="207"/>
        <v/>
      </c>
      <c r="AH1978" s="145" t="str">
        <f t="shared" si="208"/>
        <v/>
      </c>
    </row>
    <row r="1979" spans="1:34" ht="17.25" customHeight="1" x14ac:dyDescent="0.3">
      <c r="A1979" s="149"/>
      <c r="B1979" s="135"/>
      <c r="C1979" s="14"/>
      <c r="D1979" s="14"/>
      <c r="E1979" s="136"/>
      <c r="F1979" s="15"/>
      <c r="G1979" s="126"/>
      <c r="H1979" s="136"/>
      <c r="I1979" s="136"/>
      <c r="J1979" s="138"/>
      <c r="K1979" s="119"/>
      <c r="L1979" s="138"/>
      <c r="M1979" s="12"/>
      <c r="N1979" s="147" t="str">
        <f t="shared" si="203"/>
        <v/>
      </c>
      <c r="O1979" s="16"/>
      <c r="P1979" s="17"/>
      <c r="Q1979" s="17"/>
      <c r="AD1979" s="13">
        <f t="shared" si="204"/>
        <v>0</v>
      </c>
      <c r="AE1979" s="13" t="str">
        <f t="shared" si="205"/>
        <v/>
      </c>
      <c r="AF1979" s="145" t="str">
        <f t="shared" si="206"/>
        <v/>
      </c>
      <c r="AG1979" s="145" t="str">
        <f t="shared" si="207"/>
        <v/>
      </c>
      <c r="AH1979" s="145" t="str">
        <f t="shared" si="208"/>
        <v/>
      </c>
    </row>
    <row r="1980" spans="1:34" ht="17.25" customHeight="1" x14ac:dyDescent="0.3">
      <c r="A1980" s="149"/>
      <c r="B1980" s="135"/>
      <c r="C1980" s="14"/>
      <c r="D1980" s="14"/>
      <c r="E1980" s="136"/>
      <c r="F1980" s="15"/>
      <c r="G1980" s="126"/>
      <c r="H1980" s="136"/>
      <c r="I1980" s="136"/>
      <c r="J1980" s="138"/>
      <c r="K1980" s="119"/>
      <c r="L1980" s="138"/>
      <c r="M1980" s="12"/>
      <c r="N1980" s="147" t="str">
        <f t="shared" si="203"/>
        <v/>
      </c>
      <c r="O1980" s="16"/>
      <c r="P1980" s="17"/>
      <c r="Q1980" s="17"/>
      <c r="AD1980" s="13">
        <f t="shared" si="204"/>
        <v>0</v>
      </c>
      <c r="AE1980" s="13" t="str">
        <f t="shared" si="205"/>
        <v/>
      </c>
      <c r="AF1980" s="145" t="str">
        <f t="shared" si="206"/>
        <v/>
      </c>
      <c r="AG1980" s="145" t="str">
        <f t="shared" si="207"/>
        <v/>
      </c>
      <c r="AH1980" s="145" t="str">
        <f t="shared" si="208"/>
        <v/>
      </c>
    </row>
    <row r="1981" spans="1:34" ht="17.25" customHeight="1" x14ac:dyDescent="0.3">
      <c r="A1981" s="149"/>
      <c r="B1981" s="135"/>
      <c r="C1981" s="14"/>
      <c r="D1981" s="14"/>
      <c r="E1981" s="136"/>
      <c r="F1981" s="15"/>
      <c r="G1981" s="126"/>
      <c r="H1981" s="136"/>
      <c r="I1981" s="136"/>
      <c r="J1981" s="138"/>
      <c r="K1981" s="119"/>
      <c r="L1981" s="138"/>
      <c r="M1981" s="12"/>
      <c r="N1981" s="147" t="str">
        <f t="shared" si="203"/>
        <v/>
      </c>
      <c r="O1981" s="16"/>
      <c r="P1981" s="17"/>
      <c r="Q1981" s="17"/>
      <c r="AD1981" s="13">
        <f t="shared" si="204"/>
        <v>0</v>
      </c>
      <c r="AE1981" s="13" t="str">
        <f t="shared" si="205"/>
        <v/>
      </c>
      <c r="AF1981" s="145" t="str">
        <f t="shared" si="206"/>
        <v/>
      </c>
      <c r="AG1981" s="145" t="str">
        <f t="shared" si="207"/>
        <v/>
      </c>
      <c r="AH1981" s="145" t="str">
        <f t="shared" si="208"/>
        <v/>
      </c>
    </row>
    <row r="1982" spans="1:34" ht="17.25" customHeight="1" x14ac:dyDescent="0.3">
      <c r="A1982" s="149"/>
      <c r="B1982" s="135"/>
      <c r="C1982" s="14"/>
      <c r="D1982" s="14"/>
      <c r="E1982" s="136"/>
      <c r="F1982" s="15"/>
      <c r="G1982" s="126"/>
      <c r="H1982" s="136"/>
      <c r="I1982" s="136"/>
      <c r="J1982" s="138"/>
      <c r="K1982" s="119"/>
      <c r="L1982" s="138"/>
      <c r="M1982" s="12"/>
      <c r="N1982" s="147" t="str">
        <f t="shared" si="203"/>
        <v/>
      </c>
      <c r="O1982" s="16"/>
      <c r="P1982" s="17"/>
      <c r="Q1982" s="17"/>
      <c r="AD1982" s="13">
        <f t="shared" si="204"/>
        <v>0</v>
      </c>
      <c r="AE1982" s="13" t="str">
        <f t="shared" si="205"/>
        <v/>
      </c>
      <c r="AF1982" s="145" t="str">
        <f t="shared" si="206"/>
        <v/>
      </c>
      <c r="AG1982" s="145" t="str">
        <f t="shared" si="207"/>
        <v/>
      </c>
      <c r="AH1982" s="145" t="str">
        <f t="shared" si="208"/>
        <v/>
      </c>
    </row>
    <row r="1983" spans="1:34" ht="17.25" customHeight="1" x14ac:dyDescent="0.3">
      <c r="A1983" s="149"/>
      <c r="B1983" s="135"/>
      <c r="C1983" s="14"/>
      <c r="D1983" s="14"/>
      <c r="E1983" s="136"/>
      <c r="F1983" s="15"/>
      <c r="G1983" s="126"/>
      <c r="H1983" s="136"/>
      <c r="I1983" s="136"/>
      <c r="J1983" s="138"/>
      <c r="K1983" s="119"/>
      <c r="L1983" s="138"/>
      <c r="M1983" s="12"/>
      <c r="N1983" s="147" t="str">
        <f t="shared" si="203"/>
        <v/>
      </c>
      <c r="O1983" s="16"/>
      <c r="P1983" s="17"/>
      <c r="Q1983" s="17"/>
      <c r="AD1983" s="13">
        <f t="shared" si="204"/>
        <v>0</v>
      </c>
      <c r="AE1983" s="13" t="str">
        <f t="shared" si="205"/>
        <v/>
      </c>
      <c r="AF1983" s="145" t="str">
        <f t="shared" si="206"/>
        <v/>
      </c>
      <c r="AG1983" s="145" t="str">
        <f t="shared" si="207"/>
        <v/>
      </c>
      <c r="AH1983" s="145" t="str">
        <f t="shared" si="208"/>
        <v/>
      </c>
    </row>
    <row r="1984" spans="1:34" ht="17.25" customHeight="1" x14ac:dyDescent="0.3">
      <c r="A1984" s="149"/>
      <c r="B1984" s="135"/>
      <c r="C1984" s="14"/>
      <c r="D1984" s="14"/>
      <c r="E1984" s="136"/>
      <c r="F1984" s="15"/>
      <c r="G1984" s="126"/>
      <c r="H1984" s="136"/>
      <c r="I1984" s="136"/>
      <c r="J1984" s="138"/>
      <c r="K1984" s="119"/>
      <c r="L1984" s="138"/>
      <c r="M1984" s="12"/>
      <c r="N1984" s="147" t="str">
        <f t="shared" si="203"/>
        <v/>
      </c>
      <c r="O1984" s="16"/>
      <c r="P1984" s="17"/>
      <c r="Q1984" s="17"/>
      <c r="AD1984" s="13">
        <f t="shared" si="204"/>
        <v>0</v>
      </c>
      <c r="AE1984" s="13" t="str">
        <f t="shared" si="205"/>
        <v/>
      </c>
      <c r="AF1984" s="145" t="str">
        <f t="shared" si="206"/>
        <v/>
      </c>
      <c r="AG1984" s="145" t="str">
        <f t="shared" si="207"/>
        <v/>
      </c>
      <c r="AH1984" s="145" t="str">
        <f t="shared" si="208"/>
        <v/>
      </c>
    </row>
    <row r="1985" spans="1:34" ht="17.25" customHeight="1" x14ac:dyDescent="0.3">
      <c r="A1985" s="149"/>
      <c r="B1985" s="135"/>
      <c r="C1985" s="14"/>
      <c r="D1985" s="14"/>
      <c r="E1985" s="136"/>
      <c r="F1985" s="15"/>
      <c r="G1985" s="126"/>
      <c r="H1985" s="136"/>
      <c r="I1985" s="136"/>
      <c r="J1985" s="138"/>
      <c r="K1985" s="119"/>
      <c r="L1985" s="138"/>
      <c r="M1985" s="12"/>
      <c r="N1985" s="147" t="str">
        <f t="shared" si="203"/>
        <v/>
      </c>
      <c r="O1985" s="16"/>
      <c r="P1985" s="17"/>
      <c r="Q1985" s="17"/>
      <c r="AD1985" s="13">
        <f t="shared" si="204"/>
        <v>0</v>
      </c>
      <c r="AE1985" s="13" t="str">
        <f t="shared" si="205"/>
        <v/>
      </c>
      <c r="AF1985" s="145" t="str">
        <f t="shared" si="206"/>
        <v/>
      </c>
      <c r="AG1985" s="145" t="str">
        <f t="shared" si="207"/>
        <v/>
      </c>
      <c r="AH1985" s="145" t="str">
        <f t="shared" si="208"/>
        <v/>
      </c>
    </row>
    <row r="1986" spans="1:34" ht="17.25" customHeight="1" x14ac:dyDescent="0.3">
      <c r="A1986" s="149"/>
      <c r="B1986" s="135"/>
      <c r="C1986" s="14"/>
      <c r="D1986" s="14"/>
      <c r="E1986" s="136"/>
      <c r="F1986" s="15"/>
      <c r="G1986" s="126"/>
      <c r="H1986" s="136"/>
      <c r="I1986" s="136"/>
      <c r="J1986" s="138"/>
      <c r="K1986" s="119"/>
      <c r="L1986" s="138"/>
      <c r="M1986" s="12"/>
      <c r="N1986" s="147" t="str">
        <f t="shared" si="203"/>
        <v/>
      </c>
      <c r="O1986" s="16"/>
      <c r="P1986" s="17"/>
      <c r="Q1986" s="17"/>
      <c r="AD1986" s="13">
        <f t="shared" si="204"/>
        <v>0</v>
      </c>
      <c r="AE1986" s="13" t="str">
        <f t="shared" si="205"/>
        <v/>
      </c>
      <c r="AF1986" s="145" t="str">
        <f t="shared" si="206"/>
        <v/>
      </c>
      <c r="AG1986" s="145" t="str">
        <f t="shared" si="207"/>
        <v/>
      </c>
      <c r="AH1986" s="145" t="str">
        <f t="shared" si="208"/>
        <v/>
      </c>
    </row>
    <row r="1987" spans="1:34" ht="17.25" customHeight="1" x14ac:dyDescent="0.3">
      <c r="A1987" s="149"/>
      <c r="B1987" s="135"/>
      <c r="C1987" s="14"/>
      <c r="D1987" s="14"/>
      <c r="E1987" s="136"/>
      <c r="F1987" s="15"/>
      <c r="G1987" s="126"/>
      <c r="H1987" s="136"/>
      <c r="I1987" s="136"/>
      <c r="J1987" s="138"/>
      <c r="K1987" s="119"/>
      <c r="L1987" s="138"/>
      <c r="M1987" s="12"/>
      <c r="N1987" s="147" t="str">
        <f t="shared" si="203"/>
        <v/>
      </c>
      <c r="O1987" s="16"/>
      <c r="P1987" s="17"/>
      <c r="Q1987" s="17"/>
      <c r="AD1987" s="13">
        <f t="shared" si="204"/>
        <v>0</v>
      </c>
      <c r="AE1987" s="13" t="str">
        <f t="shared" si="205"/>
        <v/>
      </c>
      <c r="AF1987" s="145" t="str">
        <f t="shared" si="206"/>
        <v/>
      </c>
      <c r="AG1987" s="145" t="str">
        <f t="shared" si="207"/>
        <v/>
      </c>
      <c r="AH1987" s="145" t="str">
        <f t="shared" si="208"/>
        <v/>
      </c>
    </row>
    <row r="1988" spans="1:34" ht="17.25" customHeight="1" x14ac:dyDescent="0.3">
      <c r="A1988" s="149"/>
      <c r="B1988" s="135"/>
      <c r="C1988" s="14"/>
      <c r="D1988" s="14"/>
      <c r="E1988" s="136"/>
      <c r="F1988" s="15"/>
      <c r="G1988" s="126"/>
      <c r="H1988" s="136"/>
      <c r="I1988" s="136"/>
      <c r="J1988" s="138"/>
      <c r="K1988" s="119"/>
      <c r="L1988" s="138"/>
      <c r="M1988" s="12"/>
      <c r="N1988" s="147" t="str">
        <f t="shared" si="203"/>
        <v/>
      </c>
      <c r="O1988" s="16"/>
      <c r="P1988" s="17"/>
      <c r="Q1988" s="17"/>
      <c r="AD1988" s="13">
        <f t="shared" si="204"/>
        <v>0</v>
      </c>
      <c r="AE1988" s="13" t="str">
        <f t="shared" si="205"/>
        <v/>
      </c>
      <c r="AF1988" s="145" t="str">
        <f t="shared" si="206"/>
        <v/>
      </c>
      <c r="AG1988" s="145" t="str">
        <f t="shared" si="207"/>
        <v/>
      </c>
      <c r="AH1988" s="145" t="str">
        <f t="shared" si="208"/>
        <v/>
      </c>
    </row>
    <row r="1989" spans="1:34" ht="17.25" customHeight="1" x14ac:dyDescent="0.3">
      <c r="A1989" s="149"/>
      <c r="B1989" s="135"/>
      <c r="C1989" s="14"/>
      <c r="D1989" s="14"/>
      <c r="E1989" s="136"/>
      <c r="F1989" s="15"/>
      <c r="G1989" s="126"/>
      <c r="H1989" s="136"/>
      <c r="I1989" s="136"/>
      <c r="J1989" s="138"/>
      <c r="K1989" s="119"/>
      <c r="L1989" s="138"/>
      <c r="M1989" s="12"/>
      <c r="N1989" s="147" t="str">
        <f t="shared" si="203"/>
        <v/>
      </c>
      <c r="O1989" s="16"/>
      <c r="P1989" s="17"/>
      <c r="Q1989" s="17"/>
      <c r="AD1989" s="13">
        <f t="shared" si="204"/>
        <v>0</v>
      </c>
      <c r="AE1989" s="13" t="str">
        <f t="shared" si="205"/>
        <v/>
      </c>
      <c r="AF1989" s="145" t="str">
        <f t="shared" si="206"/>
        <v/>
      </c>
      <c r="AG1989" s="145" t="str">
        <f t="shared" si="207"/>
        <v/>
      </c>
      <c r="AH1989" s="145" t="str">
        <f t="shared" si="208"/>
        <v/>
      </c>
    </row>
    <row r="1990" spans="1:34" ht="17.25" customHeight="1" x14ac:dyDescent="0.3">
      <c r="A1990" s="149"/>
      <c r="B1990" s="135"/>
      <c r="C1990" s="14"/>
      <c r="D1990" s="14"/>
      <c r="E1990" s="136"/>
      <c r="F1990" s="15"/>
      <c r="G1990" s="126"/>
      <c r="H1990" s="136"/>
      <c r="I1990" s="136"/>
      <c r="J1990" s="138"/>
      <c r="K1990" s="119"/>
      <c r="L1990" s="138"/>
      <c r="M1990" s="12"/>
      <c r="N1990" s="147" t="str">
        <f t="shared" si="203"/>
        <v/>
      </c>
      <c r="O1990" s="16"/>
      <c r="P1990" s="17"/>
      <c r="Q1990" s="17"/>
      <c r="AD1990" s="13">
        <f t="shared" si="204"/>
        <v>0</v>
      </c>
      <c r="AE1990" s="13" t="str">
        <f t="shared" si="205"/>
        <v/>
      </c>
      <c r="AF1990" s="145" t="str">
        <f t="shared" si="206"/>
        <v/>
      </c>
      <c r="AG1990" s="145" t="str">
        <f t="shared" si="207"/>
        <v/>
      </c>
      <c r="AH1990" s="145" t="str">
        <f t="shared" si="208"/>
        <v/>
      </c>
    </row>
    <row r="1991" spans="1:34" ht="17.25" customHeight="1" x14ac:dyDescent="0.3">
      <c r="A1991" s="149"/>
      <c r="B1991" s="135"/>
      <c r="C1991" s="14"/>
      <c r="D1991" s="14"/>
      <c r="E1991" s="136"/>
      <c r="F1991" s="15"/>
      <c r="G1991" s="126"/>
      <c r="H1991" s="136"/>
      <c r="I1991" s="136"/>
      <c r="J1991" s="138"/>
      <c r="K1991" s="119"/>
      <c r="L1991" s="138"/>
      <c r="M1991" s="12"/>
      <c r="N1991" s="147" t="str">
        <f t="shared" si="203"/>
        <v/>
      </c>
      <c r="O1991" s="16"/>
      <c r="P1991" s="17"/>
      <c r="Q1991" s="17"/>
      <c r="AD1991" s="13">
        <f t="shared" si="204"/>
        <v>0</v>
      </c>
      <c r="AE1991" s="13" t="str">
        <f t="shared" si="205"/>
        <v/>
      </c>
      <c r="AF1991" s="145" t="str">
        <f t="shared" si="206"/>
        <v/>
      </c>
      <c r="AG1991" s="145" t="str">
        <f t="shared" si="207"/>
        <v/>
      </c>
      <c r="AH1991" s="145" t="str">
        <f t="shared" si="208"/>
        <v/>
      </c>
    </row>
    <row r="1992" spans="1:34" ht="17.25" customHeight="1" x14ac:dyDescent="0.3">
      <c r="A1992" s="149"/>
      <c r="B1992" s="135"/>
      <c r="C1992" s="14"/>
      <c r="D1992" s="14"/>
      <c r="E1992" s="136"/>
      <c r="F1992" s="15"/>
      <c r="G1992" s="126"/>
      <c r="H1992" s="136"/>
      <c r="I1992" s="136"/>
      <c r="J1992" s="138"/>
      <c r="K1992" s="119"/>
      <c r="L1992" s="138"/>
      <c r="M1992" s="12"/>
      <c r="N1992" s="147" t="str">
        <f t="shared" ref="N1992:N2055" si="209">IF(J1992="", "", K1992)</f>
        <v/>
      </c>
      <c r="O1992" s="16"/>
      <c r="P1992" s="17"/>
      <c r="Q1992" s="17"/>
      <c r="AD1992" s="13">
        <f t="shared" si="204"/>
        <v>0</v>
      </c>
      <c r="AE1992" s="13" t="str">
        <f t="shared" si="205"/>
        <v/>
      </c>
      <c r="AF1992" s="145" t="str">
        <f t="shared" si="206"/>
        <v/>
      </c>
      <c r="AG1992" s="145" t="str">
        <f t="shared" si="207"/>
        <v/>
      </c>
      <c r="AH1992" s="145" t="str">
        <f t="shared" si="208"/>
        <v/>
      </c>
    </row>
    <row r="1993" spans="1:34" ht="17.25" customHeight="1" x14ac:dyDescent="0.3">
      <c r="A1993" s="149"/>
      <c r="B1993" s="135"/>
      <c r="C1993" s="14"/>
      <c r="D1993" s="14"/>
      <c r="E1993" s="136"/>
      <c r="F1993" s="15"/>
      <c r="G1993" s="126"/>
      <c r="H1993" s="136"/>
      <c r="I1993" s="136"/>
      <c r="J1993" s="138"/>
      <c r="K1993" s="119"/>
      <c r="L1993" s="138"/>
      <c r="M1993" s="12"/>
      <c r="N1993" s="147" t="str">
        <f t="shared" si="209"/>
        <v/>
      </c>
      <c r="O1993" s="16"/>
      <c r="P1993" s="17"/>
      <c r="Q1993" s="17"/>
      <c r="AD1993" s="13">
        <f t="shared" si="204"/>
        <v>0</v>
      </c>
      <c r="AE1993" s="13" t="str">
        <f t="shared" si="205"/>
        <v/>
      </c>
      <c r="AF1993" s="145" t="str">
        <f t="shared" si="206"/>
        <v/>
      </c>
      <c r="AG1993" s="145" t="str">
        <f t="shared" si="207"/>
        <v/>
      </c>
      <c r="AH1993" s="145" t="str">
        <f t="shared" si="208"/>
        <v/>
      </c>
    </row>
    <row r="1994" spans="1:34" ht="17.25" customHeight="1" x14ac:dyDescent="0.3">
      <c r="A1994" s="149"/>
      <c r="B1994" s="135"/>
      <c r="C1994" s="14"/>
      <c r="D1994" s="14"/>
      <c r="E1994" s="136"/>
      <c r="F1994" s="15"/>
      <c r="G1994" s="126"/>
      <c r="H1994" s="136"/>
      <c r="I1994" s="136"/>
      <c r="J1994" s="138"/>
      <c r="K1994" s="119"/>
      <c r="L1994" s="138"/>
      <c r="M1994" s="12"/>
      <c r="N1994" s="147" t="str">
        <f t="shared" si="209"/>
        <v/>
      </c>
      <c r="O1994" s="16"/>
      <c r="P1994" s="17"/>
      <c r="Q1994" s="17"/>
      <c r="AD1994" s="13">
        <f t="shared" si="204"/>
        <v>0</v>
      </c>
      <c r="AE1994" s="13" t="str">
        <f t="shared" si="205"/>
        <v/>
      </c>
      <c r="AF1994" s="145" t="str">
        <f t="shared" si="206"/>
        <v/>
      </c>
      <c r="AG1994" s="145" t="str">
        <f t="shared" si="207"/>
        <v/>
      </c>
      <c r="AH1994" s="145" t="str">
        <f t="shared" si="208"/>
        <v/>
      </c>
    </row>
    <row r="1995" spans="1:34" ht="17.25" customHeight="1" x14ac:dyDescent="0.3">
      <c r="A1995" s="149"/>
      <c r="B1995" s="135"/>
      <c r="C1995" s="14"/>
      <c r="D1995" s="14"/>
      <c r="E1995" s="136"/>
      <c r="F1995" s="15"/>
      <c r="G1995" s="126"/>
      <c r="H1995" s="136"/>
      <c r="I1995" s="136"/>
      <c r="J1995" s="138"/>
      <c r="K1995" s="119"/>
      <c r="L1995" s="138"/>
      <c r="M1995" s="12"/>
      <c r="N1995" s="147" t="str">
        <f t="shared" si="209"/>
        <v/>
      </c>
      <c r="O1995" s="16"/>
      <c r="P1995" s="17"/>
      <c r="Q1995" s="17"/>
      <c r="AD1995" s="13">
        <f t="shared" si="204"/>
        <v>0</v>
      </c>
      <c r="AE1995" s="13" t="str">
        <f t="shared" si="205"/>
        <v/>
      </c>
      <c r="AF1995" s="145" t="str">
        <f t="shared" si="206"/>
        <v/>
      </c>
      <c r="AG1995" s="145" t="str">
        <f t="shared" si="207"/>
        <v/>
      </c>
      <c r="AH1995" s="145" t="str">
        <f t="shared" si="208"/>
        <v/>
      </c>
    </row>
    <row r="1996" spans="1:34" ht="17.25" customHeight="1" x14ac:dyDescent="0.3">
      <c r="A1996" s="149"/>
      <c r="B1996" s="135"/>
      <c r="C1996" s="14"/>
      <c r="D1996" s="14"/>
      <c r="E1996" s="136"/>
      <c r="F1996" s="15"/>
      <c r="G1996" s="126"/>
      <c r="H1996" s="136"/>
      <c r="I1996" s="136"/>
      <c r="J1996" s="138"/>
      <c r="K1996" s="119"/>
      <c r="L1996" s="138"/>
      <c r="M1996" s="12"/>
      <c r="N1996" s="147" t="str">
        <f t="shared" si="209"/>
        <v/>
      </c>
      <c r="O1996" s="16"/>
      <c r="P1996" s="17"/>
      <c r="Q1996" s="17"/>
      <c r="AD1996" s="13">
        <f t="shared" si="204"/>
        <v>0</v>
      </c>
      <c r="AE1996" s="13" t="str">
        <f t="shared" si="205"/>
        <v/>
      </c>
      <c r="AF1996" s="145" t="str">
        <f t="shared" si="206"/>
        <v/>
      </c>
      <c r="AG1996" s="145" t="str">
        <f t="shared" si="207"/>
        <v/>
      </c>
      <c r="AH1996" s="145" t="str">
        <f t="shared" si="208"/>
        <v/>
      </c>
    </row>
    <row r="1997" spans="1:34" ht="17.25" customHeight="1" x14ac:dyDescent="0.3">
      <c r="A1997" s="149"/>
      <c r="B1997" s="135"/>
      <c r="C1997" s="14"/>
      <c r="D1997" s="14"/>
      <c r="E1997" s="136"/>
      <c r="F1997" s="15"/>
      <c r="G1997" s="126"/>
      <c r="H1997" s="136"/>
      <c r="I1997" s="136"/>
      <c r="J1997" s="138"/>
      <c r="K1997" s="119"/>
      <c r="L1997" s="138"/>
      <c r="M1997" s="12"/>
      <c r="N1997" s="147" t="str">
        <f t="shared" si="209"/>
        <v/>
      </c>
      <c r="O1997" s="16"/>
      <c r="P1997" s="17"/>
      <c r="Q1997" s="17"/>
      <c r="AD1997" s="13">
        <f t="shared" si="204"/>
        <v>0</v>
      </c>
      <c r="AE1997" s="13" t="str">
        <f t="shared" si="205"/>
        <v/>
      </c>
      <c r="AF1997" s="145" t="str">
        <f t="shared" si="206"/>
        <v/>
      </c>
      <c r="AG1997" s="145" t="str">
        <f t="shared" si="207"/>
        <v/>
      </c>
      <c r="AH1997" s="145" t="str">
        <f t="shared" si="208"/>
        <v/>
      </c>
    </row>
    <row r="1998" spans="1:34" ht="17.25" customHeight="1" x14ac:dyDescent="0.3">
      <c r="A1998" s="149"/>
      <c r="B1998" s="135"/>
      <c r="C1998" s="14"/>
      <c r="D1998" s="14"/>
      <c r="E1998" s="136"/>
      <c r="F1998" s="15"/>
      <c r="G1998" s="126"/>
      <c r="H1998" s="136"/>
      <c r="I1998" s="136"/>
      <c r="J1998" s="138"/>
      <c r="K1998" s="119"/>
      <c r="L1998" s="138"/>
      <c r="M1998" s="12"/>
      <c r="N1998" s="147" t="str">
        <f t="shared" si="209"/>
        <v/>
      </c>
      <c r="O1998" s="16"/>
      <c r="P1998" s="17"/>
      <c r="Q1998" s="17"/>
      <c r="AD1998" s="13">
        <f t="shared" si="204"/>
        <v>0</v>
      </c>
      <c r="AE1998" s="13" t="str">
        <f t="shared" si="205"/>
        <v/>
      </c>
      <c r="AF1998" s="145" t="str">
        <f t="shared" si="206"/>
        <v/>
      </c>
      <c r="AG1998" s="145" t="str">
        <f t="shared" si="207"/>
        <v/>
      </c>
      <c r="AH1998" s="145" t="str">
        <f t="shared" si="208"/>
        <v/>
      </c>
    </row>
    <row r="1999" spans="1:34" ht="17.25" customHeight="1" x14ac:dyDescent="0.3">
      <c r="A1999" s="149"/>
      <c r="B1999" s="135"/>
      <c r="C1999" s="14"/>
      <c r="D1999" s="14"/>
      <c r="E1999" s="136"/>
      <c r="F1999" s="15"/>
      <c r="G1999" s="126"/>
      <c r="H1999" s="136"/>
      <c r="I1999" s="136"/>
      <c r="J1999" s="138"/>
      <c r="K1999" s="119"/>
      <c r="L1999" s="138"/>
      <c r="M1999" s="12"/>
      <c r="N1999" s="147" t="str">
        <f t="shared" si="209"/>
        <v/>
      </c>
      <c r="O1999" s="16"/>
      <c r="P1999" s="17"/>
      <c r="Q1999" s="17"/>
      <c r="AD1999" s="13">
        <f t="shared" si="204"/>
        <v>0</v>
      </c>
      <c r="AE1999" s="13" t="str">
        <f t="shared" si="205"/>
        <v/>
      </c>
      <c r="AF1999" s="145" t="str">
        <f t="shared" si="206"/>
        <v/>
      </c>
      <c r="AG1999" s="145" t="str">
        <f t="shared" si="207"/>
        <v/>
      </c>
      <c r="AH1999" s="145" t="str">
        <f t="shared" si="208"/>
        <v/>
      </c>
    </row>
    <row r="2000" spans="1:34" ht="17.25" customHeight="1" x14ac:dyDescent="0.3">
      <c r="A2000" s="149"/>
      <c r="B2000" s="135"/>
      <c r="C2000" s="14"/>
      <c r="D2000" s="14"/>
      <c r="E2000" s="136"/>
      <c r="F2000" s="15"/>
      <c r="G2000" s="126"/>
      <c r="H2000" s="136"/>
      <c r="I2000" s="136"/>
      <c r="J2000" s="138"/>
      <c r="K2000" s="119"/>
      <c r="L2000" s="138"/>
      <c r="M2000" s="12"/>
      <c r="N2000" s="147" t="str">
        <f t="shared" si="209"/>
        <v/>
      </c>
      <c r="O2000" s="16"/>
      <c r="P2000" s="17"/>
      <c r="Q2000" s="17"/>
      <c r="AD2000" s="13">
        <f t="shared" si="204"/>
        <v>0</v>
      </c>
      <c r="AE2000" s="13" t="str">
        <f t="shared" si="205"/>
        <v/>
      </c>
      <c r="AF2000" s="145" t="str">
        <f t="shared" si="206"/>
        <v/>
      </c>
      <c r="AG2000" s="145" t="str">
        <f t="shared" si="207"/>
        <v/>
      </c>
      <c r="AH2000" s="145" t="str">
        <f t="shared" si="208"/>
        <v/>
      </c>
    </row>
    <row r="2001" spans="1:34" ht="17.25" customHeight="1" x14ac:dyDescent="0.3">
      <c r="A2001" s="149"/>
      <c r="B2001" s="135"/>
      <c r="C2001" s="14"/>
      <c r="D2001" s="14"/>
      <c r="E2001" s="136"/>
      <c r="F2001" s="15"/>
      <c r="G2001" s="126"/>
      <c r="H2001" s="136"/>
      <c r="I2001" s="136"/>
      <c r="J2001" s="138"/>
      <c r="K2001" s="119"/>
      <c r="L2001" s="138"/>
      <c r="M2001" s="12"/>
      <c r="N2001" s="147" t="str">
        <f t="shared" si="209"/>
        <v/>
      </c>
      <c r="O2001" s="16"/>
      <c r="P2001" s="17"/>
      <c r="Q2001" s="17"/>
      <c r="AD2001" s="13">
        <f t="shared" si="204"/>
        <v>0</v>
      </c>
      <c r="AE2001" s="13" t="str">
        <f t="shared" si="205"/>
        <v/>
      </c>
      <c r="AF2001" s="145" t="str">
        <f t="shared" si="206"/>
        <v/>
      </c>
      <c r="AG2001" s="145" t="str">
        <f t="shared" si="207"/>
        <v/>
      </c>
      <c r="AH2001" s="145" t="str">
        <f t="shared" si="208"/>
        <v/>
      </c>
    </row>
    <row r="2002" spans="1:34" ht="17.25" customHeight="1" x14ac:dyDescent="0.3">
      <c r="A2002" s="149"/>
      <c r="B2002" s="135"/>
      <c r="C2002" s="14"/>
      <c r="D2002" s="14"/>
      <c r="E2002" s="136"/>
      <c r="F2002" s="15"/>
      <c r="G2002" s="126"/>
      <c r="H2002" s="136"/>
      <c r="I2002" s="136"/>
      <c r="J2002" s="138"/>
      <c r="K2002" s="119"/>
      <c r="L2002" s="138"/>
      <c r="M2002" s="12"/>
      <c r="N2002" s="147" t="str">
        <f t="shared" si="209"/>
        <v/>
      </c>
      <c r="O2002" s="16"/>
      <c r="P2002" s="17"/>
      <c r="Q2002" s="17"/>
      <c r="AD2002" s="13">
        <f t="shared" si="204"/>
        <v>0</v>
      </c>
      <c r="AE2002" s="13" t="str">
        <f t="shared" si="205"/>
        <v/>
      </c>
      <c r="AF2002" s="145" t="str">
        <f t="shared" si="206"/>
        <v/>
      </c>
      <c r="AG2002" s="145" t="str">
        <f t="shared" si="207"/>
        <v/>
      </c>
      <c r="AH2002" s="145" t="str">
        <f t="shared" si="208"/>
        <v/>
      </c>
    </row>
    <row r="2003" spans="1:34" ht="17.25" customHeight="1" x14ac:dyDescent="0.3">
      <c r="A2003" s="149"/>
      <c r="B2003" s="135"/>
      <c r="C2003" s="14"/>
      <c r="D2003" s="14"/>
      <c r="E2003" s="136"/>
      <c r="F2003" s="15"/>
      <c r="G2003" s="126"/>
      <c r="H2003" s="136"/>
      <c r="I2003" s="136"/>
      <c r="J2003" s="138"/>
      <c r="K2003" s="119"/>
      <c r="L2003" s="138"/>
      <c r="M2003" s="12"/>
      <c r="N2003" s="147" t="str">
        <f t="shared" si="209"/>
        <v/>
      </c>
      <c r="O2003" s="16"/>
      <c r="P2003" s="17"/>
      <c r="Q2003" s="17"/>
      <c r="AD2003" s="13">
        <f t="shared" si="204"/>
        <v>0</v>
      </c>
      <c r="AE2003" s="13" t="str">
        <f t="shared" si="205"/>
        <v/>
      </c>
      <c r="AF2003" s="145" t="str">
        <f t="shared" si="206"/>
        <v/>
      </c>
      <c r="AG2003" s="145" t="str">
        <f t="shared" si="207"/>
        <v/>
      </c>
      <c r="AH2003" s="145" t="str">
        <f t="shared" si="208"/>
        <v/>
      </c>
    </row>
    <row r="2004" spans="1:34" ht="17.25" customHeight="1" x14ac:dyDescent="0.3">
      <c r="A2004" s="149"/>
      <c r="B2004" s="135"/>
      <c r="C2004" s="14"/>
      <c r="D2004" s="14"/>
      <c r="E2004" s="136"/>
      <c r="F2004" s="15"/>
      <c r="G2004" s="126"/>
      <c r="H2004" s="136"/>
      <c r="I2004" s="136"/>
      <c r="J2004" s="138"/>
      <c r="K2004" s="119"/>
      <c r="L2004" s="138"/>
      <c r="M2004" s="12"/>
      <c r="N2004" s="147" t="str">
        <f t="shared" si="209"/>
        <v/>
      </c>
      <c r="O2004" s="16"/>
      <c r="P2004" s="17"/>
      <c r="Q2004" s="17"/>
      <c r="AD2004" s="13">
        <f t="shared" si="204"/>
        <v>0</v>
      </c>
      <c r="AE2004" s="13" t="str">
        <f t="shared" si="205"/>
        <v/>
      </c>
      <c r="AF2004" s="145" t="str">
        <f t="shared" si="206"/>
        <v/>
      </c>
      <c r="AG2004" s="145" t="str">
        <f t="shared" si="207"/>
        <v/>
      </c>
      <c r="AH2004" s="145" t="str">
        <f t="shared" si="208"/>
        <v/>
      </c>
    </row>
    <row r="2005" spans="1:34" ht="17.25" customHeight="1" x14ac:dyDescent="0.3">
      <c r="A2005" s="149"/>
      <c r="B2005" s="135"/>
      <c r="C2005" s="14"/>
      <c r="D2005" s="14"/>
      <c r="E2005" s="136"/>
      <c r="F2005" s="15"/>
      <c r="G2005" s="126"/>
      <c r="H2005" s="136"/>
      <c r="I2005" s="136"/>
      <c r="J2005" s="138"/>
      <c r="K2005" s="119"/>
      <c r="L2005" s="138"/>
      <c r="M2005" s="12"/>
      <c r="N2005" s="147" t="str">
        <f t="shared" si="209"/>
        <v/>
      </c>
      <c r="O2005" s="16"/>
      <c r="P2005" s="17"/>
      <c r="Q2005" s="17"/>
      <c r="AD2005" s="13">
        <f t="shared" si="204"/>
        <v>0</v>
      </c>
      <c r="AE2005" s="13" t="str">
        <f t="shared" si="205"/>
        <v/>
      </c>
      <c r="AF2005" s="145" t="str">
        <f t="shared" si="206"/>
        <v/>
      </c>
      <c r="AG2005" s="145" t="str">
        <f t="shared" si="207"/>
        <v/>
      </c>
      <c r="AH2005" s="145" t="str">
        <f t="shared" si="208"/>
        <v/>
      </c>
    </row>
    <row r="2006" spans="1:34" ht="17.25" customHeight="1" x14ac:dyDescent="0.3">
      <c r="A2006" s="149"/>
      <c r="B2006" s="135"/>
      <c r="C2006" s="14"/>
      <c r="D2006" s="14"/>
      <c r="E2006" s="136"/>
      <c r="F2006" s="15"/>
      <c r="G2006" s="126"/>
      <c r="H2006" s="136"/>
      <c r="I2006" s="136"/>
      <c r="J2006" s="138"/>
      <c r="K2006" s="119"/>
      <c r="L2006" s="138"/>
      <c r="M2006" s="12"/>
      <c r="N2006" s="147" t="str">
        <f t="shared" si="209"/>
        <v/>
      </c>
      <c r="O2006" s="16"/>
      <c r="P2006" s="17"/>
      <c r="Q2006" s="17"/>
      <c r="AD2006" s="13">
        <f t="shared" si="204"/>
        <v>0</v>
      </c>
      <c r="AE2006" s="13" t="str">
        <f t="shared" si="205"/>
        <v/>
      </c>
      <c r="AF2006" s="145" t="str">
        <f t="shared" si="206"/>
        <v/>
      </c>
      <c r="AG2006" s="145" t="str">
        <f t="shared" si="207"/>
        <v/>
      </c>
      <c r="AH2006" s="145" t="str">
        <f t="shared" si="208"/>
        <v/>
      </c>
    </row>
    <row r="2007" spans="1:34" ht="17.25" customHeight="1" x14ac:dyDescent="0.3">
      <c r="A2007" s="149"/>
      <c r="B2007" s="135"/>
      <c r="C2007" s="14"/>
      <c r="D2007" s="14"/>
      <c r="E2007" s="136"/>
      <c r="F2007" s="15"/>
      <c r="G2007" s="126"/>
      <c r="H2007" s="136"/>
      <c r="I2007" s="136"/>
      <c r="J2007" s="138"/>
      <c r="K2007" s="119"/>
      <c r="L2007" s="138"/>
      <c r="M2007" s="12"/>
      <c r="N2007" s="147" t="str">
        <f t="shared" si="209"/>
        <v/>
      </c>
      <c r="O2007" s="16"/>
      <c r="P2007" s="17"/>
      <c r="Q2007" s="17"/>
      <c r="AD2007" s="13">
        <f t="shared" si="204"/>
        <v>0</v>
      </c>
      <c r="AE2007" s="13" t="str">
        <f t="shared" si="205"/>
        <v/>
      </c>
      <c r="AF2007" s="145" t="str">
        <f t="shared" si="206"/>
        <v/>
      </c>
      <c r="AG2007" s="145" t="str">
        <f t="shared" si="207"/>
        <v/>
      </c>
      <c r="AH2007" s="145" t="str">
        <f t="shared" si="208"/>
        <v/>
      </c>
    </row>
    <row r="2008" spans="1:34" ht="17.25" customHeight="1" x14ac:dyDescent="0.3">
      <c r="A2008" s="149"/>
      <c r="B2008" s="135"/>
      <c r="C2008" s="14"/>
      <c r="D2008" s="14"/>
      <c r="E2008" s="136"/>
      <c r="F2008" s="15"/>
      <c r="G2008" s="126"/>
      <c r="H2008" s="136"/>
      <c r="I2008" s="136"/>
      <c r="J2008" s="138"/>
      <c r="K2008" s="119"/>
      <c r="L2008" s="138"/>
      <c r="M2008" s="12"/>
      <c r="N2008" s="147" t="str">
        <f t="shared" si="209"/>
        <v/>
      </c>
      <c r="O2008" s="16"/>
      <c r="P2008" s="17"/>
      <c r="Q2008" s="17"/>
      <c r="AD2008" s="13">
        <f t="shared" si="204"/>
        <v>0</v>
      </c>
      <c r="AE2008" s="13" t="str">
        <f t="shared" si="205"/>
        <v/>
      </c>
      <c r="AF2008" s="145" t="str">
        <f t="shared" si="206"/>
        <v/>
      </c>
      <c r="AG2008" s="145" t="str">
        <f t="shared" si="207"/>
        <v/>
      </c>
      <c r="AH2008" s="145" t="str">
        <f t="shared" si="208"/>
        <v/>
      </c>
    </row>
    <row r="2009" spans="1:34" ht="17.25" customHeight="1" x14ac:dyDescent="0.3">
      <c r="A2009" s="149"/>
      <c r="B2009" s="135"/>
      <c r="C2009" s="14"/>
      <c r="D2009" s="14"/>
      <c r="E2009" s="136"/>
      <c r="F2009" s="15"/>
      <c r="G2009" s="126"/>
      <c r="H2009" s="136"/>
      <c r="I2009" s="136"/>
      <c r="J2009" s="138"/>
      <c r="K2009" s="119"/>
      <c r="L2009" s="138"/>
      <c r="M2009" s="12"/>
      <c r="N2009" s="147" t="str">
        <f t="shared" si="209"/>
        <v/>
      </c>
      <c r="O2009" s="16"/>
      <c r="P2009" s="17"/>
      <c r="Q2009" s="17"/>
      <c r="AD2009" s="13">
        <f t="shared" si="204"/>
        <v>0</v>
      </c>
      <c r="AE2009" s="13" t="str">
        <f t="shared" si="205"/>
        <v/>
      </c>
      <c r="AF2009" s="145" t="str">
        <f t="shared" si="206"/>
        <v/>
      </c>
      <c r="AG2009" s="145" t="str">
        <f t="shared" si="207"/>
        <v/>
      </c>
      <c r="AH2009" s="145" t="str">
        <f t="shared" si="208"/>
        <v/>
      </c>
    </row>
    <row r="2010" spans="1:34" ht="17.25" customHeight="1" x14ac:dyDescent="0.3">
      <c r="A2010" s="149"/>
      <c r="B2010" s="135"/>
      <c r="C2010" s="14"/>
      <c r="D2010" s="14"/>
      <c r="E2010" s="136"/>
      <c r="F2010" s="15"/>
      <c r="G2010" s="126"/>
      <c r="H2010" s="136"/>
      <c r="I2010" s="136"/>
      <c r="J2010" s="138"/>
      <c r="K2010" s="119"/>
      <c r="L2010" s="138"/>
      <c r="M2010" s="12"/>
      <c r="N2010" s="147" t="str">
        <f t="shared" si="209"/>
        <v/>
      </c>
      <c r="O2010" s="16"/>
      <c r="P2010" s="17"/>
      <c r="Q2010" s="17"/>
      <c r="AD2010" s="13">
        <f t="shared" si="204"/>
        <v>0</v>
      </c>
      <c r="AE2010" s="13" t="str">
        <f t="shared" si="205"/>
        <v/>
      </c>
      <c r="AF2010" s="145" t="str">
        <f t="shared" si="206"/>
        <v/>
      </c>
      <c r="AG2010" s="145" t="str">
        <f t="shared" si="207"/>
        <v/>
      </c>
      <c r="AH2010" s="145" t="str">
        <f t="shared" si="208"/>
        <v/>
      </c>
    </row>
    <row r="2011" spans="1:34" ht="17.25" customHeight="1" x14ac:dyDescent="0.3">
      <c r="A2011" s="149"/>
      <c r="B2011" s="135"/>
      <c r="C2011" s="14"/>
      <c r="D2011" s="14"/>
      <c r="E2011" s="136"/>
      <c r="F2011" s="15"/>
      <c r="G2011" s="126"/>
      <c r="H2011" s="136"/>
      <c r="I2011" s="136"/>
      <c r="J2011" s="138"/>
      <c r="K2011" s="119"/>
      <c r="L2011" s="138"/>
      <c r="M2011" s="12"/>
      <c r="N2011" s="147" t="str">
        <f t="shared" si="209"/>
        <v/>
      </c>
      <c r="O2011" s="16"/>
      <c r="P2011" s="17"/>
      <c r="Q2011" s="17"/>
      <c r="AD2011" s="13">
        <f t="shared" si="204"/>
        <v>0</v>
      </c>
      <c r="AE2011" s="13" t="str">
        <f t="shared" si="205"/>
        <v/>
      </c>
      <c r="AF2011" s="145" t="str">
        <f t="shared" si="206"/>
        <v/>
      </c>
      <c r="AG2011" s="145" t="str">
        <f t="shared" si="207"/>
        <v/>
      </c>
      <c r="AH2011" s="145" t="str">
        <f t="shared" si="208"/>
        <v/>
      </c>
    </row>
    <row r="2012" spans="1:34" ht="17.25" customHeight="1" x14ac:dyDescent="0.3">
      <c r="A2012" s="149"/>
      <c r="B2012" s="135"/>
      <c r="C2012" s="14"/>
      <c r="D2012" s="14"/>
      <c r="E2012" s="136"/>
      <c r="F2012" s="15"/>
      <c r="G2012" s="126"/>
      <c r="H2012" s="136"/>
      <c r="I2012" s="136"/>
      <c r="J2012" s="138"/>
      <c r="K2012" s="119"/>
      <c r="L2012" s="138"/>
      <c r="M2012" s="12"/>
      <c r="N2012" s="147" t="str">
        <f t="shared" si="209"/>
        <v/>
      </c>
      <c r="O2012" s="16"/>
      <c r="P2012" s="17"/>
      <c r="Q2012" s="17"/>
      <c r="AD2012" s="13">
        <f t="shared" si="204"/>
        <v>0</v>
      </c>
      <c r="AE2012" s="13" t="str">
        <f t="shared" si="205"/>
        <v/>
      </c>
      <c r="AF2012" s="145" t="str">
        <f t="shared" si="206"/>
        <v/>
      </c>
      <c r="AG2012" s="145" t="str">
        <f t="shared" si="207"/>
        <v/>
      </c>
      <c r="AH2012" s="145" t="str">
        <f t="shared" si="208"/>
        <v/>
      </c>
    </row>
    <row r="2013" spans="1:34" ht="17.25" customHeight="1" x14ac:dyDescent="0.3">
      <c r="A2013" s="149"/>
      <c r="B2013" s="135"/>
      <c r="C2013" s="14"/>
      <c r="D2013" s="14"/>
      <c r="E2013" s="136"/>
      <c r="F2013" s="15"/>
      <c r="G2013" s="126"/>
      <c r="H2013" s="136"/>
      <c r="I2013" s="136"/>
      <c r="J2013" s="138"/>
      <c r="K2013" s="119"/>
      <c r="L2013" s="138"/>
      <c r="M2013" s="12"/>
      <c r="N2013" s="147" t="str">
        <f t="shared" si="209"/>
        <v/>
      </c>
      <c r="O2013" s="16"/>
      <c r="P2013" s="17"/>
      <c r="Q2013" s="17"/>
      <c r="AD2013" s="13">
        <f t="shared" si="204"/>
        <v>0</v>
      </c>
      <c r="AE2013" s="13" t="str">
        <f t="shared" si="205"/>
        <v/>
      </c>
      <c r="AF2013" s="145" t="str">
        <f t="shared" si="206"/>
        <v/>
      </c>
      <c r="AG2013" s="145" t="str">
        <f t="shared" si="207"/>
        <v/>
      </c>
      <c r="AH2013" s="145" t="str">
        <f t="shared" si="208"/>
        <v/>
      </c>
    </row>
    <row r="2014" spans="1:34" ht="17.25" customHeight="1" x14ac:dyDescent="0.3">
      <c r="A2014" s="149"/>
      <c r="B2014" s="135"/>
      <c r="C2014" s="14"/>
      <c r="D2014" s="14"/>
      <c r="E2014" s="136"/>
      <c r="F2014" s="15"/>
      <c r="G2014" s="126"/>
      <c r="H2014" s="136"/>
      <c r="I2014" s="136"/>
      <c r="J2014" s="138"/>
      <c r="K2014" s="119"/>
      <c r="L2014" s="138"/>
      <c r="M2014" s="12"/>
      <c r="N2014" s="147" t="str">
        <f t="shared" si="209"/>
        <v/>
      </c>
      <c r="O2014" s="16"/>
      <c r="P2014" s="17"/>
      <c r="Q2014" s="17"/>
      <c r="AD2014" s="13">
        <f t="shared" si="204"/>
        <v>0</v>
      </c>
      <c r="AE2014" s="13" t="str">
        <f t="shared" si="205"/>
        <v/>
      </c>
      <c r="AF2014" s="145" t="str">
        <f t="shared" si="206"/>
        <v/>
      </c>
      <c r="AG2014" s="145" t="str">
        <f t="shared" si="207"/>
        <v/>
      </c>
      <c r="AH2014" s="145" t="str">
        <f t="shared" si="208"/>
        <v/>
      </c>
    </row>
    <row r="2015" spans="1:34" ht="17.25" customHeight="1" x14ac:dyDescent="0.3">
      <c r="A2015" s="149"/>
      <c r="B2015" s="135"/>
      <c r="C2015" s="14"/>
      <c r="D2015" s="14"/>
      <c r="E2015" s="136"/>
      <c r="F2015" s="15"/>
      <c r="G2015" s="126"/>
      <c r="H2015" s="136"/>
      <c r="I2015" s="136"/>
      <c r="J2015" s="138"/>
      <c r="K2015" s="119"/>
      <c r="L2015" s="138"/>
      <c r="M2015" s="12"/>
      <c r="N2015" s="147" t="str">
        <f t="shared" si="209"/>
        <v/>
      </c>
      <c r="O2015" s="16"/>
      <c r="P2015" s="17"/>
      <c r="Q2015" s="17"/>
      <c r="AD2015" s="13">
        <f t="shared" si="204"/>
        <v>0</v>
      </c>
      <c r="AE2015" s="13" t="str">
        <f t="shared" si="205"/>
        <v/>
      </c>
      <c r="AF2015" s="145" t="str">
        <f t="shared" si="206"/>
        <v/>
      </c>
      <c r="AG2015" s="145" t="str">
        <f t="shared" si="207"/>
        <v/>
      </c>
      <c r="AH2015" s="145" t="str">
        <f t="shared" si="208"/>
        <v/>
      </c>
    </row>
    <row r="2016" spans="1:34" ht="17.25" customHeight="1" x14ac:dyDescent="0.3">
      <c r="A2016" s="149"/>
      <c r="B2016" s="135"/>
      <c r="C2016" s="14"/>
      <c r="D2016" s="14"/>
      <c r="E2016" s="136"/>
      <c r="F2016" s="15"/>
      <c r="G2016" s="126"/>
      <c r="H2016" s="136"/>
      <c r="I2016" s="136"/>
      <c r="J2016" s="138"/>
      <c r="K2016" s="119"/>
      <c r="L2016" s="138"/>
      <c r="M2016" s="12"/>
      <c r="N2016" s="147" t="str">
        <f t="shared" si="209"/>
        <v/>
      </c>
      <c r="O2016" s="16"/>
      <c r="P2016" s="17"/>
      <c r="Q2016" s="17"/>
      <c r="AD2016" s="13">
        <f t="shared" si="204"/>
        <v>0</v>
      </c>
      <c r="AE2016" s="13" t="str">
        <f t="shared" si="205"/>
        <v/>
      </c>
      <c r="AF2016" s="145" t="str">
        <f t="shared" si="206"/>
        <v/>
      </c>
      <c r="AG2016" s="145" t="str">
        <f t="shared" si="207"/>
        <v/>
      </c>
      <c r="AH2016" s="145" t="str">
        <f t="shared" si="208"/>
        <v/>
      </c>
    </row>
    <row r="2017" spans="1:34" ht="17.25" customHeight="1" x14ac:dyDescent="0.3">
      <c r="A2017" s="149"/>
      <c r="B2017" s="135"/>
      <c r="C2017" s="14"/>
      <c r="D2017" s="14"/>
      <c r="E2017" s="136"/>
      <c r="F2017" s="15"/>
      <c r="G2017" s="126"/>
      <c r="H2017" s="136"/>
      <c r="I2017" s="136"/>
      <c r="J2017" s="138"/>
      <c r="K2017" s="119"/>
      <c r="L2017" s="138"/>
      <c r="M2017" s="12"/>
      <c r="N2017" s="147" t="str">
        <f t="shared" si="209"/>
        <v/>
      </c>
      <c r="O2017" s="16"/>
      <c r="P2017" s="17"/>
      <c r="Q2017" s="17"/>
      <c r="AD2017" s="13">
        <f t="shared" si="204"/>
        <v>0</v>
      </c>
      <c r="AE2017" s="13" t="str">
        <f t="shared" si="205"/>
        <v/>
      </c>
      <c r="AF2017" s="145" t="str">
        <f t="shared" si="206"/>
        <v/>
      </c>
      <c r="AG2017" s="145" t="str">
        <f t="shared" si="207"/>
        <v/>
      </c>
      <c r="AH2017" s="145" t="str">
        <f t="shared" si="208"/>
        <v/>
      </c>
    </row>
    <row r="2018" spans="1:34" ht="17.25" customHeight="1" x14ac:dyDescent="0.3">
      <c r="A2018" s="149"/>
      <c r="B2018" s="135"/>
      <c r="C2018" s="14"/>
      <c r="D2018" s="14"/>
      <c r="E2018" s="136"/>
      <c r="F2018" s="15"/>
      <c r="G2018" s="126"/>
      <c r="H2018" s="136"/>
      <c r="I2018" s="136"/>
      <c r="J2018" s="138"/>
      <c r="K2018" s="119"/>
      <c r="L2018" s="138"/>
      <c r="M2018" s="12"/>
      <c r="N2018" s="147" t="str">
        <f t="shared" si="209"/>
        <v/>
      </c>
      <c r="O2018" s="16"/>
      <c r="P2018" s="17"/>
      <c r="Q2018" s="17"/>
      <c r="AD2018" s="13">
        <f t="shared" si="204"/>
        <v>0</v>
      </c>
      <c r="AE2018" s="13" t="str">
        <f t="shared" si="205"/>
        <v/>
      </c>
      <c r="AF2018" s="145" t="str">
        <f t="shared" si="206"/>
        <v/>
      </c>
      <c r="AG2018" s="145" t="str">
        <f t="shared" si="207"/>
        <v/>
      </c>
      <c r="AH2018" s="145" t="str">
        <f t="shared" si="208"/>
        <v/>
      </c>
    </row>
    <row r="2019" spans="1:34" ht="17.25" customHeight="1" x14ac:dyDescent="0.3">
      <c r="A2019" s="149"/>
      <c r="B2019" s="135"/>
      <c r="C2019" s="14"/>
      <c r="D2019" s="14"/>
      <c r="E2019" s="136"/>
      <c r="F2019" s="15"/>
      <c r="G2019" s="126"/>
      <c r="H2019" s="136"/>
      <c r="I2019" s="136"/>
      <c r="J2019" s="138"/>
      <c r="K2019" s="119"/>
      <c r="L2019" s="138"/>
      <c r="M2019" s="12"/>
      <c r="N2019" s="147" t="str">
        <f t="shared" si="209"/>
        <v/>
      </c>
      <c r="O2019" s="16"/>
      <c r="P2019" s="17"/>
      <c r="Q2019" s="17"/>
      <c r="AD2019" s="13">
        <f t="shared" si="204"/>
        <v>0</v>
      </c>
      <c r="AE2019" s="13" t="str">
        <f t="shared" si="205"/>
        <v/>
      </c>
      <c r="AF2019" s="145" t="str">
        <f t="shared" si="206"/>
        <v/>
      </c>
      <c r="AG2019" s="145" t="str">
        <f t="shared" si="207"/>
        <v/>
      </c>
      <c r="AH2019" s="145" t="str">
        <f t="shared" si="208"/>
        <v/>
      </c>
    </row>
    <row r="2020" spans="1:34" ht="17.25" customHeight="1" x14ac:dyDescent="0.3">
      <c r="A2020" s="149"/>
      <c r="B2020" s="135"/>
      <c r="C2020" s="14"/>
      <c r="D2020" s="14"/>
      <c r="E2020" s="136"/>
      <c r="F2020" s="15"/>
      <c r="G2020" s="126"/>
      <c r="H2020" s="136"/>
      <c r="I2020" s="136"/>
      <c r="J2020" s="138"/>
      <c r="K2020" s="119"/>
      <c r="L2020" s="138"/>
      <c r="M2020" s="12"/>
      <c r="N2020" s="147" t="str">
        <f t="shared" si="209"/>
        <v/>
      </c>
      <c r="O2020" s="16"/>
      <c r="P2020" s="17"/>
      <c r="Q2020" s="17"/>
      <c r="AD2020" s="13">
        <f t="shared" si="204"/>
        <v>0</v>
      </c>
      <c r="AE2020" s="13" t="str">
        <f t="shared" si="205"/>
        <v/>
      </c>
      <c r="AF2020" s="145" t="str">
        <f t="shared" si="206"/>
        <v/>
      </c>
      <c r="AG2020" s="145" t="str">
        <f t="shared" si="207"/>
        <v/>
      </c>
      <c r="AH2020" s="145" t="str">
        <f t="shared" si="208"/>
        <v/>
      </c>
    </row>
    <row r="2021" spans="1:34" ht="17.25" customHeight="1" x14ac:dyDescent="0.3">
      <c r="A2021" s="149"/>
      <c r="B2021" s="135"/>
      <c r="C2021" s="14"/>
      <c r="D2021" s="14"/>
      <c r="E2021" s="136"/>
      <c r="F2021" s="15"/>
      <c r="G2021" s="126"/>
      <c r="H2021" s="136"/>
      <c r="I2021" s="136"/>
      <c r="J2021" s="138"/>
      <c r="K2021" s="119"/>
      <c r="L2021" s="138"/>
      <c r="M2021" s="12"/>
      <c r="N2021" s="147" t="str">
        <f t="shared" si="209"/>
        <v/>
      </c>
      <c r="O2021" s="16"/>
      <c r="P2021" s="17"/>
      <c r="Q2021" s="17"/>
      <c r="AD2021" s="13">
        <f t="shared" si="204"/>
        <v>0</v>
      </c>
      <c r="AE2021" s="13" t="str">
        <f t="shared" si="205"/>
        <v/>
      </c>
      <c r="AF2021" s="145" t="str">
        <f t="shared" si="206"/>
        <v/>
      </c>
      <c r="AG2021" s="145" t="str">
        <f t="shared" si="207"/>
        <v/>
      </c>
      <c r="AH2021" s="145" t="str">
        <f t="shared" si="208"/>
        <v/>
      </c>
    </row>
    <row r="2022" spans="1:34" ht="17.25" customHeight="1" x14ac:dyDescent="0.3">
      <c r="A2022" s="149"/>
      <c r="B2022" s="135"/>
      <c r="C2022" s="14"/>
      <c r="D2022" s="14"/>
      <c r="E2022" s="136"/>
      <c r="F2022" s="15"/>
      <c r="G2022" s="126"/>
      <c r="H2022" s="136"/>
      <c r="I2022" s="136"/>
      <c r="J2022" s="138"/>
      <c r="K2022" s="119"/>
      <c r="L2022" s="138"/>
      <c r="M2022" s="12"/>
      <c r="N2022" s="147" t="str">
        <f t="shared" si="209"/>
        <v/>
      </c>
      <c r="O2022" s="16"/>
      <c r="P2022" s="17"/>
      <c r="Q2022" s="17"/>
      <c r="AD2022" s="13">
        <f t="shared" si="204"/>
        <v>0</v>
      </c>
      <c r="AE2022" s="13" t="str">
        <f t="shared" si="205"/>
        <v/>
      </c>
      <c r="AF2022" s="145" t="str">
        <f t="shared" si="206"/>
        <v/>
      </c>
      <c r="AG2022" s="145" t="str">
        <f t="shared" si="207"/>
        <v/>
      </c>
      <c r="AH2022" s="145" t="str">
        <f t="shared" si="208"/>
        <v/>
      </c>
    </row>
    <row r="2023" spans="1:34" ht="17.25" customHeight="1" x14ac:dyDescent="0.3">
      <c r="A2023" s="149"/>
      <c r="B2023" s="135"/>
      <c r="C2023" s="14"/>
      <c r="D2023" s="14"/>
      <c r="E2023" s="136"/>
      <c r="F2023" s="15"/>
      <c r="G2023" s="126"/>
      <c r="H2023" s="136"/>
      <c r="I2023" s="136"/>
      <c r="J2023" s="138"/>
      <c r="K2023" s="119"/>
      <c r="L2023" s="138"/>
      <c r="M2023" s="12"/>
      <c r="N2023" s="147" t="str">
        <f t="shared" si="209"/>
        <v/>
      </c>
      <c r="O2023" s="16"/>
      <c r="P2023" s="17"/>
      <c r="Q2023" s="17"/>
      <c r="AD2023" s="13">
        <f t="shared" si="204"/>
        <v>0</v>
      </c>
      <c r="AE2023" s="13" t="str">
        <f t="shared" si="205"/>
        <v/>
      </c>
      <c r="AF2023" s="145" t="str">
        <f t="shared" si="206"/>
        <v/>
      </c>
      <c r="AG2023" s="145" t="str">
        <f t="shared" si="207"/>
        <v/>
      </c>
      <c r="AH2023" s="145" t="str">
        <f t="shared" si="208"/>
        <v/>
      </c>
    </row>
    <row r="2024" spans="1:34" ht="17.25" customHeight="1" x14ac:dyDescent="0.3">
      <c r="A2024" s="149"/>
      <c r="B2024" s="135"/>
      <c r="C2024" s="14"/>
      <c r="D2024" s="14"/>
      <c r="E2024" s="136"/>
      <c r="F2024" s="15"/>
      <c r="G2024" s="126"/>
      <c r="H2024" s="136"/>
      <c r="I2024" s="136"/>
      <c r="J2024" s="138"/>
      <c r="K2024" s="119"/>
      <c r="L2024" s="138"/>
      <c r="M2024" s="12"/>
      <c r="N2024" s="147" t="str">
        <f t="shared" si="209"/>
        <v/>
      </c>
      <c r="O2024" s="16"/>
      <c r="P2024" s="17"/>
      <c r="Q2024" s="17"/>
      <c r="AD2024" s="13">
        <f t="shared" si="204"/>
        <v>0</v>
      </c>
      <c r="AE2024" s="13" t="str">
        <f t="shared" si="205"/>
        <v/>
      </c>
      <c r="AF2024" s="145" t="str">
        <f t="shared" si="206"/>
        <v/>
      </c>
      <c r="AG2024" s="145" t="str">
        <f t="shared" si="207"/>
        <v/>
      </c>
      <c r="AH2024" s="145" t="str">
        <f t="shared" si="208"/>
        <v/>
      </c>
    </row>
    <row r="2025" spans="1:34" ht="17.25" customHeight="1" x14ac:dyDescent="0.3">
      <c r="A2025" s="149"/>
      <c r="B2025" s="135"/>
      <c r="C2025" s="14"/>
      <c r="D2025" s="14"/>
      <c r="E2025" s="136"/>
      <c r="F2025" s="15"/>
      <c r="G2025" s="126"/>
      <c r="H2025" s="136"/>
      <c r="I2025" s="136"/>
      <c r="J2025" s="138"/>
      <c r="K2025" s="119"/>
      <c r="L2025" s="138"/>
      <c r="M2025" s="12"/>
      <c r="N2025" s="147" t="str">
        <f t="shared" si="209"/>
        <v/>
      </c>
      <c r="O2025" s="16"/>
      <c r="P2025" s="17"/>
      <c r="Q2025" s="17"/>
      <c r="AD2025" s="13">
        <f t="shared" si="204"/>
        <v>0</v>
      </c>
      <c r="AE2025" s="13" t="str">
        <f t="shared" si="205"/>
        <v/>
      </c>
      <c r="AF2025" s="145" t="str">
        <f t="shared" si="206"/>
        <v/>
      </c>
      <c r="AG2025" s="145" t="str">
        <f t="shared" si="207"/>
        <v/>
      </c>
      <c r="AH2025" s="145" t="str">
        <f t="shared" si="208"/>
        <v/>
      </c>
    </row>
    <row r="2026" spans="1:34" ht="17.25" customHeight="1" x14ac:dyDescent="0.3">
      <c r="A2026" s="149"/>
      <c r="B2026" s="135"/>
      <c r="C2026" s="14"/>
      <c r="D2026" s="14"/>
      <c r="E2026" s="136"/>
      <c r="F2026" s="15"/>
      <c r="G2026" s="126"/>
      <c r="H2026" s="136"/>
      <c r="I2026" s="136"/>
      <c r="J2026" s="138"/>
      <c r="K2026" s="119"/>
      <c r="L2026" s="138"/>
      <c r="M2026" s="12"/>
      <c r="N2026" s="147" t="str">
        <f t="shared" si="209"/>
        <v/>
      </c>
      <c r="O2026" s="16"/>
      <c r="P2026" s="17"/>
      <c r="Q2026" s="17"/>
      <c r="AD2026" s="13">
        <f t="shared" si="204"/>
        <v>0</v>
      </c>
      <c r="AE2026" s="13" t="str">
        <f t="shared" si="205"/>
        <v/>
      </c>
      <c r="AF2026" s="145" t="str">
        <f t="shared" si="206"/>
        <v/>
      </c>
      <c r="AG2026" s="145" t="str">
        <f t="shared" si="207"/>
        <v/>
      </c>
      <c r="AH2026" s="145" t="str">
        <f t="shared" si="208"/>
        <v/>
      </c>
    </row>
    <row r="2027" spans="1:34" ht="17.25" customHeight="1" x14ac:dyDescent="0.3">
      <c r="A2027" s="149"/>
      <c r="B2027" s="135"/>
      <c r="C2027" s="14"/>
      <c r="D2027" s="14"/>
      <c r="E2027" s="136"/>
      <c r="F2027" s="15"/>
      <c r="G2027" s="126"/>
      <c r="H2027" s="136"/>
      <c r="I2027" s="136"/>
      <c r="J2027" s="138"/>
      <c r="K2027" s="119"/>
      <c r="L2027" s="138"/>
      <c r="M2027" s="12"/>
      <c r="N2027" s="147" t="str">
        <f t="shared" si="209"/>
        <v/>
      </c>
      <c r="O2027" s="16"/>
      <c r="P2027" s="17"/>
      <c r="Q2027" s="17"/>
      <c r="AD2027" s="13">
        <f t="shared" si="204"/>
        <v>0</v>
      </c>
      <c r="AE2027" s="13" t="str">
        <f t="shared" si="205"/>
        <v/>
      </c>
      <c r="AF2027" s="145" t="str">
        <f t="shared" si="206"/>
        <v/>
      </c>
      <c r="AG2027" s="145" t="str">
        <f t="shared" si="207"/>
        <v/>
      </c>
      <c r="AH2027" s="145" t="str">
        <f t="shared" si="208"/>
        <v/>
      </c>
    </row>
    <row r="2028" spans="1:34" ht="17.25" customHeight="1" x14ac:dyDescent="0.3">
      <c r="A2028" s="149"/>
      <c r="B2028" s="135"/>
      <c r="C2028" s="14"/>
      <c r="D2028" s="14"/>
      <c r="E2028" s="136"/>
      <c r="F2028" s="15"/>
      <c r="G2028" s="126"/>
      <c r="H2028" s="136"/>
      <c r="I2028" s="136"/>
      <c r="J2028" s="138"/>
      <c r="K2028" s="119"/>
      <c r="L2028" s="138"/>
      <c r="M2028" s="12"/>
      <c r="N2028" s="147" t="str">
        <f t="shared" si="209"/>
        <v/>
      </c>
      <c r="O2028" s="16"/>
      <c r="P2028" s="17"/>
      <c r="Q2028" s="17"/>
      <c r="AD2028" s="13">
        <f t="shared" si="204"/>
        <v>0</v>
      </c>
      <c r="AE2028" s="13" t="str">
        <f t="shared" si="205"/>
        <v/>
      </c>
      <c r="AF2028" s="145" t="str">
        <f t="shared" si="206"/>
        <v/>
      </c>
      <c r="AG2028" s="145" t="str">
        <f t="shared" si="207"/>
        <v/>
      </c>
      <c r="AH2028" s="145" t="str">
        <f t="shared" si="208"/>
        <v/>
      </c>
    </row>
    <row r="2029" spans="1:34" ht="17.25" customHeight="1" x14ac:dyDescent="0.3">
      <c r="A2029" s="149"/>
      <c r="B2029" s="135"/>
      <c r="C2029" s="14"/>
      <c r="D2029" s="14"/>
      <c r="E2029" s="136"/>
      <c r="F2029" s="15"/>
      <c r="G2029" s="126"/>
      <c r="H2029" s="136"/>
      <c r="I2029" s="136"/>
      <c r="J2029" s="138"/>
      <c r="K2029" s="119"/>
      <c r="L2029" s="138"/>
      <c r="M2029" s="12"/>
      <c r="N2029" s="147" t="str">
        <f t="shared" si="209"/>
        <v/>
      </c>
      <c r="O2029" s="16"/>
      <c r="P2029" s="17"/>
      <c r="Q2029" s="17"/>
      <c r="AD2029" s="13">
        <f t="shared" si="204"/>
        <v>0</v>
      </c>
      <c r="AE2029" s="13" t="str">
        <f t="shared" si="205"/>
        <v/>
      </c>
      <c r="AF2029" s="145" t="str">
        <f t="shared" si="206"/>
        <v/>
      </c>
      <c r="AG2029" s="145" t="str">
        <f t="shared" si="207"/>
        <v/>
      </c>
      <c r="AH2029" s="145" t="str">
        <f t="shared" si="208"/>
        <v/>
      </c>
    </row>
    <row r="2030" spans="1:34" ht="17.25" customHeight="1" x14ac:dyDescent="0.3">
      <c r="A2030" s="149"/>
      <c r="B2030" s="135"/>
      <c r="C2030" s="14"/>
      <c r="D2030" s="14"/>
      <c r="E2030" s="136"/>
      <c r="F2030" s="15"/>
      <c r="G2030" s="126"/>
      <c r="H2030" s="136"/>
      <c r="I2030" s="136"/>
      <c r="J2030" s="138"/>
      <c r="K2030" s="119"/>
      <c r="L2030" s="138"/>
      <c r="M2030" s="12"/>
      <c r="N2030" s="147" t="str">
        <f t="shared" si="209"/>
        <v/>
      </c>
      <c r="O2030" s="16"/>
      <c r="P2030" s="17"/>
      <c r="Q2030" s="17"/>
      <c r="AD2030" s="13">
        <f t="shared" si="204"/>
        <v>0</v>
      </c>
      <c r="AE2030" s="13" t="str">
        <f t="shared" si="205"/>
        <v/>
      </c>
      <c r="AF2030" s="145" t="str">
        <f t="shared" si="206"/>
        <v/>
      </c>
      <c r="AG2030" s="145" t="str">
        <f t="shared" si="207"/>
        <v/>
      </c>
      <c r="AH2030" s="145" t="str">
        <f t="shared" si="208"/>
        <v/>
      </c>
    </row>
    <row r="2031" spans="1:34" ht="17.25" customHeight="1" x14ac:dyDescent="0.3">
      <c r="A2031" s="149"/>
      <c r="B2031" s="135"/>
      <c r="C2031" s="14"/>
      <c r="D2031" s="14"/>
      <c r="E2031" s="136"/>
      <c r="F2031" s="15"/>
      <c r="G2031" s="126"/>
      <c r="H2031" s="136"/>
      <c r="I2031" s="136"/>
      <c r="J2031" s="138"/>
      <c r="K2031" s="119"/>
      <c r="L2031" s="138"/>
      <c r="M2031" s="12"/>
      <c r="N2031" s="147" t="str">
        <f t="shared" si="209"/>
        <v/>
      </c>
      <c r="O2031" s="16"/>
      <c r="P2031" s="17"/>
      <c r="Q2031" s="17"/>
      <c r="AD2031" s="13">
        <f t="shared" si="204"/>
        <v>0</v>
      </c>
      <c r="AE2031" s="13" t="str">
        <f t="shared" si="205"/>
        <v/>
      </c>
      <c r="AF2031" s="145" t="str">
        <f t="shared" si="206"/>
        <v/>
      </c>
      <c r="AG2031" s="145" t="str">
        <f t="shared" si="207"/>
        <v/>
      </c>
      <c r="AH2031" s="145" t="str">
        <f t="shared" si="208"/>
        <v/>
      </c>
    </row>
    <row r="2032" spans="1:34" ht="17.25" customHeight="1" x14ac:dyDescent="0.3">
      <c r="A2032" s="149"/>
      <c r="B2032" s="135"/>
      <c r="C2032" s="14"/>
      <c r="D2032" s="14"/>
      <c r="E2032" s="136"/>
      <c r="F2032" s="15"/>
      <c r="G2032" s="126"/>
      <c r="H2032" s="136"/>
      <c r="I2032" s="136"/>
      <c r="J2032" s="138"/>
      <c r="K2032" s="119"/>
      <c r="L2032" s="138"/>
      <c r="M2032" s="12"/>
      <c r="N2032" s="147" t="str">
        <f t="shared" si="209"/>
        <v/>
      </c>
      <c r="O2032" s="16"/>
      <c r="P2032" s="17"/>
      <c r="Q2032" s="17"/>
      <c r="AD2032" s="13">
        <f t="shared" si="204"/>
        <v>0</v>
      </c>
      <c r="AE2032" s="13" t="str">
        <f t="shared" si="205"/>
        <v/>
      </c>
      <c r="AF2032" s="145" t="str">
        <f t="shared" si="206"/>
        <v/>
      </c>
      <c r="AG2032" s="145" t="str">
        <f t="shared" si="207"/>
        <v/>
      </c>
      <c r="AH2032" s="145" t="str">
        <f t="shared" si="208"/>
        <v/>
      </c>
    </row>
    <row r="2033" spans="1:34" ht="17.25" customHeight="1" x14ac:dyDescent="0.3">
      <c r="A2033" s="149"/>
      <c r="B2033" s="135"/>
      <c r="C2033" s="14"/>
      <c r="D2033" s="14"/>
      <c r="E2033" s="136"/>
      <c r="F2033" s="15"/>
      <c r="G2033" s="126"/>
      <c r="H2033" s="136"/>
      <c r="I2033" s="136"/>
      <c r="J2033" s="138"/>
      <c r="K2033" s="119"/>
      <c r="L2033" s="138"/>
      <c r="M2033" s="12"/>
      <c r="N2033" s="147" t="str">
        <f t="shared" si="209"/>
        <v/>
      </c>
      <c r="O2033" s="16"/>
      <c r="P2033" s="17"/>
      <c r="Q2033" s="17"/>
      <c r="AD2033" s="13">
        <f t="shared" si="204"/>
        <v>0</v>
      </c>
      <c r="AE2033" s="13" t="str">
        <f t="shared" si="205"/>
        <v/>
      </c>
      <c r="AF2033" s="145" t="str">
        <f t="shared" si="206"/>
        <v/>
      </c>
      <c r="AG2033" s="145" t="str">
        <f t="shared" si="207"/>
        <v/>
      </c>
      <c r="AH2033" s="145" t="str">
        <f t="shared" si="208"/>
        <v/>
      </c>
    </row>
    <row r="2034" spans="1:34" ht="17.25" customHeight="1" x14ac:dyDescent="0.3">
      <c r="A2034" s="149"/>
      <c r="B2034" s="135"/>
      <c r="C2034" s="14"/>
      <c r="D2034" s="14"/>
      <c r="E2034" s="136"/>
      <c r="F2034" s="15"/>
      <c r="G2034" s="126"/>
      <c r="H2034" s="136"/>
      <c r="I2034" s="136"/>
      <c r="J2034" s="138"/>
      <c r="K2034" s="119"/>
      <c r="L2034" s="138"/>
      <c r="M2034" s="12"/>
      <c r="N2034" s="147" t="str">
        <f t="shared" si="209"/>
        <v/>
      </c>
      <c r="O2034" s="16"/>
      <c r="P2034" s="17"/>
      <c r="Q2034" s="17"/>
      <c r="AD2034" s="13">
        <f t="shared" si="204"/>
        <v>0</v>
      </c>
      <c r="AE2034" s="13" t="str">
        <f t="shared" si="205"/>
        <v/>
      </c>
      <c r="AF2034" s="145" t="str">
        <f t="shared" si="206"/>
        <v/>
      </c>
      <c r="AG2034" s="145" t="str">
        <f t="shared" si="207"/>
        <v/>
      </c>
      <c r="AH2034" s="145" t="str">
        <f t="shared" si="208"/>
        <v/>
      </c>
    </row>
    <row r="2035" spans="1:34" ht="17.25" customHeight="1" x14ac:dyDescent="0.3">
      <c r="A2035" s="149"/>
      <c r="B2035" s="135"/>
      <c r="C2035" s="14"/>
      <c r="D2035" s="14"/>
      <c r="E2035" s="136"/>
      <c r="F2035" s="15"/>
      <c r="G2035" s="126"/>
      <c r="H2035" s="136"/>
      <c r="I2035" s="136"/>
      <c r="J2035" s="138"/>
      <c r="K2035" s="119"/>
      <c r="L2035" s="138"/>
      <c r="M2035" s="12"/>
      <c r="N2035" s="147" t="str">
        <f t="shared" si="209"/>
        <v/>
      </c>
      <c r="O2035" s="16"/>
      <c r="P2035" s="17"/>
      <c r="Q2035" s="17"/>
      <c r="AD2035" s="13">
        <f t="shared" si="204"/>
        <v>0</v>
      </c>
      <c r="AE2035" s="13" t="str">
        <f t="shared" si="205"/>
        <v/>
      </c>
      <c r="AF2035" s="145" t="str">
        <f t="shared" si="206"/>
        <v/>
      </c>
      <c r="AG2035" s="145" t="str">
        <f t="shared" si="207"/>
        <v/>
      </c>
      <c r="AH2035" s="145" t="str">
        <f t="shared" si="208"/>
        <v/>
      </c>
    </row>
    <row r="2036" spans="1:34" ht="17.25" customHeight="1" x14ac:dyDescent="0.3">
      <c r="A2036" s="149"/>
      <c r="B2036" s="135"/>
      <c r="C2036" s="14"/>
      <c r="D2036" s="14"/>
      <c r="E2036" s="136"/>
      <c r="F2036" s="15"/>
      <c r="G2036" s="126"/>
      <c r="H2036" s="136"/>
      <c r="I2036" s="136"/>
      <c r="J2036" s="138"/>
      <c r="K2036" s="119"/>
      <c r="L2036" s="138"/>
      <c r="M2036" s="12"/>
      <c r="N2036" s="147" t="str">
        <f t="shared" si="209"/>
        <v/>
      </c>
      <c r="O2036" s="16"/>
      <c r="P2036" s="17"/>
      <c r="Q2036" s="17"/>
      <c r="AD2036" s="13">
        <f t="shared" si="204"/>
        <v>0</v>
      </c>
      <c r="AE2036" s="13" t="str">
        <f t="shared" si="205"/>
        <v/>
      </c>
      <c r="AF2036" s="145" t="str">
        <f t="shared" si="206"/>
        <v/>
      </c>
      <c r="AG2036" s="145" t="str">
        <f t="shared" si="207"/>
        <v/>
      </c>
      <c r="AH2036" s="145" t="str">
        <f t="shared" si="208"/>
        <v/>
      </c>
    </row>
    <row r="2037" spans="1:34" ht="17.25" customHeight="1" x14ac:dyDescent="0.3">
      <c r="A2037" s="149"/>
      <c r="B2037" s="135"/>
      <c r="C2037" s="14"/>
      <c r="D2037" s="14"/>
      <c r="E2037" s="136"/>
      <c r="F2037" s="15"/>
      <c r="G2037" s="126"/>
      <c r="H2037" s="136"/>
      <c r="I2037" s="136"/>
      <c r="J2037" s="138"/>
      <c r="K2037" s="119"/>
      <c r="L2037" s="138"/>
      <c r="M2037" s="12"/>
      <c r="N2037" s="147" t="str">
        <f t="shared" si="209"/>
        <v/>
      </c>
      <c r="O2037" s="16"/>
      <c r="P2037" s="17"/>
      <c r="Q2037" s="17"/>
      <c r="AD2037" s="13">
        <f t="shared" ref="AD2037:AD2100" si="210">IF(N2037&lt;0, N2037/-F2037, M2037)</f>
        <v>0</v>
      </c>
      <c r="AE2037" s="13" t="str">
        <f t="shared" ref="AE2037:AE2100" si="211">IF(N2037="", "", IF(C2037="Long", IF(N2037&gt;0, N2037/F2037, ((G2037*(I2037-E2037))/F2037)), IF(N2037&gt;0, N2037/F2037, ((G2037*(E2037-I2037))/F2037))))</f>
        <v/>
      </c>
      <c r="AF2037" s="145" t="str">
        <f t="shared" ref="AF2037:AF2100" si="212">IF(A2037="", "", MONTH(A2037))</f>
        <v/>
      </c>
      <c r="AG2037" s="145" t="str">
        <f t="shared" ref="AG2037:AG2100" si="213">IF(A2037="", "", YEAR(A2037))</f>
        <v/>
      </c>
      <c r="AH2037" s="145" t="str">
        <f t="shared" ref="AH2037:AH2100" si="214">IF(A2037="", "", DAY(A2037))</f>
        <v/>
      </c>
    </row>
    <row r="2038" spans="1:34" ht="17.25" customHeight="1" x14ac:dyDescent="0.3">
      <c r="A2038" s="149"/>
      <c r="B2038" s="135"/>
      <c r="C2038" s="14"/>
      <c r="D2038" s="14"/>
      <c r="E2038" s="136"/>
      <c r="F2038" s="15"/>
      <c r="G2038" s="126"/>
      <c r="H2038" s="136"/>
      <c r="I2038" s="136"/>
      <c r="J2038" s="138"/>
      <c r="K2038" s="119"/>
      <c r="L2038" s="138"/>
      <c r="M2038" s="12"/>
      <c r="N2038" s="147" t="str">
        <f t="shared" si="209"/>
        <v/>
      </c>
      <c r="O2038" s="16"/>
      <c r="P2038" s="17"/>
      <c r="Q2038" s="17"/>
      <c r="AD2038" s="13">
        <f t="shared" si="210"/>
        <v>0</v>
      </c>
      <c r="AE2038" s="13" t="str">
        <f t="shared" si="211"/>
        <v/>
      </c>
      <c r="AF2038" s="145" t="str">
        <f t="shared" si="212"/>
        <v/>
      </c>
      <c r="AG2038" s="145" t="str">
        <f t="shared" si="213"/>
        <v/>
      </c>
      <c r="AH2038" s="145" t="str">
        <f t="shared" si="214"/>
        <v/>
      </c>
    </row>
    <row r="2039" spans="1:34" ht="17.25" customHeight="1" x14ac:dyDescent="0.3">
      <c r="A2039" s="149"/>
      <c r="B2039" s="135"/>
      <c r="C2039" s="14"/>
      <c r="D2039" s="14"/>
      <c r="E2039" s="136"/>
      <c r="F2039" s="15"/>
      <c r="G2039" s="126"/>
      <c r="H2039" s="136"/>
      <c r="I2039" s="136"/>
      <c r="J2039" s="138"/>
      <c r="K2039" s="119"/>
      <c r="L2039" s="138"/>
      <c r="M2039" s="12"/>
      <c r="N2039" s="147" t="str">
        <f t="shared" si="209"/>
        <v/>
      </c>
      <c r="O2039" s="16"/>
      <c r="P2039" s="17"/>
      <c r="Q2039" s="17"/>
      <c r="AD2039" s="13">
        <f t="shared" si="210"/>
        <v>0</v>
      </c>
      <c r="AE2039" s="13" t="str">
        <f t="shared" si="211"/>
        <v/>
      </c>
      <c r="AF2039" s="145" t="str">
        <f t="shared" si="212"/>
        <v/>
      </c>
      <c r="AG2039" s="145" t="str">
        <f t="shared" si="213"/>
        <v/>
      </c>
      <c r="AH2039" s="145" t="str">
        <f t="shared" si="214"/>
        <v/>
      </c>
    </row>
    <row r="2040" spans="1:34" ht="17.25" customHeight="1" x14ac:dyDescent="0.3">
      <c r="A2040" s="149"/>
      <c r="B2040" s="135"/>
      <c r="C2040" s="14"/>
      <c r="D2040" s="14"/>
      <c r="E2040" s="136"/>
      <c r="F2040" s="15"/>
      <c r="G2040" s="126"/>
      <c r="H2040" s="136"/>
      <c r="I2040" s="136"/>
      <c r="J2040" s="138"/>
      <c r="K2040" s="119"/>
      <c r="L2040" s="138"/>
      <c r="M2040" s="12"/>
      <c r="N2040" s="147" t="str">
        <f t="shared" si="209"/>
        <v/>
      </c>
      <c r="O2040" s="16"/>
      <c r="P2040" s="17"/>
      <c r="Q2040" s="17"/>
      <c r="AD2040" s="13">
        <f t="shared" si="210"/>
        <v>0</v>
      </c>
      <c r="AE2040" s="13" t="str">
        <f t="shared" si="211"/>
        <v/>
      </c>
      <c r="AF2040" s="145" t="str">
        <f t="shared" si="212"/>
        <v/>
      </c>
      <c r="AG2040" s="145" t="str">
        <f t="shared" si="213"/>
        <v/>
      </c>
      <c r="AH2040" s="145" t="str">
        <f t="shared" si="214"/>
        <v/>
      </c>
    </row>
    <row r="2041" spans="1:34" ht="17.25" customHeight="1" x14ac:dyDescent="0.3">
      <c r="A2041" s="149"/>
      <c r="B2041" s="135"/>
      <c r="C2041" s="14"/>
      <c r="D2041" s="14"/>
      <c r="E2041" s="136"/>
      <c r="F2041" s="15"/>
      <c r="G2041" s="126"/>
      <c r="H2041" s="136"/>
      <c r="I2041" s="136"/>
      <c r="J2041" s="138"/>
      <c r="K2041" s="119"/>
      <c r="L2041" s="138"/>
      <c r="M2041" s="12"/>
      <c r="N2041" s="147" t="str">
        <f t="shared" si="209"/>
        <v/>
      </c>
      <c r="O2041" s="16"/>
      <c r="P2041" s="17"/>
      <c r="Q2041" s="17"/>
      <c r="AD2041" s="13">
        <f t="shared" si="210"/>
        <v>0</v>
      </c>
      <c r="AE2041" s="13" t="str">
        <f t="shared" si="211"/>
        <v/>
      </c>
      <c r="AF2041" s="145" t="str">
        <f t="shared" si="212"/>
        <v/>
      </c>
      <c r="AG2041" s="145" t="str">
        <f t="shared" si="213"/>
        <v/>
      </c>
      <c r="AH2041" s="145" t="str">
        <f t="shared" si="214"/>
        <v/>
      </c>
    </row>
    <row r="2042" spans="1:34" ht="17.25" customHeight="1" x14ac:dyDescent="0.3">
      <c r="A2042" s="149"/>
      <c r="B2042" s="135"/>
      <c r="C2042" s="14"/>
      <c r="D2042" s="14"/>
      <c r="E2042" s="136"/>
      <c r="F2042" s="15"/>
      <c r="G2042" s="126"/>
      <c r="H2042" s="136"/>
      <c r="I2042" s="136"/>
      <c r="J2042" s="138"/>
      <c r="K2042" s="119"/>
      <c r="L2042" s="138"/>
      <c r="M2042" s="12"/>
      <c r="N2042" s="147" t="str">
        <f t="shared" si="209"/>
        <v/>
      </c>
      <c r="O2042" s="16"/>
      <c r="P2042" s="17"/>
      <c r="Q2042" s="17"/>
      <c r="AD2042" s="13">
        <f t="shared" si="210"/>
        <v>0</v>
      </c>
      <c r="AE2042" s="13" t="str">
        <f t="shared" si="211"/>
        <v/>
      </c>
      <c r="AF2042" s="145" t="str">
        <f t="shared" si="212"/>
        <v/>
      </c>
      <c r="AG2042" s="145" t="str">
        <f t="shared" si="213"/>
        <v/>
      </c>
      <c r="AH2042" s="145" t="str">
        <f t="shared" si="214"/>
        <v/>
      </c>
    </row>
    <row r="2043" spans="1:34" ht="17.25" customHeight="1" x14ac:dyDescent="0.3">
      <c r="A2043" s="149"/>
      <c r="B2043" s="135"/>
      <c r="C2043" s="14"/>
      <c r="D2043" s="14"/>
      <c r="E2043" s="136"/>
      <c r="F2043" s="15"/>
      <c r="G2043" s="126"/>
      <c r="H2043" s="136"/>
      <c r="I2043" s="136"/>
      <c r="J2043" s="138"/>
      <c r="K2043" s="119"/>
      <c r="L2043" s="138"/>
      <c r="M2043" s="12"/>
      <c r="N2043" s="147" t="str">
        <f t="shared" si="209"/>
        <v/>
      </c>
      <c r="O2043" s="16"/>
      <c r="P2043" s="17"/>
      <c r="Q2043" s="17"/>
      <c r="AD2043" s="13">
        <f t="shared" si="210"/>
        <v>0</v>
      </c>
      <c r="AE2043" s="13" t="str">
        <f t="shared" si="211"/>
        <v/>
      </c>
      <c r="AF2043" s="145" t="str">
        <f t="shared" si="212"/>
        <v/>
      </c>
      <c r="AG2043" s="145" t="str">
        <f t="shared" si="213"/>
        <v/>
      </c>
      <c r="AH2043" s="145" t="str">
        <f t="shared" si="214"/>
        <v/>
      </c>
    </row>
    <row r="2044" spans="1:34" ht="17.25" customHeight="1" x14ac:dyDescent="0.3">
      <c r="A2044" s="149"/>
      <c r="B2044" s="135"/>
      <c r="C2044" s="14"/>
      <c r="D2044" s="14"/>
      <c r="E2044" s="136"/>
      <c r="F2044" s="15"/>
      <c r="G2044" s="126"/>
      <c r="H2044" s="136"/>
      <c r="I2044" s="136"/>
      <c r="J2044" s="138"/>
      <c r="K2044" s="119"/>
      <c r="L2044" s="138"/>
      <c r="M2044" s="12"/>
      <c r="N2044" s="147" t="str">
        <f t="shared" si="209"/>
        <v/>
      </c>
      <c r="O2044" s="16"/>
      <c r="P2044" s="17"/>
      <c r="Q2044" s="17"/>
      <c r="AD2044" s="13">
        <f t="shared" si="210"/>
        <v>0</v>
      </c>
      <c r="AE2044" s="13" t="str">
        <f t="shared" si="211"/>
        <v/>
      </c>
      <c r="AF2044" s="145" t="str">
        <f t="shared" si="212"/>
        <v/>
      </c>
      <c r="AG2044" s="145" t="str">
        <f t="shared" si="213"/>
        <v/>
      </c>
      <c r="AH2044" s="145" t="str">
        <f t="shared" si="214"/>
        <v/>
      </c>
    </row>
    <row r="2045" spans="1:34" ht="17.25" customHeight="1" x14ac:dyDescent="0.3">
      <c r="A2045" s="149"/>
      <c r="B2045" s="135"/>
      <c r="C2045" s="14"/>
      <c r="D2045" s="14"/>
      <c r="E2045" s="136"/>
      <c r="F2045" s="15"/>
      <c r="G2045" s="126"/>
      <c r="H2045" s="136"/>
      <c r="I2045" s="136"/>
      <c r="J2045" s="138"/>
      <c r="K2045" s="119"/>
      <c r="L2045" s="138"/>
      <c r="M2045" s="12"/>
      <c r="N2045" s="147" t="str">
        <f t="shared" si="209"/>
        <v/>
      </c>
      <c r="O2045" s="16"/>
      <c r="P2045" s="17"/>
      <c r="Q2045" s="17"/>
      <c r="AD2045" s="13">
        <f t="shared" si="210"/>
        <v>0</v>
      </c>
      <c r="AE2045" s="13" t="str">
        <f t="shared" si="211"/>
        <v/>
      </c>
      <c r="AF2045" s="145" t="str">
        <f t="shared" si="212"/>
        <v/>
      </c>
      <c r="AG2045" s="145" t="str">
        <f t="shared" si="213"/>
        <v/>
      </c>
      <c r="AH2045" s="145" t="str">
        <f t="shared" si="214"/>
        <v/>
      </c>
    </row>
    <row r="2046" spans="1:34" ht="17.25" customHeight="1" x14ac:dyDescent="0.3">
      <c r="A2046" s="149"/>
      <c r="B2046" s="135"/>
      <c r="C2046" s="14"/>
      <c r="D2046" s="14"/>
      <c r="E2046" s="136"/>
      <c r="F2046" s="15"/>
      <c r="G2046" s="126"/>
      <c r="H2046" s="136"/>
      <c r="I2046" s="136"/>
      <c r="J2046" s="138"/>
      <c r="K2046" s="119"/>
      <c r="L2046" s="138"/>
      <c r="M2046" s="12"/>
      <c r="N2046" s="147" t="str">
        <f t="shared" si="209"/>
        <v/>
      </c>
      <c r="O2046" s="16"/>
      <c r="P2046" s="17"/>
      <c r="Q2046" s="17"/>
      <c r="AD2046" s="13">
        <f t="shared" si="210"/>
        <v>0</v>
      </c>
      <c r="AE2046" s="13" t="str">
        <f t="shared" si="211"/>
        <v/>
      </c>
      <c r="AF2046" s="145" t="str">
        <f t="shared" si="212"/>
        <v/>
      </c>
      <c r="AG2046" s="145" t="str">
        <f t="shared" si="213"/>
        <v/>
      </c>
      <c r="AH2046" s="145" t="str">
        <f t="shared" si="214"/>
        <v/>
      </c>
    </row>
    <row r="2047" spans="1:34" ht="17.25" customHeight="1" x14ac:dyDescent="0.3">
      <c r="A2047" s="149"/>
      <c r="B2047" s="135"/>
      <c r="C2047" s="14"/>
      <c r="D2047" s="14"/>
      <c r="E2047" s="136"/>
      <c r="F2047" s="15"/>
      <c r="G2047" s="126"/>
      <c r="H2047" s="136"/>
      <c r="I2047" s="136"/>
      <c r="J2047" s="138"/>
      <c r="K2047" s="119"/>
      <c r="L2047" s="138"/>
      <c r="M2047" s="12"/>
      <c r="N2047" s="147" t="str">
        <f t="shared" si="209"/>
        <v/>
      </c>
      <c r="O2047" s="16"/>
      <c r="P2047" s="17"/>
      <c r="Q2047" s="17"/>
      <c r="AD2047" s="13">
        <f t="shared" si="210"/>
        <v>0</v>
      </c>
      <c r="AE2047" s="13" t="str">
        <f t="shared" si="211"/>
        <v/>
      </c>
      <c r="AF2047" s="145" t="str">
        <f t="shared" si="212"/>
        <v/>
      </c>
      <c r="AG2047" s="145" t="str">
        <f t="shared" si="213"/>
        <v/>
      </c>
      <c r="AH2047" s="145" t="str">
        <f t="shared" si="214"/>
        <v/>
      </c>
    </row>
    <row r="2048" spans="1:34" ht="17.25" customHeight="1" x14ac:dyDescent="0.3">
      <c r="A2048" s="149"/>
      <c r="B2048" s="135"/>
      <c r="C2048" s="14"/>
      <c r="D2048" s="14"/>
      <c r="E2048" s="136"/>
      <c r="F2048" s="15"/>
      <c r="G2048" s="126"/>
      <c r="H2048" s="136"/>
      <c r="I2048" s="136"/>
      <c r="J2048" s="138"/>
      <c r="K2048" s="119"/>
      <c r="L2048" s="138"/>
      <c r="M2048" s="12"/>
      <c r="N2048" s="147" t="str">
        <f t="shared" si="209"/>
        <v/>
      </c>
      <c r="O2048" s="16"/>
      <c r="P2048" s="17"/>
      <c r="Q2048" s="17"/>
      <c r="AD2048" s="13">
        <f t="shared" si="210"/>
        <v>0</v>
      </c>
      <c r="AE2048" s="13" t="str">
        <f t="shared" si="211"/>
        <v/>
      </c>
      <c r="AF2048" s="145" t="str">
        <f t="shared" si="212"/>
        <v/>
      </c>
      <c r="AG2048" s="145" t="str">
        <f t="shared" si="213"/>
        <v/>
      </c>
      <c r="AH2048" s="145" t="str">
        <f t="shared" si="214"/>
        <v/>
      </c>
    </row>
    <row r="2049" spans="1:34" ht="17.25" customHeight="1" x14ac:dyDescent="0.3">
      <c r="A2049" s="149"/>
      <c r="B2049" s="135"/>
      <c r="C2049" s="14"/>
      <c r="D2049" s="14"/>
      <c r="E2049" s="136"/>
      <c r="F2049" s="15"/>
      <c r="G2049" s="126"/>
      <c r="H2049" s="136"/>
      <c r="I2049" s="136"/>
      <c r="J2049" s="138"/>
      <c r="K2049" s="119"/>
      <c r="L2049" s="138"/>
      <c r="M2049" s="12"/>
      <c r="N2049" s="147" t="str">
        <f t="shared" si="209"/>
        <v/>
      </c>
      <c r="O2049" s="16"/>
      <c r="P2049" s="17"/>
      <c r="Q2049" s="17"/>
      <c r="AD2049" s="13">
        <f t="shared" si="210"/>
        <v>0</v>
      </c>
      <c r="AE2049" s="13" t="str">
        <f t="shared" si="211"/>
        <v/>
      </c>
      <c r="AF2049" s="145" t="str">
        <f t="shared" si="212"/>
        <v/>
      </c>
      <c r="AG2049" s="145" t="str">
        <f t="shared" si="213"/>
        <v/>
      </c>
      <c r="AH2049" s="145" t="str">
        <f t="shared" si="214"/>
        <v/>
      </c>
    </row>
    <row r="2050" spans="1:34" ht="17.25" customHeight="1" x14ac:dyDescent="0.3">
      <c r="A2050" s="149"/>
      <c r="B2050" s="135"/>
      <c r="C2050" s="14"/>
      <c r="D2050" s="14"/>
      <c r="E2050" s="136"/>
      <c r="F2050" s="15"/>
      <c r="G2050" s="126"/>
      <c r="H2050" s="136"/>
      <c r="I2050" s="136"/>
      <c r="J2050" s="138"/>
      <c r="K2050" s="119"/>
      <c r="L2050" s="138"/>
      <c r="M2050" s="12"/>
      <c r="N2050" s="147" t="str">
        <f t="shared" si="209"/>
        <v/>
      </c>
      <c r="O2050" s="16"/>
      <c r="P2050" s="17"/>
      <c r="Q2050" s="17"/>
      <c r="AD2050" s="13">
        <f t="shared" si="210"/>
        <v>0</v>
      </c>
      <c r="AE2050" s="13" t="str">
        <f t="shared" si="211"/>
        <v/>
      </c>
      <c r="AF2050" s="145" t="str">
        <f t="shared" si="212"/>
        <v/>
      </c>
      <c r="AG2050" s="145" t="str">
        <f t="shared" si="213"/>
        <v/>
      </c>
      <c r="AH2050" s="145" t="str">
        <f t="shared" si="214"/>
        <v/>
      </c>
    </row>
    <row r="2051" spans="1:34" ht="17.25" customHeight="1" x14ac:dyDescent="0.3">
      <c r="A2051" s="149"/>
      <c r="B2051" s="135"/>
      <c r="C2051" s="14"/>
      <c r="D2051" s="14"/>
      <c r="E2051" s="136"/>
      <c r="F2051" s="15"/>
      <c r="G2051" s="126"/>
      <c r="H2051" s="136"/>
      <c r="I2051" s="136"/>
      <c r="J2051" s="138"/>
      <c r="K2051" s="119"/>
      <c r="L2051" s="138"/>
      <c r="M2051" s="12"/>
      <c r="N2051" s="147" t="str">
        <f t="shared" si="209"/>
        <v/>
      </c>
      <c r="O2051" s="16"/>
      <c r="P2051" s="17"/>
      <c r="Q2051" s="17"/>
      <c r="AD2051" s="13">
        <f t="shared" si="210"/>
        <v>0</v>
      </c>
      <c r="AE2051" s="13" t="str">
        <f t="shared" si="211"/>
        <v/>
      </c>
      <c r="AF2051" s="145" t="str">
        <f t="shared" si="212"/>
        <v/>
      </c>
      <c r="AG2051" s="145" t="str">
        <f t="shared" si="213"/>
        <v/>
      </c>
      <c r="AH2051" s="145" t="str">
        <f t="shared" si="214"/>
        <v/>
      </c>
    </row>
    <row r="2052" spans="1:34" ht="17.25" customHeight="1" x14ac:dyDescent="0.3">
      <c r="A2052" s="149"/>
      <c r="B2052" s="135"/>
      <c r="C2052" s="14"/>
      <c r="D2052" s="14"/>
      <c r="E2052" s="136"/>
      <c r="F2052" s="15"/>
      <c r="G2052" s="126"/>
      <c r="H2052" s="136"/>
      <c r="I2052" s="136"/>
      <c r="J2052" s="138"/>
      <c r="K2052" s="119"/>
      <c r="L2052" s="138"/>
      <c r="M2052" s="12"/>
      <c r="N2052" s="147" t="str">
        <f t="shared" si="209"/>
        <v/>
      </c>
      <c r="O2052" s="16"/>
      <c r="P2052" s="17"/>
      <c r="Q2052" s="17"/>
      <c r="AD2052" s="13">
        <f t="shared" si="210"/>
        <v>0</v>
      </c>
      <c r="AE2052" s="13" t="str">
        <f t="shared" si="211"/>
        <v/>
      </c>
      <c r="AF2052" s="145" t="str">
        <f t="shared" si="212"/>
        <v/>
      </c>
      <c r="AG2052" s="145" t="str">
        <f t="shared" si="213"/>
        <v/>
      </c>
      <c r="AH2052" s="145" t="str">
        <f t="shared" si="214"/>
        <v/>
      </c>
    </row>
    <row r="2053" spans="1:34" ht="17.25" customHeight="1" x14ac:dyDescent="0.3">
      <c r="A2053" s="149"/>
      <c r="B2053" s="135"/>
      <c r="C2053" s="14"/>
      <c r="D2053" s="14"/>
      <c r="E2053" s="136"/>
      <c r="F2053" s="15"/>
      <c r="G2053" s="126"/>
      <c r="H2053" s="136"/>
      <c r="I2053" s="136"/>
      <c r="J2053" s="138"/>
      <c r="K2053" s="119"/>
      <c r="L2053" s="138"/>
      <c r="M2053" s="12"/>
      <c r="N2053" s="147" t="str">
        <f t="shared" si="209"/>
        <v/>
      </c>
      <c r="O2053" s="16"/>
      <c r="P2053" s="17"/>
      <c r="Q2053" s="17"/>
      <c r="AD2053" s="13">
        <f t="shared" si="210"/>
        <v>0</v>
      </c>
      <c r="AE2053" s="13" t="str">
        <f t="shared" si="211"/>
        <v/>
      </c>
      <c r="AF2053" s="145" t="str">
        <f t="shared" si="212"/>
        <v/>
      </c>
      <c r="AG2053" s="145" t="str">
        <f t="shared" si="213"/>
        <v/>
      </c>
      <c r="AH2053" s="145" t="str">
        <f t="shared" si="214"/>
        <v/>
      </c>
    </row>
    <row r="2054" spans="1:34" ht="17.25" customHeight="1" x14ac:dyDescent="0.3">
      <c r="A2054" s="149"/>
      <c r="B2054" s="135"/>
      <c r="C2054" s="14"/>
      <c r="D2054" s="14"/>
      <c r="E2054" s="136"/>
      <c r="F2054" s="15"/>
      <c r="G2054" s="126"/>
      <c r="H2054" s="136"/>
      <c r="I2054" s="136"/>
      <c r="J2054" s="138"/>
      <c r="K2054" s="119"/>
      <c r="L2054" s="138"/>
      <c r="M2054" s="12"/>
      <c r="N2054" s="147" t="str">
        <f t="shared" si="209"/>
        <v/>
      </c>
      <c r="O2054" s="16"/>
      <c r="P2054" s="17"/>
      <c r="Q2054" s="17"/>
      <c r="AD2054" s="13">
        <f t="shared" si="210"/>
        <v>0</v>
      </c>
      <c r="AE2054" s="13" t="str">
        <f t="shared" si="211"/>
        <v/>
      </c>
      <c r="AF2054" s="145" t="str">
        <f t="shared" si="212"/>
        <v/>
      </c>
      <c r="AG2054" s="145" t="str">
        <f t="shared" si="213"/>
        <v/>
      </c>
      <c r="AH2054" s="145" t="str">
        <f t="shared" si="214"/>
        <v/>
      </c>
    </row>
    <row r="2055" spans="1:34" ht="17.25" customHeight="1" x14ac:dyDescent="0.3">
      <c r="A2055" s="149"/>
      <c r="B2055" s="135"/>
      <c r="C2055" s="14"/>
      <c r="D2055" s="14"/>
      <c r="E2055" s="136"/>
      <c r="F2055" s="15"/>
      <c r="G2055" s="126"/>
      <c r="H2055" s="136"/>
      <c r="I2055" s="136"/>
      <c r="J2055" s="138"/>
      <c r="K2055" s="119"/>
      <c r="L2055" s="138"/>
      <c r="M2055" s="12"/>
      <c r="N2055" s="147" t="str">
        <f t="shared" si="209"/>
        <v/>
      </c>
      <c r="O2055" s="16"/>
      <c r="P2055" s="17"/>
      <c r="Q2055" s="17"/>
      <c r="AD2055" s="13">
        <f t="shared" si="210"/>
        <v>0</v>
      </c>
      <c r="AE2055" s="13" t="str">
        <f t="shared" si="211"/>
        <v/>
      </c>
      <c r="AF2055" s="145" t="str">
        <f t="shared" si="212"/>
        <v/>
      </c>
      <c r="AG2055" s="145" t="str">
        <f t="shared" si="213"/>
        <v/>
      </c>
      <c r="AH2055" s="145" t="str">
        <f t="shared" si="214"/>
        <v/>
      </c>
    </row>
    <row r="2056" spans="1:34" ht="17.25" customHeight="1" x14ac:dyDescent="0.3">
      <c r="A2056" s="149"/>
      <c r="B2056" s="135"/>
      <c r="C2056" s="14"/>
      <c r="D2056" s="14"/>
      <c r="E2056" s="136"/>
      <c r="F2056" s="15"/>
      <c r="G2056" s="126"/>
      <c r="H2056" s="136"/>
      <c r="I2056" s="136"/>
      <c r="J2056" s="138"/>
      <c r="K2056" s="119"/>
      <c r="L2056" s="138"/>
      <c r="M2056" s="12"/>
      <c r="N2056" s="147" t="str">
        <f t="shared" ref="N2056:N2119" si="215">IF(J2056="", "", K2056)</f>
        <v/>
      </c>
      <c r="O2056" s="16"/>
      <c r="P2056" s="17"/>
      <c r="Q2056" s="17"/>
      <c r="AD2056" s="13">
        <f t="shared" si="210"/>
        <v>0</v>
      </c>
      <c r="AE2056" s="13" t="str">
        <f t="shared" si="211"/>
        <v/>
      </c>
      <c r="AF2056" s="145" t="str">
        <f t="shared" si="212"/>
        <v/>
      </c>
      <c r="AG2056" s="145" t="str">
        <f t="shared" si="213"/>
        <v/>
      </c>
      <c r="AH2056" s="145" t="str">
        <f t="shared" si="214"/>
        <v/>
      </c>
    </row>
    <row r="2057" spans="1:34" ht="17.25" customHeight="1" x14ac:dyDescent="0.3">
      <c r="A2057" s="149"/>
      <c r="B2057" s="135"/>
      <c r="C2057" s="14"/>
      <c r="D2057" s="14"/>
      <c r="E2057" s="136"/>
      <c r="F2057" s="15"/>
      <c r="G2057" s="126"/>
      <c r="H2057" s="136"/>
      <c r="I2057" s="136"/>
      <c r="J2057" s="138"/>
      <c r="K2057" s="119"/>
      <c r="L2057" s="138"/>
      <c r="M2057" s="12"/>
      <c r="N2057" s="147" t="str">
        <f t="shared" si="215"/>
        <v/>
      </c>
      <c r="O2057" s="16"/>
      <c r="P2057" s="17"/>
      <c r="Q2057" s="17"/>
      <c r="AD2057" s="13">
        <f t="shared" si="210"/>
        <v>0</v>
      </c>
      <c r="AE2057" s="13" t="str">
        <f t="shared" si="211"/>
        <v/>
      </c>
      <c r="AF2057" s="145" t="str">
        <f t="shared" si="212"/>
        <v/>
      </c>
      <c r="AG2057" s="145" t="str">
        <f t="shared" si="213"/>
        <v/>
      </c>
      <c r="AH2057" s="145" t="str">
        <f t="shared" si="214"/>
        <v/>
      </c>
    </row>
    <row r="2058" spans="1:34" ht="17.25" customHeight="1" x14ac:dyDescent="0.3">
      <c r="A2058" s="149"/>
      <c r="B2058" s="135"/>
      <c r="C2058" s="14"/>
      <c r="D2058" s="14"/>
      <c r="E2058" s="136"/>
      <c r="F2058" s="15"/>
      <c r="G2058" s="126"/>
      <c r="H2058" s="136"/>
      <c r="I2058" s="136"/>
      <c r="J2058" s="138"/>
      <c r="K2058" s="119"/>
      <c r="L2058" s="138"/>
      <c r="M2058" s="12"/>
      <c r="N2058" s="147" t="str">
        <f t="shared" si="215"/>
        <v/>
      </c>
      <c r="O2058" s="16"/>
      <c r="P2058" s="17"/>
      <c r="Q2058" s="17"/>
      <c r="AD2058" s="13">
        <f t="shared" si="210"/>
        <v>0</v>
      </c>
      <c r="AE2058" s="13" t="str">
        <f t="shared" si="211"/>
        <v/>
      </c>
      <c r="AF2058" s="145" t="str">
        <f t="shared" si="212"/>
        <v/>
      </c>
      <c r="AG2058" s="145" t="str">
        <f t="shared" si="213"/>
        <v/>
      </c>
      <c r="AH2058" s="145" t="str">
        <f t="shared" si="214"/>
        <v/>
      </c>
    </row>
    <row r="2059" spans="1:34" ht="17.25" customHeight="1" x14ac:dyDescent="0.3">
      <c r="A2059" s="149"/>
      <c r="B2059" s="135"/>
      <c r="C2059" s="14"/>
      <c r="D2059" s="14"/>
      <c r="E2059" s="136"/>
      <c r="F2059" s="15"/>
      <c r="G2059" s="126"/>
      <c r="H2059" s="136"/>
      <c r="I2059" s="136"/>
      <c r="J2059" s="138"/>
      <c r="K2059" s="119"/>
      <c r="L2059" s="138"/>
      <c r="M2059" s="12"/>
      <c r="N2059" s="147" t="str">
        <f t="shared" si="215"/>
        <v/>
      </c>
      <c r="O2059" s="16"/>
      <c r="P2059" s="17"/>
      <c r="Q2059" s="17"/>
      <c r="AD2059" s="13">
        <f t="shared" si="210"/>
        <v>0</v>
      </c>
      <c r="AE2059" s="13" t="str">
        <f t="shared" si="211"/>
        <v/>
      </c>
      <c r="AF2059" s="145" t="str">
        <f t="shared" si="212"/>
        <v/>
      </c>
      <c r="AG2059" s="145" t="str">
        <f t="shared" si="213"/>
        <v/>
      </c>
      <c r="AH2059" s="145" t="str">
        <f t="shared" si="214"/>
        <v/>
      </c>
    </row>
    <row r="2060" spans="1:34" ht="17.25" customHeight="1" x14ac:dyDescent="0.3">
      <c r="A2060" s="149"/>
      <c r="B2060" s="135"/>
      <c r="C2060" s="14"/>
      <c r="D2060" s="14"/>
      <c r="E2060" s="136"/>
      <c r="F2060" s="15"/>
      <c r="G2060" s="126"/>
      <c r="H2060" s="136"/>
      <c r="I2060" s="136"/>
      <c r="J2060" s="138"/>
      <c r="K2060" s="119"/>
      <c r="L2060" s="138"/>
      <c r="M2060" s="12"/>
      <c r="N2060" s="147" t="str">
        <f t="shared" si="215"/>
        <v/>
      </c>
      <c r="O2060" s="16"/>
      <c r="P2060" s="17"/>
      <c r="Q2060" s="17"/>
      <c r="AD2060" s="13">
        <f t="shared" si="210"/>
        <v>0</v>
      </c>
      <c r="AE2060" s="13" t="str">
        <f t="shared" si="211"/>
        <v/>
      </c>
      <c r="AF2060" s="145" t="str">
        <f t="shared" si="212"/>
        <v/>
      </c>
      <c r="AG2060" s="145" t="str">
        <f t="shared" si="213"/>
        <v/>
      </c>
      <c r="AH2060" s="145" t="str">
        <f t="shared" si="214"/>
        <v/>
      </c>
    </row>
    <row r="2061" spans="1:34" ht="17.25" customHeight="1" x14ac:dyDescent="0.3">
      <c r="A2061" s="149"/>
      <c r="B2061" s="135"/>
      <c r="C2061" s="14"/>
      <c r="D2061" s="14"/>
      <c r="E2061" s="136"/>
      <c r="F2061" s="15"/>
      <c r="G2061" s="126"/>
      <c r="H2061" s="136"/>
      <c r="I2061" s="136"/>
      <c r="J2061" s="138"/>
      <c r="K2061" s="119"/>
      <c r="L2061" s="138"/>
      <c r="M2061" s="12"/>
      <c r="N2061" s="147" t="str">
        <f t="shared" si="215"/>
        <v/>
      </c>
      <c r="O2061" s="16"/>
      <c r="P2061" s="17"/>
      <c r="Q2061" s="17"/>
      <c r="AD2061" s="13">
        <f t="shared" si="210"/>
        <v>0</v>
      </c>
      <c r="AE2061" s="13" t="str">
        <f t="shared" si="211"/>
        <v/>
      </c>
      <c r="AF2061" s="145" t="str">
        <f t="shared" si="212"/>
        <v/>
      </c>
      <c r="AG2061" s="145" t="str">
        <f t="shared" si="213"/>
        <v/>
      </c>
      <c r="AH2061" s="145" t="str">
        <f t="shared" si="214"/>
        <v/>
      </c>
    </row>
    <row r="2062" spans="1:34" ht="17.25" customHeight="1" x14ac:dyDescent="0.3">
      <c r="A2062" s="149"/>
      <c r="B2062" s="135"/>
      <c r="C2062" s="14"/>
      <c r="D2062" s="14"/>
      <c r="E2062" s="136"/>
      <c r="F2062" s="15"/>
      <c r="G2062" s="126"/>
      <c r="H2062" s="136"/>
      <c r="I2062" s="136"/>
      <c r="J2062" s="138"/>
      <c r="K2062" s="119"/>
      <c r="L2062" s="138"/>
      <c r="M2062" s="12"/>
      <c r="N2062" s="147" t="str">
        <f t="shared" si="215"/>
        <v/>
      </c>
      <c r="O2062" s="16"/>
      <c r="P2062" s="17"/>
      <c r="Q2062" s="17"/>
      <c r="AD2062" s="13">
        <f t="shared" si="210"/>
        <v>0</v>
      </c>
      <c r="AE2062" s="13" t="str">
        <f t="shared" si="211"/>
        <v/>
      </c>
      <c r="AF2062" s="145" t="str">
        <f t="shared" si="212"/>
        <v/>
      </c>
      <c r="AG2062" s="145" t="str">
        <f t="shared" si="213"/>
        <v/>
      </c>
      <c r="AH2062" s="145" t="str">
        <f t="shared" si="214"/>
        <v/>
      </c>
    </row>
    <row r="2063" spans="1:34" ht="17.25" customHeight="1" x14ac:dyDescent="0.3">
      <c r="A2063" s="149"/>
      <c r="B2063" s="135"/>
      <c r="C2063" s="14"/>
      <c r="D2063" s="14"/>
      <c r="E2063" s="136"/>
      <c r="F2063" s="15"/>
      <c r="G2063" s="126"/>
      <c r="H2063" s="136"/>
      <c r="I2063" s="136"/>
      <c r="J2063" s="138"/>
      <c r="K2063" s="119"/>
      <c r="L2063" s="138"/>
      <c r="M2063" s="12"/>
      <c r="N2063" s="147" t="str">
        <f t="shared" si="215"/>
        <v/>
      </c>
      <c r="O2063" s="16"/>
      <c r="P2063" s="17"/>
      <c r="Q2063" s="17"/>
      <c r="AD2063" s="13">
        <f t="shared" si="210"/>
        <v>0</v>
      </c>
      <c r="AE2063" s="13" t="str">
        <f t="shared" si="211"/>
        <v/>
      </c>
      <c r="AF2063" s="145" t="str">
        <f t="shared" si="212"/>
        <v/>
      </c>
      <c r="AG2063" s="145" t="str">
        <f t="shared" si="213"/>
        <v/>
      </c>
      <c r="AH2063" s="145" t="str">
        <f t="shared" si="214"/>
        <v/>
      </c>
    </row>
    <row r="2064" spans="1:34" ht="17.25" customHeight="1" x14ac:dyDescent="0.3">
      <c r="A2064" s="149"/>
      <c r="B2064" s="135"/>
      <c r="C2064" s="14"/>
      <c r="D2064" s="14"/>
      <c r="E2064" s="136"/>
      <c r="F2064" s="15"/>
      <c r="G2064" s="126"/>
      <c r="H2064" s="136"/>
      <c r="I2064" s="136"/>
      <c r="J2064" s="138"/>
      <c r="K2064" s="119"/>
      <c r="L2064" s="138"/>
      <c r="M2064" s="12"/>
      <c r="N2064" s="147" t="str">
        <f t="shared" si="215"/>
        <v/>
      </c>
      <c r="O2064" s="16"/>
      <c r="P2064" s="17"/>
      <c r="Q2064" s="17"/>
      <c r="AD2064" s="13">
        <f t="shared" si="210"/>
        <v>0</v>
      </c>
      <c r="AE2064" s="13" t="str">
        <f t="shared" si="211"/>
        <v/>
      </c>
      <c r="AF2064" s="145" t="str">
        <f t="shared" si="212"/>
        <v/>
      </c>
      <c r="AG2064" s="145" t="str">
        <f t="shared" si="213"/>
        <v/>
      </c>
      <c r="AH2064" s="145" t="str">
        <f t="shared" si="214"/>
        <v/>
      </c>
    </row>
    <row r="2065" spans="1:34" ht="17.25" customHeight="1" x14ac:dyDescent="0.3">
      <c r="A2065" s="149"/>
      <c r="B2065" s="135"/>
      <c r="C2065" s="14"/>
      <c r="D2065" s="14"/>
      <c r="E2065" s="136"/>
      <c r="F2065" s="15"/>
      <c r="G2065" s="126"/>
      <c r="H2065" s="136"/>
      <c r="I2065" s="136"/>
      <c r="J2065" s="138"/>
      <c r="K2065" s="119"/>
      <c r="L2065" s="138"/>
      <c r="M2065" s="12"/>
      <c r="N2065" s="147" t="str">
        <f t="shared" si="215"/>
        <v/>
      </c>
      <c r="O2065" s="16"/>
      <c r="P2065" s="17"/>
      <c r="Q2065" s="17"/>
      <c r="AD2065" s="13">
        <f t="shared" si="210"/>
        <v>0</v>
      </c>
      <c r="AE2065" s="13" t="str">
        <f t="shared" si="211"/>
        <v/>
      </c>
      <c r="AF2065" s="145" t="str">
        <f t="shared" si="212"/>
        <v/>
      </c>
      <c r="AG2065" s="145" t="str">
        <f t="shared" si="213"/>
        <v/>
      </c>
      <c r="AH2065" s="145" t="str">
        <f t="shared" si="214"/>
        <v/>
      </c>
    </row>
    <row r="2066" spans="1:34" ht="17.25" customHeight="1" x14ac:dyDescent="0.3">
      <c r="A2066" s="149"/>
      <c r="B2066" s="135"/>
      <c r="C2066" s="14"/>
      <c r="D2066" s="14"/>
      <c r="E2066" s="136"/>
      <c r="F2066" s="15"/>
      <c r="G2066" s="126"/>
      <c r="H2066" s="136"/>
      <c r="I2066" s="136"/>
      <c r="J2066" s="138"/>
      <c r="K2066" s="119"/>
      <c r="L2066" s="138"/>
      <c r="M2066" s="12"/>
      <c r="N2066" s="147" t="str">
        <f t="shared" si="215"/>
        <v/>
      </c>
      <c r="O2066" s="16"/>
      <c r="P2066" s="17"/>
      <c r="Q2066" s="17"/>
      <c r="AD2066" s="13">
        <f t="shared" si="210"/>
        <v>0</v>
      </c>
      <c r="AE2066" s="13" t="str">
        <f t="shared" si="211"/>
        <v/>
      </c>
      <c r="AF2066" s="145" t="str">
        <f t="shared" si="212"/>
        <v/>
      </c>
      <c r="AG2066" s="145" t="str">
        <f t="shared" si="213"/>
        <v/>
      </c>
      <c r="AH2066" s="145" t="str">
        <f t="shared" si="214"/>
        <v/>
      </c>
    </row>
    <row r="2067" spans="1:34" ht="17.25" customHeight="1" x14ac:dyDescent="0.3">
      <c r="A2067" s="149"/>
      <c r="B2067" s="135"/>
      <c r="C2067" s="14"/>
      <c r="D2067" s="14"/>
      <c r="E2067" s="136"/>
      <c r="F2067" s="15"/>
      <c r="G2067" s="126"/>
      <c r="H2067" s="136"/>
      <c r="I2067" s="136"/>
      <c r="J2067" s="138"/>
      <c r="K2067" s="119"/>
      <c r="L2067" s="138"/>
      <c r="M2067" s="12"/>
      <c r="N2067" s="147" t="str">
        <f t="shared" si="215"/>
        <v/>
      </c>
      <c r="O2067" s="16"/>
      <c r="P2067" s="17"/>
      <c r="Q2067" s="17"/>
      <c r="AD2067" s="13">
        <f t="shared" si="210"/>
        <v>0</v>
      </c>
      <c r="AE2067" s="13" t="str">
        <f t="shared" si="211"/>
        <v/>
      </c>
      <c r="AF2067" s="145" t="str">
        <f t="shared" si="212"/>
        <v/>
      </c>
      <c r="AG2067" s="145" t="str">
        <f t="shared" si="213"/>
        <v/>
      </c>
      <c r="AH2067" s="145" t="str">
        <f t="shared" si="214"/>
        <v/>
      </c>
    </row>
    <row r="2068" spans="1:34" ht="17.25" customHeight="1" x14ac:dyDescent="0.3">
      <c r="A2068" s="149"/>
      <c r="B2068" s="135"/>
      <c r="C2068" s="14"/>
      <c r="D2068" s="14"/>
      <c r="E2068" s="136"/>
      <c r="F2068" s="15"/>
      <c r="G2068" s="126"/>
      <c r="H2068" s="136"/>
      <c r="I2068" s="136"/>
      <c r="J2068" s="138"/>
      <c r="K2068" s="119"/>
      <c r="L2068" s="138"/>
      <c r="M2068" s="12"/>
      <c r="N2068" s="147" t="str">
        <f t="shared" si="215"/>
        <v/>
      </c>
      <c r="O2068" s="16"/>
      <c r="P2068" s="17"/>
      <c r="Q2068" s="17"/>
      <c r="AD2068" s="13">
        <f t="shared" si="210"/>
        <v>0</v>
      </c>
      <c r="AE2068" s="13" t="str">
        <f t="shared" si="211"/>
        <v/>
      </c>
      <c r="AF2068" s="145" t="str">
        <f t="shared" si="212"/>
        <v/>
      </c>
      <c r="AG2068" s="145" t="str">
        <f t="shared" si="213"/>
        <v/>
      </c>
      <c r="AH2068" s="145" t="str">
        <f t="shared" si="214"/>
        <v/>
      </c>
    </row>
    <row r="2069" spans="1:34" ht="17.25" customHeight="1" x14ac:dyDescent="0.3">
      <c r="A2069" s="149"/>
      <c r="B2069" s="135"/>
      <c r="C2069" s="14"/>
      <c r="D2069" s="14"/>
      <c r="E2069" s="136"/>
      <c r="F2069" s="15"/>
      <c r="G2069" s="126"/>
      <c r="H2069" s="136"/>
      <c r="I2069" s="136"/>
      <c r="J2069" s="138"/>
      <c r="K2069" s="119"/>
      <c r="L2069" s="138"/>
      <c r="M2069" s="12"/>
      <c r="N2069" s="147" t="str">
        <f t="shared" si="215"/>
        <v/>
      </c>
      <c r="O2069" s="16"/>
      <c r="P2069" s="17"/>
      <c r="Q2069" s="17"/>
      <c r="AD2069" s="13">
        <f t="shared" si="210"/>
        <v>0</v>
      </c>
      <c r="AE2069" s="13" t="str">
        <f t="shared" si="211"/>
        <v/>
      </c>
      <c r="AF2069" s="145" t="str">
        <f t="shared" si="212"/>
        <v/>
      </c>
      <c r="AG2069" s="145" t="str">
        <f t="shared" si="213"/>
        <v/>
      </c>
      <c r="AH2069" s="145" t="str">
        <f t="shared" si="214"/>
        <v/>
      </c>
    </row>
    <row r="2070" spans="1:34" ht="17.25" customHeight="1" x14ac:dyDescent="0.3">
      <c r="A2070" s="149"/>
      <c r="B2070" s="135"/>
      <c r="C2070" s="14"/>
      <c r="D2070" s="14"/>
      <c r="E2070" s="136"/>
      <c r="F2070" s="15"/>
      <c r="G2070" s="126"/>
      <c r="H2070" s="136"/>
      <c r="I2070" s="136"/>
      <c r="J2070" s="138"/>
      <c r="K2070" s="119"/>
      <c r="L2070" s="138"/>
      <c r="M2070" s="12"/>
      <c r="N2070" s="147" t="str">
        <f t="shared" si="215"/>
        <v/>
      </c>
      <c r="O2070" s="16"/>
      <c r="P2070" s="17"/>
      <c r="Q2070" s="17"/>
      <c r="AD2070" s="13">
        <f t="shared" si="210"/>
        <v>0</v>
      </c>
      <c r="AE2070" s="13" t="str">
        <f t="shared" si="211"/>
        <v/>
      </c>
      <c r="AF2070" s="145" t="str">
        <f t="shared" si="212"/>
        <v/>
      </c>
      <c r="AG2070" s="145" t="str">
        <f t="shared" si="213"/>
        <v/>
      </c>
      <c r="AH2070" s="145" t="str">
        <f t="shared" si="214"/>
        <v/>
      </c>
    </row>
    <row r="2071" spans="1:34" ht="17.25" customHeight="1" x14ac:dyDescent="0.3">
      <c r="A2071" s="149"/>
      <c r="B2071" s="135"/>
      <c r="C2071" s="14"/>
      <c r="D2071" s="14"/>
      <c r="E2071" s="136"/>
      <c r="F2071" s="15"/>
      <c r="G2071" s="126"/>
      <c r="H2071" s="136"/>
      <c r="I2071" s="136"/>
      <c r="J2071" s="138"/>
      <c r="K2071" s="119"/>
      <c r="L2071" s="138"/>
      <c r="M2071" s="12"/>
      <c r="N2071" s="147" t="str">
        <f t="shared" si="215"/>
        <v/>
      </c>
      <c r="O2071" s="16"/>
      <c r="P2071" s="17"/>
      <c r="Q2071" s="17"/>
      <c r="AD2071" s="13">
        <f t="shared" si="210"/>
        <v>0</v>
      </c>
      <c r="AE2071" s="13" t="str">
        <f t="shared" si="211"/>
        <v/>
      </c>
      <c r="AF2071" s="145" t="str">
        <f t="shared" si="212"/>
        <v/>
      </c>
      <c r="AG2071" s="145" t="str">
        <f t="shared" si="213"/>
        <v/>
      </c>
      <c r="AH2071" s="145" t="str">
        <f t="shared" si="214"/>
        <v/>
      </c>
    </row>
    <row r="2072" spans="1:34" ht="17.25" customHeight="1" x14ac:dyDescent="0.3">
      <c r="A2072" s="149"/>
      <c r="B2072" s="135"/>
      <c r="C2072" s="14"/>
      <c r="D2072" s="14"/>
      <c r="E2072" s="136"/>
      <c r="F2072" s="15"/>
      <c r="G2072" s="126"/>
      <c r="H2072" s="136"/>
      <c r="I2072" s="136"/>
      <c r="J2072" s="138"/>
      <c r="K2072" s="119"/>
      <c r="L2072" s="138"/>
      <c r="M2072" s="12"/>
      <c r="N2072" s="147" t="str">
        <f t="shared" si="215"/>
        <v/>
      </c>
      <c r="O2072" s="16"/>
      <c r="P2072" s="17"/>
      <c r="Q2072" s="17"/>
      <c r="AD2072" s="13">
        <f t="shared" si="210"/>
        <v>0</v>
      </c>
      <c r="AE2072" s="13" t="str">
        <f t="shared" si="211"/>
        <v/>
      </c>
      <c r="AF2072" s="145" t="str">
        <f t="shared" si="212"/>
        <v/>
      </c>
      <c r="AG2072" s="145" t="str">
        <f t="shared" si="213"/>
        <v/>
      </c>
      <c r="AH2072" s="145" t="str">
        <f t="shared" si="214"/>
        <v/>
      </c>
    </row>
    <row r="2073" spans="1:34" ht="17.25" customHeight="1" x14ac:dyDescent="0.3">
      <c r="A2073" s="149"/>
      <c r="B2073" s="135"/>
      <c r="C2073" s="14"/>
      <c r="D2073" s="14"/>
      <c r="E2073" s="136"/>
      <c r="F2073" s="15"/>
      <c r="G2073" s="126"/>
      <c r="H2073" s="136"/>
      <c r="I2073" s="136"/>
      <c r="J2073" s="138"/>
      <c r="K2073" s="119"/>
      <c r="L2073" s="138"/>
      <c r="M2073" s="12"/>
      <c r="N2073" s="147" t="str">
        <f t="shared" si="215"/>
        <v/>
      </c>
      <c r="O2073" s="16"/>
      <c r="P2073" s="17"/>
      <c r="Q2073" s="17"/>
      <c r="AD2073" s="13">
        <f t="shared" si="210"/>
        <v>0</v>
      </c>
      <c r="AE2073" s="13" t="str">
        <f t="shared" si="211"/>
        <v/>
      </c>
      <c r="AF2073" s="145" t="str">
        <f t="shared" si="212"/>
        <v/>
      </c>
      <c r="AG2073" s="145" t="str">
        <f t="shared" si="213"/>
        <v/>
      </c>
      <c r="AH2073" s="145" t="str">
        <f t="shared" si="214"/>
        <v/>
      </c>
    </row>
    <row r="2074" spans="1:34" ht="17.25" customHeight="1" x14ac:dyDescent="0.3">
      <c r="A2074" s="149"/>
      <c r="B2074" s="135"/>
      <c r="C2074" s="14"/>
      <c r="D2074" s="14"/>
      <c r="E2074" s="136"/>
      <c r="F2074" s="15"/>
      <c r="G2074" s="126"/>
      <c r="H2074" s="136"/>
      <c r="I2074" s="136"/>
      <c r="J2074" s="138"/>
      <c r="K2074" s="119"/>
      <c r="L2074" s="138"/>
      <c r="M2074" s="12"/>
      <c r="N2074" s="147" t="str">
        <f t="shared" si="215"/>
        <v/>
      </c>
      <c r="O2074" s="16"/>
      <c r="P2074" s="17"/>
      <c r="Q2074" s="17"/>
      <c r="AD2074" s="13">
        <f t="shared" si="210"/>
        <v>0</v>
      </c>
      <c r="AE2074" s="13" t="str">
        <f t="shared" si="211"/>
        <v/>
      </c>
      <c r="AF2074" s="145" t="str">
        <f t="shared" si="212"/>
        <v/>
      </c>
      <c r="AG2074" s="145" t="str">
        <f t="shared" si="213"/>
        <v/>
      </c>
      <c r="AH2074" s="145" t="str">
        <f t="shared" si="214"/>
        <v/>
      </c>
    </row>
    <row r="2075" spans="1:34" ht="17.25" customHeight="1" x14ac:dyDescent="0.3">
      <c r="A2075" s="149"/>
      <c r="B2075" s="135"/>
      <c r="C2075" s="14"/>
      <c r="D2075" s="14"/>
      <c r="E2075" s="136"/>
      <c r="F2075" s="15"/>
      <c r="G2075" s="126"/>
      <c r="H2075" s="136"/>
      <c r="I2075" s="136"/>
      <c r="J2075" s="138"/>
      <c r="K2075" s="119"/>
      <c r="L2075" s="138"/>
      <c r="M2075" s="12"/>
      <c r="N2075" s="147" t="str">
        <f t="shared" si="215"/>
        <v/>
      </c>
      <c r="O2075" s="16"/>
      <c r="P2075" s="17"/>
      <c r="Q2075" s="17"/>
      <c r="AD2075" s="13">
        <f t="shared" si="210"/>
        <v>0</v>
      </c>
      <c r="AE2075" s="13" t="str">
        <f t="shared" si="211"/>
        <v/>
      </c>
      <c r="AF2075" s="145" t="str">
        <f t="shared" si="212"/>
        <v/>
      </c>
      <c r="AG2075" s="145" t="str">
        <f t="shared" si="213"/>
        <v/>
      </c>
      <c r="AH2075" s="145" t="str">
        <f t="shared" si="214"/>
        <v/>
      </c>
    </row>
    <row r="2076" spans="1:34" ht="17.25" customHeight="1" x14ac:dyDescent="0.3">
      <c r="A2076" s="149"/>
      <c r="B2076" s="135"/>
      <c r="C2076" s="14"/>
      <c r="D2076" s="14"/>
      <c r="E2076" s="136"/>
      <c r="F2076" s="15"/>
      <c r="G2076" s="126"/>
      <c r="H2076" s="136"/>
      <c r="I2076" s="136"/>
      <c r="J2076" s="138"/>
      <c r="K2076" s="119"/>
      <c r="L2076" s="138"/>
      <c r="M2076" s="12"/>
      <c r="N2076" s="147" t="str">
        <f t="shared" si="215"/>
        <v/>
      </c>
      <c r="O2076" s="16"/>
      <c r="P2076" s="17"/>
      <c r="Q2076" s="17"/>
      <c r="AD2076" s="13">
        <f t="shared" si="210"/>
        <v>0</v>
      </c>
      <c r="AE2076" s="13" t="str">
        <f t="shared" si="211"/>
        <v/>
      </c>
      <c r="AF2076" s="145" t="str">
        <f t="shared" si="212"/>
        <v/>
      </c>
      <c r="AG2076" s="145" t="str">
        <f t="shared" si="213"/>
        <v/>
      </c>
      <c r="AH2076" s="145" t="str">
        <f t="shared" si="214"/>
        <v/>
      </c>
    </row>
    <row r="2077" spans="1:34" ht="17.25" customHeight="1" x14ac:dyDescent="0.3">
      <c r="A2077" s="149"/>
      <c r="B2077" s="135"/>
      <c r="C2077" s="14"/>
      <c r="D2077" s="14"/>
      <c r="E2077" s="136"/>
      <c r="F2077" s="15"/>
      <c r="G2077" s="126"/>
      <c r="H2077" s="136"/>
      <c r="I2077" s="136"/>
      <c r="J2077" s="138"/>
      <c r="K2077" s="119"/>
      <c r="L2077" s="138"/>
      <c r="M2077" s="12"/>
      <c r="N2077" s="147" t="str">
        <f t="shared" si="215"/>
        <v/>
      </c>
      <c r="O2077" s="16"/>
      <c r="P2077" s="17"/>
      <c r="Q2077" s="17"/>
      <c r="AD2077" s="13">
        <f t="shared" si="210"/>
        <v>0</v>
      </c>
      <c r="AE2077" s="13" t="str">
        <f t="shared" si="211"/>
        <v/>
      </c>
      <c r="AF2077" s="145" t="str">
        <f t="shared" si="212"/>
        <v/>
      </c>
      <c r="AG2077" s="145" t="str">
        <f t="shared" si="213"/>
        <v/>
      </c>
      <c r="AH2077" s="145" t="str">
        <f t="shared" si="214"/>
        <v/>
      </c>
    </row>
    <row r="2078" spans="1:34" ht="17.25" customHeight="1" x14ac:dyDescent="0.3">
      <c r="A2078" s="149"/>
      <c r="B2078" s="135"/>
      <c r="C2078" s="14"/>
      <c r="D2078" s="14"/>
      <c r="E2078" s="136"/>
      <c r="F2078" s="15"/>
      <c r="G2078" s="126"/>
      <c r="H2078" s="136"/>
      <c r="I2078" s="136"/>
      <c r="J2078" s="138"/>
      <c r="K2078" s="119"/>
      <c r="L2078" s="138"/>
      <c r="M2078" s="12"/>
      <c r="N2078" s="147" t="str">
        <f t="shared" si="215"/>
        <v/>
      </c>
      <c r="O2078" s="16"/>
      <c r="P2078" s="17"/>
      <c r="Q2078" s="17"/>
      <c r="AD2078" s="13">
        <f t="shared" si="210"/>
        <v>0</v>
      </c>
      <c r="AE2078" s="13" t="str">
        <f t="shared" si="211"/>
        <v/>
      </c>
      <c r="AF2078" s="145" t="str">
        <f t="shared" si="212"/>
        <v/>
      </c>
      <c r="AG2078" s="145" t="str">
        <f t="shared" si="213"/>
        <v/>
      </c>
      <c r="AH2078" s="145" t="str">
        <f t="shared" si="214"/>
        <v/>
      </c>
    </row>
    <row r="2079" spans="1:34" ht="17.25" customHeight="1" x14ac:dyDescent="0.3">
      <c r="A2079" s="149"/>
      <c r="B2079" s="135"/>
      <c r="C2079" s="14"/>
      <c r="D2079" s="14"/>
      <c r="E2079" s="136"/>
      <c r="F2079" s="15"/>
      <c r="G2079" s="126"/>
      <c r="H2079" s="136"/>
      <c r="I2079" s="136"/>
      <c r="J2079" s="138"/>
      <c r="K2079" s="119"/>
      <c r="L2079" s="138"/>
      <c r="M2079" s="12"/>
      <c r="N2079" s="147" t="str">
        <f t="shared" si="215"/>
        <v/>
      </c>
      <c r="O2079" s="16"/>
      <c r="P2079" s="17"/>
      <c r="Q2079" s="17"/>
      <c r="AD2079" s="13">
        <f t="shared" si="210"/>
        <v>0</v>
      </c>
      <c r="AE2079" s="13" t="str">
        <f t="shared" si="211"/>
        <v/>
      </c>
      <c r="AF2079" s="145" t="str">
        <f t="shared" si="212"/>
        <v/>
      </c>
      <c r="AG2079" s="145" t="str">
        <f t="shared" si="213"/>
        <v/>
      </c>
      <c r="AH2079" s="145" t="str">
        <f t="shared" si="214"/>
        <v/>
      </c>
    </row>
    <row r="2080" spans="1:34" ht="17.25" customHeight="1" x14ac:dyDescent="0.3">
      <c r="A2080" s="149"/>
      <c r="B2080" s="135"/>
      <c r="C2080" s="14"/>
      <c r="D2080" s="14"/>
      <c r="E2080" s="136"/>
      <c r="F2080" s="15"/>
      <c r="G2080" s="126"/>
      <c r="H2080" s="136"/>
      <c r="I2080" s="136"/>
      <c r="J2080" s="138"/>
      <c r="K2080" s="119"/>
      <c r="L2080" s="138"/>
      <c r="M2080" s="12"/>
      <c r="N2080" s="147" t="str">
        <f t="shared" si="215"/>
        <v/>
      </c>
      <c r="O2080" s="16"/>
      <c r="P2080" s="17"/>
      <c r="Q2080" s="17"/>
      <c r="AD2080" s="13">
        <f t="shared" si="210"/>
        <v>0</v>
      </c>
      <c r="AE2080" s="13" t="str">
        <f t="shared" si="211"/>
        <v/>
      </c>
      <c r="AF2080" s="145" t="str">
        <f t="shared" si="212"/>
        <v/>
      </c>
      <c r="AG2080" s="145" t="str">
        <f t="shared" si="213"/>
        <v/>
      </c>
      <c r="AH2080" s="145" t="str">
        <f t="shared" si="214"/>
        <v/>
      </c>
    </row>
    <row r="2081" spans="1:34" ht="17.25" customHeight="1" x14ac:dyDescent="0.3">
      <c r="A2081" s="149"/>
      <c r="B2081" s="135"/>
      <c r="C2081" s="14"/>
      <c r="D2081" s="14"/>
      <c r="E2081" s="136"/>
      <c r="F2081" s="15"/>
      <c r="G2081" s="126"/>
      <c r="H2081" s="136"/>
      <c r="I2081" s="136"/>
      <c r="J2081" s="138"/>
      <c r="K2081" s="119"/>
      <c r="L2081" s="138"/>
      <c r="M2081" s="12"/>
      <c r="N2081" s="147" t="str">
        <f t="shared" si="215"/>
        <v/>
      </c>
      <c r="O2081" s="16"/>
      <c r="P2081" s="17"/>
      <c r="Q2081" s="17"/>
      <c r="AD2081" s="13">
        <f t="shared" si="210"/>
        <v>0</v>
      </c>
      <c r="AE2081" s="13" t="str">
        <f t="shared" si="211"/>
        <v/>
      </c>
      <c r="AF2081" s="145" t="str">
        <f t="shared" si="212"/>
        <v/>
      </c>
      <c r="AG2081" s="145" t="str">
        <f t="shared" si="213"/>
        <v/>
      </c>
      <c r="AH2081" s="145" t="str">
        <f t="shared" si="214"/>
        <v/>
      </c>
    </row>
    <row r="2082" spans="1:34" ht="17.25" customHeight="1" x14ac:dyDescent="0.3">
      <c r="A2082" s="149"/>
      <c r="B2082" s="135"/>
      <c r="C2082" s="14"/>
      <c r="D2082" s="14"/>
      <c r="E2082" s="136"/>
      <c r="F2082" s="15"/>
      <c r="G2082" s="126"/>
      <c r="H2082" s="136"/>
      <c r="I2082" s="136"/>
      <c r="J2082" s="138"/>
      <c r="K2082" s="119"/>
      <c r="L2082" s="138"/>
      <c r="M2082" s="12"/>
      <c r="N2082" s="147" t="str">
        <f t="shared" si="215"/>
        <v/>
      </c>
      <c r="O2082" s="16"/>
      <c r="P2082" s="17"/>
      <c r="Q2082" s="17"/>
      <c r="AD2082" s="13">
        <f t="shared" si="210"/>
        <v>0</v>
      </c>
      <c r="AE2082" s="13" t="str">
        <f t="shared" si="211"/>
        <v/>
      </c>
      <c r="AF2082" s="145" t="str">
        <f t="shared" si="212"/>
        <v/>
      </c>
      <c r="AG2082" s="145" t="str">
        <f t="shared" si="213"/>
        <v/>
      </c>
      <c r="AH2082" s="145" t="str">
        <f t="shared" si="214"/>
        <v/>
      </c>
    </row>
    <row r="2083" spans="1:34" ht="17.25" customHeight="1" x14ac:dyDescent="0.3">
      <c r="A2083" s="149"/>
      <c r="B2083" s="135"/>
      <c r="C2083" s="14"/>
      <c r="D2083" s="14"/>
      <c r="E2083" s="136"/>
      <c r="F2083" s="15"/>
      <c r="G2083" s="126"/>
      <c r="H2083" s="136"/>
      <c r="I2083" s="136"/>
      <c r="J2083" s="138"/>
      <c r="K2083" s="119"/>
      <c r="L2083" s="138"/>
      <c r="M2083" s="12"/>
      <c r="N2083" s="147" t="str">
        <f t="shared" si="215"/>
        <v/>
      </c>
      <c r="O2083" s="16"/>
      <c r="P2083" s="17"/>
      <c r="Q2083" s="17"/>
      <c r="AD2083" s="13">
        <f t="shared" si="210"/>
        <v>0</v>
      </c>
      <c r="AE2083" s="13" t="str">
        <f t="shared" si="211"/>
        <v/>
      </c>
      <c r="AF2083" s="145" t="str">
        <f t="shared" si="212"/>
        <v/>
      </c>
      <c r="AG2083" s="145" t="str">
        <f t="shared" si="213"/>
        <v/>
      </c>
      <c r="AH2083" s="145" t="str">
        <f t="shared" si="214"/>
        <v/>
      </c>
    </row>
    <row r="2084" spans="1:34" ht="17.25" customHeight="1" x14ac:dyDescent="0.3">
      <c r="A2084" s="149"/>
      <c r="B2084" s="135"/>
      <c r="C2084" s="14"/>
      <c r="D2084" s="14"/>
      <c r="E2084" s="136"/>
      <c r="F2084" s="15"/>
      <c r="G2084" s="126"/>
      <c r="H2084" s="136"/>
      <c r="I2084" s="136"/>
      <c r="J2084" s="138"/>
      <c r="K2084" s="119"/>
      <c r="L2084" s="138"/>
      <c r="M2084" s="12"/>
      <c r="N2084" s="147" t="str">
        <f t="shared" si="215"/>
        <v/>
      </c>
      <c r="O2084" s="16"/>
      <c r="P2084" s="17"/>
      <c r="Q2084" s="17"/>
      <c r="AD2084" s="13">
        <f t="shared" si="210"/>
        <v>0</v>
      </c>
      <c r="AE2084" s="13" t="str">
        <f t="shared" si="211"/>
        <v/>
      </c>
      <c r="AF2084" s="145" t="str">
        <f t="shared" si="212"/>
        <v/>
      </c>
      <c r="AG2084" s="145" t="str">
        <f t="shared" si="213"/>
        <v/>
      </c>
      <c r="AH2084" s="145" t="str">
        <f t="shared" si="214"/>
        <v/>
      </c>
    </row>
    <row r="2085" spans="1:34" ht="17.25" customHeight="1" x14ac:dyDescent="0.3">
      <c r="A2085" s="149"/>
      <c r="B2085" s="135"/>
      <c r="C2085" s="14"/>
      <c r="D2085" s="14"/>
      <c r="E2085" s="136"/>
      <c r="F2085" s="15"/>
      <c r="G2085" s="126"/>
      <c r="H2085" s="136"/>
      <c r="I2085" s="136"/>
      <c r="J2085" s="138"/>
      <c r="K2085" s="119"/>
      <c r="L2085" s="138"/>
      <c r="M2085" s="12"/>
      <c r="N2085" s="147" t="str">
        <f t="shared" si="215"/>
        <v/>
      </c>
      <c r="O2085" s="16"/>
      <c r="P2085" s="17"/>
      <c r="Q2085" s="17"/>
      <c r="AD2085" s="13">
        <f t="shared" si="210"/>
        <v>0</v>
      </c>
      <c r="AE2085" s="13" t="str">
        <f t="shared" si="211"/>
        <v/>
      </c>
      <c r="AF2085" s="145" t="str">
        <f t="shared" si="212"/>
        <v/>
      </c>
      <c r="AG2085" s="145" t="str">
        <f t="shared" si="213"/>
        <v/>
      </c>
      <c r="AH2085" s="145" t="str">
        <f t="shared" si="214"/>
        <v/>
      </c>
    </row>
    <row r="2086" spans="1:34" ht="17.25" customHeight="1" x14ac:dyDescent="0.3">
      <c r="A2086" s="149"/>
      <c r="B2086" s="135"/>
      <c r="C2086" s="14"/>
      <c r="D2086" s="14"/>
      <c r="E2086" s="136"/>
      <c r="F2086" s="15"/>
      <c r="G2086" s="126"/>
      <c r="H2086" s="136"/>
      <c r="I2086" s="136"/>
      <c r="J2086" s="138"/>
      <c r="K2086" s="119"/>
      <c r="L2086" s="138"/>
      <c r="M2086" s="12"/>
      <c r="N2086" s="147" t="str">
        <f t="shared" si="215"/>
        <v/>
      </c>
      <c r="O2086" s="16"/>
      <c r="P2086" s="17"/>
      <c r="Q2086" s="17"/>
      <c r="AD2086" s="13">
        <f t="shared" si="210"/>
        <v>0</v>
      </c>
      <c r="AE2086" s="13" t="str">
        <f t="shared" si="211"/>
        <v/>
      </c>
      <c r="AF2086" s="145" t="str">
        <f t="shared" si="212"/>
        <v/>
      </c>
      <c r="AG2086" s="145" t="str">
        <f t="shared" si="213"/>
        <v/>
      </c>
      <c r="AH2086" s="145" t="str">
        <f t="shared" si="214"/>
        <v/>
      </c>
    </row>
    <row r="2087" spans="1:34" ht="17.25" customHeight="1" x14ac:dyDescent="0.3">
      <c r="A2087" s="149"/>
      <c r="B2087" s="135"/>
      <c r="C2087" s="14"/>
      <c r="D2087" s="14"/>
      <c r="E2087" s="136"/>
      <c r="F2087" s="15"/>
      <c r="G2087" s="126"/>
      <c r="H2087" s="136"/>
      <c r="I2087" s="136"/>
      <c r="J2087" s="138"/>
      <c r="K2087" s="119"/>
      <c r="L2087" s="138"/>
      <c r="M2087" s="12"/>
      <c r="N2087" s="147" t="str">
        <f t="shared" si="215"/>
        <v/>
      </c>
      <c r="O2087" s="16"/>
      <c r="P2087" s="17"/>
      <c r="Q2087" s="17"/>
      <c r="AD2087" s="13">
        <f t="shared" si="210"/>
        <v>0</v>
      </c>
      <c r="AE2087" s="13" t="str">
        <f t="shared" si="211"/>
        <v/>
      </c>
      <c r="AF2087" s="145" t="str">
        <f t="shared" si="212"/>
        <v/>
      </c>
      <c r="AG2087" s="145" t="str">
        <f t="shared" si="213"/>
        <v/>
      </c>
      <c r="AH2087" s="145" t="str">
        <f t="shared" si="214"/>
        <v/>
      </c>
    </row>
    <row r="2088" spans="1:34" ht="17.25" customHeight="1" x14ac:dyDescent="0.3">
      <c r="A2088" s="149"/>
      <c r="B2088" s="135"/>
      <c r="C2088" s="14"/>
      <c r="D2088" s="14"/>
      <c r="E2088" s="136"/>
      <c r="F2088" s="15"/>
      <c r="G2088" s="126"/>
      <c r="H2088" s="136"/>
      <c r="I2088" s="136"/>
      <c r="J2088" s="138"/>
      <c r="K2088" s="119"/>
      <c r="L2088" s="138"/>
      <c r="M2088" s="12"/>
      <c r="N2088" s="147" t="str">
        <f t="shared" si="215"/>
        <v/>
      </c>
      <c r="O2088" s="16"/>
      <c r="P2088" s="17"/>
      <c r="Q2088" s="17"/>
      <c r="AD2088" s="13">
        <f t="shared" si="210"/>
        <v>0</v>
      </c>
      <c r="AE2088" s="13" t="str">
        <f t="shared" si="211"/>
        <v/>
      </c>
      <c r="AF2088" s="145" t="str">
        <f t="shared" si="212"/>
        <v/>
      </c>
      <c r="AG2088" s="145" t="str">
        <f t="shared" si="213"/>
        <v/>
      </c>
      <c r="AH2088" s="145" t="str">
        <f t="shared" si="214"/>
        <v/>
      </c>
    </row>
    <row r="2089" spans="1:34" ht="17.25" customHeight="1" x14ac:dyDescent="0.3">
      <c r="A2089" s="149"/>
      <c r="B2089" s="135"/>
      <c r="C2089" s="14"/>
      <c r="D2089" s="14"/>
      <c r="E2089" s="136"/>
      <c r="F2089" s="15"/>
      <c r="G2089" s="126"/>
      <c r="H2089" s="136"/>
      <c r="I2089" s="136"/>
      <c r="J2089" s="138"/>
      <c r="K2089" s="119"/>
      <c r="L2089" s="138"/>
      <c r="M2089" s="12"/>
      <c r="N2089" s="147" t="str">
        <f t="shared" si="215"/>
        <v/>
      </c>
      <c r="O2089" s="16"/>
      <c r="P2089" s="17"/>
      <c r="Q2089" s="17"/>
      <c r="AD2089" s="13">
        <f t="shared" si="210"/>
        <v>0</v>
      </c>
      <c r="AE2089" s="13" t="str">
        <f t="shared" si="211"/>
        <v/>
      </c>
      <c r="AF2089" s="145" t="str">
        <f t="shared" si="212"/>
        <v/>
      </c>
      <c r="AG2089" s="145" t="str">
        <f t="shared" si="213"/>
        <v/>
      </c>
      <c r="AH2089" s="145" t="str">
        <f t="shared" si="214"/>
        <v/>
      </c>
    </row>
    <row r="2090" spans="1:34" ht="17.25" customHeight="1" x14ac:dyDescent="0.3">
      <c r="A2090" s="149"/>
      <c r="B2090" s="135"/>
      <c r="C2090" s="14"/>
      <c r="D2090" s="14"/>
      <c r="E2090" s="136"/>
      <c r="F2090" s="15"/>
      <c r="G2090" s="126"/>
      <c r="H2090" s="136"/>
      <c r="I2090" s="136"/>
      <c r="J2090" s="138"/>
      <c r="K2090" s="119"/>
      <c r="L2090" s="138"/>
      <c r="M2090" s="12"/>
      <c r="N2090" s="147" t="str">
        <f t="shared" si="215"/>
        <v/>
      </c>
      <c r="O2090" s="16"/>
      <c r="P2090" s="17"/>
      <c r="Q2090" s="17"/>
      <c r="AD2090" s="13">
        <f t="shared" si="210"/>
        <v>0</v>
      </c>
      <c r="AE2090" s="13" t="str">
        <f t="shared" si="211"/>
        <v/>
      </c>
      <c r="AF2090" s="145" t="str">
        <f t="shared" si="212"/>
        <v/>
      </c>
      <c r="AG2090" s="145" t="str">
        <f t="shared" si="213"/>
        <v/>
      </c>
      <c r="AH2090" s="145" t="str">
        <f t="shared" si="214"/>
        <v/>
      </c>
    </row>
    <row r="2091" spans="1:34" ht="17.25" customHeight="1" x14ac:dyDescent="0.3">
      <c r="A2091" s="149"/>
      <c r="B2091" s="135"/>
      <c r="C2091" s="14"/>
      <c r="D2091" s="14"/>
      <c r="E2091" s="136"/>
      <c r="F2091" s="15"/>
      <c r="G2091" s="126"/>
      <c r="H2091" s="136"/>
      <c r="I2091" s="136"/>
      <c r="J2091" s="138"/>
      <c r="K2091" s="119"/>
      <c r="L2091" s="138"/>
      <c r="M2091" s="12"/>
      <c r="N2091" s="147" t="str">
        <f t="shared" si="215"/>
        <v/>
      </c>
      <c r="O2091" s="16"/>
      <c r="P2091" s="17"/>
      <c r="Q2091" s="17"/>
      <c r="AD2091" s="13">
        <f t="shared" si="210"/>
        <v>0</v>
      </c>
      <c r="AE2091" s="13" t="str">
        <f t="shared" si="211"/>
        <v/>
      </c>
      <c r="AF2091" s="145" t="str">
        <f t="shared" si="212"/>
        <v/>
      </c>
      <c r="AG2091" s="145" t="str">
        <f t="shared" si="213"/>
        <v/>
      </c>
      <c r="AH2091" s="145" t="str">
        <f t="shared" si="214"/>
        <v/>
      </c>
    </row>
    <row r="2092" spans="1:34" ht="17.25" customHeight="1" x14ac:dyDescent="0.3">
      <c r="A2092" s="149"/>
      <c r="B2092" s="135"/>
      <c r="C2092" s="14"/>
      <c r="D2092" s="14"/>
      <c r="E2092" s="136"/>
      <c r="F2092" s="15"/>
      <c r="G2092" s="126"/>
      <c r="H2092" s="136"/>
      <c r="I2092" s="136"/>
      <c r="J2092" s="138"/>
      <c r="K2092" s="119"/>
      <c r="L2092" s="138"/>
      <c r="M2092" s="12"/>
      <c r="N2092" s="147" t="str">
        <f t="shared" si="215"/>
        <v/>
      </c>
      <c r="O2092" s="16"/>
      <c r="P2092" s="17"/>
      <c r="Q2092" s="17"/>
      <c r="AD2092" s="13">
        <f t="shared" si="210"/>
        <v>0</v>
      </c>
      <c r="AE2092" s="13" t="str">
        <f t="shared" si="211"/>
        <v/>
      </c>
      <c r="AF2092" s="145" t="str">
        <f t="shared" si="212"/>
        <v/>
      </c>
      <c r="AG2092" s="145" t="str">
        <f t="shared" si="213"/>
        <v/>
      </c>
      <c r="AH2092" s="145" t="str">
        <f t="shared" si="214"/>
        <v/>
      </c>
    </row>
    <row r="2093" spans="1:34" ht="17.25" customHeight="1" x14ac:dyDescent="0.3">
      <c r="A2093" s="149"/>
      <c r="B2093" s="135"/>
      <c r="C2093" s="14"/>
      <c r="D2093" s="14"/>
      <c r="E2093" s="136"/>
      <c r="F2093" s="15"/>
      <c r="G2093" s="126"/>
      <c r="H2093" s="136"/>
      <c r="I2093" s="136"/>
      <c r="J2093" s="138"/>
      <c r="K2093" s="119"/>
      <c r="L2093" s="138"/>
      <c r="M2093" s="12"/>
      <c r="N2093" s="147" t="str">
        <f t="shared" si="215"/>
        <v/>
      </c>
      <c r="O2093" s="16"/>
      <c r="P2093" s="17"/>
      <c r="Q2093" s="17"/>
      <c r="AD2093" s="13">
        <f t="shared" si="210"/>
        <v>0</v>
      </c>
      <c r="AE2093" s="13" t="str">
        <f t="shared" si="211"/>
        <v/>
      </c>
      <c r="AF2093" s="145" t="str">
        <f t="shared" si="212"/>
        <v/>
      </c>
      <c r="AG2093" s="145" t="str">
        <f t="shared" si="213"/>
        <v/>
      </c>
      <c r="AH2093" s="145" t="str">
        <f t="shared" si="214"/>
        <v/>
      </c>
    </row>
    <row r="2094" spans="1:34" ht="17.25" customHeight="1" x14ac:dyDescent="0.3">
      <c r="A2094" s="149"/>
      <c r="B2094" s="135"/>
      <c r="C2094" s="14"/>
      <c r="D2094" s="14"/>
      <c r="E2094" s="136"/>
      <c r="F2094" s="15"/>
      <c r="G2094" s="126"/>
      <c r="H2094" s="136"/>
      <c r="I2094" s="136"/>
      <c r="J2094" s="138"/>
      <c r="K2094" s="119"/>
      <c r="L2094" s="138"/>
      <c r="M2094" s="12"/>
      <c r="N2094" s="147" t="str">
        <f t="shared" si="215"/>
        <v/>
      </c>
      <c r="O2094" s="16"/>
      <c r="P2094" s="17"/>
      <c r="Q2094" s="17"/>
      <c r="AD2094" s="13">
        <f t="shared" si="210"/>
        <v>0</v>
      </c>
      <c r="AE2094" s="13" t="str">
        <f t="shared" si="211"/>
        <v/>
      </c>
      <c r="AF2094" s="145" t="str">
        <f t="shared" si="212"/>
        <v/>
      </c>
      <c r="AG2094" s="145" t="str">
        <f t="shared" si="213"/>
        <v/>
      </c>
      <c r="AH2094" s="145" t="str">
        <f t="shared" si="214"/>
        <v/>
      </c>
    </row>
    <row r="2095" spans="1:34" ht="17.25" customHeight="1" x14ac:dyDescent="0.3">
      <c r="A2095" s="149"/>
      <c r="B2095" s="135"/>
      <c r="C2095" s="14"/>
      <c r="D2095" s="14"/>
      <c r="E2095" s="136"/>
      <c r="F2095" s="15"/>
      <c r="G2095" s="126"/>
      <c r="H2095" s="136"/>
      <c r="I2095" s="136"/>
      <c r="J2095" s="138"/>
      <c r="K2095" s="119"/>
      <c r="L2095" s="138"/>
      <c r="M2095" s="12"/>
      <c r="N2095" s="147" t="str">
        <f t="shared" si="215"/>
        <v/>
      </c>
      <c r="O2095" s="16"/>
      <c r="P2095" s="17"/>
      <c r="Q2095" s="17"/>
      <c r="AD2095" s="13">
        <f t="shared" si="210"/>
        <v>0</v>
      </c>
      <c r="AE2095" s="13" t="str">
        <f t="shared" si="211"/>
        <v/>
      </c>
      <c r="AF2095" s="145" t="str">
        <f t="shared" si="212"/>
        <v/>
      </c>
      <c r="AG2095" s="145" t="str">
        <f t="shared" si="213"/>
        <v/>
      </c>
      <c r="AH2095" s="145" t="str">
        <f t="shared" si="214"/>
        <v/>
      </c>
    </row>
    <row r="2096" spans="1:34" ht="17.25" customHeight="1" x14ac:dyDescent="0.3">
      <c r="A2096" s="149"/>
      <c r="B2096" s="135"/>
      <c r="C2096" s="14"/>
      <c r="D2096" s="14"/>
      <c r="E2096" s="136"/>
      <c r="F2096" s="15"/>
      <c r="G2096" s="126"/>
      <c r="H2096" s="136"/>
      <c r="I2096" s="136"/>
      <c r="J2096" s="138"/>
      <c r="K2096" s="119"/>
      <c r="L2096" s="138"/>
      <c r="M2096" s="12"/>
      <c r="N2096" s="147" t="str">
        <f t="shared" si="215"/>
        <v/>
      </c>
      <c r="O2096" s="16"/>
      <c r="P2096" s="17"/>
      <c r="Q2096" s="17"/>
      <c r="AD2096" s="13">
        <f t="shared" si="210"/>
        <v>0</v>
      </c>
      <c r="AE2096" s="13" t="str">
        <f t="shared" si="211"/>
        <v/>
      </c>
      <c r="AF2096" s="145" t="str">
        <f t="shared" si="212"/>
        <v/>
      </c>
      <c r="AG2096" s="145" t="str">
        <f t="shared" si="213"/>
        <v/>
      </c>
      <c r="AH2096" s="145" t="str">
        <f t="shared" si="214"/>
        <v/>
      </c>
    </row>
    <row r="2097" spans="1:34" ht="17.25" customHeight="1" x14ac:dyDescent="0.3">
      <c r="A2097" s="149"/>
      <c r="B2097" s="135"/>
      <c r="C2097" s="14"/>
      <c r="D2097" s="14"/>
      <c r="E2097" s="136"/>
      <c r="F2097" s="15"/>
      <c r="G2097" s="126"/>
      <c r="H2097" s="136"/>
      <c r="I2097" s="136"/>
      <c r="J2097" s="138"/>
      <c r="K2097" s="119"/>
      <c r="L2097" s="138"/>
      <c r="M2097" s="12"/>
      <c r="N2097" s="147" t="str">
        <f t="shared" si="215"/>
        <v/>
      </c>
      <c r="O2097" s="16"/>
      <c r="P2097" s="17"/>
      <c r="Q2097" s="17"/>
      <c r="AD2097" s="13">
        <f t="shared" si="210"/>
        <v>0</v>
      </c>
      <c r="AE2097" s="13" t="str">
        <f t="shared" si="211"/>
        <v/>
      </c>
      <c r="AF2097" s="145" t="str">
        <f t="shared" si="212"/>
        <v/>
      </c>
      <c r="AG2097" s="145" t="str">
        <f t="shared" si="213"/>
        <v/>
      </c>
      <c r="AH2097" s="145" t="str">
        <f t="shared" si="214"/>
        <v/>
      </c>
    </row>
    <row r="2098" spans="1:34" ht="17.25" customHeight="1" x14ac:dyDescent="0.3">
      <c r="A2098" s="149"/>
      <c r="B2098" s="135"/>
      <c r="C2098" s="14"/>
      <c r="D2098" s="14"/>
      <c r="E2098" s="136"/>
      <c r="F2098" s="15"/>
      <c r="G2098" s="126"/>
      <c r="H2098" s="136"/>
      <c r="I2098" s="136"/>
      <c r="J2098" s="138"/>
      <c r="K2098" s="119"/>
      <c r="L2098" s="138"/>
      <c r="M2098" s="12"/>
      <c r="N2098" s="147" t="str">
        <f t="shared" si="215"/>
        <v/>
      </c>
      <c r="O2098" s="16"/>
      <c r="P2098" s="17"/>
      <c r="Q2098" s="17"/>
      <c r="AD2098" s="13">
        <f t="shared" si="210"/>
        <v>0</v>
      </c>
      <c r="AE2098" s="13" t="str">
        <f t="shared" si="211"/>
        <v/>
      </c>
      <c r="AF2098" s="145" t="str">
        <f t="shared" si="212"/>
        <v/>
      </c>
      <c r="AG2098" s="145" t="str">
        <f t="shared" si="213"/>
        <v/>
      </c>
      <c r="AH2098" s="145" t="str">
        <f t="shared" si="214"/>
        <v/>
      </c>
    </row>
    <row r="2099" spans="1:34" ht="17.25" customHeight="1" x14ac:dyDescent="0.3">
      <c r="A2099" s="149"/>
      <c r="B2099" s="135"/>
      <c r="C2099" s="14"/>
      <c r="D2099" s="14"/>
      <c r="E2099" s="136"/>
      <c r="F2099" s="15"/>
      <c r="G2099" s="126"/>
      <c r="H2099" s="136"/>
      <c r="I2099" s="136"/>
      <c r="J2099" s="138"/>
      <c r="K2099" s="119"/>
      <c r="L2099" s="138"/>
      <c r="M2099" s="12"/>
      <c r="N2099" s="147" t="str">
        <f t="shared" si="215"/>
        <v/>
      </c>
      <c r="O2099" s="16"/>
      <c r="P2099" s="17"/>
      <c r="Q2099" s="17"/>
      <c r="AD2099" s="13">
        <f t="shared" si="210"/>
        <v>0</v>
      </c>
      <c r="AE2099" s="13" t="str">
        <f t="shared" si="211"/>
        <v/>
      </c>
      <c r="AF2099" s="145" t="str">
        <f t="shared" si="212"/>
        <v/>
      </c>
      <c r="AG2099" s="145" t="str">
        <f t="shared" si="213"/>
        <v/>
      </c>
      <c r="AH2099" s="145" t="str">
        <f t="shared" si="214"/>
        <v/>
      </c>
    </row>
    <row r="2100" spans="1:34" ht="17.25" customHeight="1" x14ac:dyDescent="0.3">
      <c r="A2100" s="149"/>
      <c r="B2100" s="135"/>
      <c r="C2100" s="14"/>
      <c r="D2100" s="14"/>
      <c r="E2100" s="136"/>
      <c r="F2100" s="15"/>
      <c r="G2100" s="126"/>
      <c r="H2100" s="136"/>
      <c r="I2100" s="136"/>
      <c r="J2100" s="138"/>
      <c r="K2100" s="119"/>
      <c r="L2100" s="138"/>
      <c r="M2100" s="12"/>
      <c r="N2100" s="147" t="str">
        <f t="shared" si="215"/>
        <v/>
      </c>
      <c r="O2100" s="16"/>
      <c r="P2100" s="17"/>
      <c r="Q2100" s="17"/>
      <c r="AD2100" s="13">
        <f t="shared" si="210"/>
        <v>0</v>
      </c>
      <c r="AE2100" s="13" t="str">
        <f t="shared" si="211"/>
        <v/>
      </c>
      <c r="AF2100" s="145" t="str">
        <f t="shared" si="212"/>
        <v/>
      </c>
      <c r="AG2100" s="145" t="str">
        <f t="shared" si="213"/>
        <v/>
      </c>
      <c r="AH2100" s="145" t="str">
        <f t="shared" si="214"/>
        <v/>
      </c>
    </row>
    <row r="2101" spans="1:34" ht="17.25" customHeight="1" x14ac:dyDescent="0.3">
      <c r="A2101" s="149"/>
      <c r="B2101" s="135"/>
      <c r="C2101" s="14"/>
      <c r="D2101" s="14"/>
      <c r="E2101" s="136"/>
      <c r="F2101" s="15"/>
      <c r="G2101" s="126"/>
      <c r="H2101" s="136"/>
      <c r="I2101" s="136"/>
      <c r="J2101" s="138"/>
      <c r="K2101" s="119"/>
      <c r="L2101" s="138"/>
      <c r="M2101" s="12"/>
      <c r="N2101" s="147" t="str">
        <f t="shared" si="215"/>
        <v/>
      </c>
      <c r="O2101" s="16"/>
      <c r="P2101" s="17"/>
      <c r="Q2101" s="17"/>
      <c r="AD2101" s="13">
        <f t="shared" ref="AD2101:AD2164" si="216">IF(N2101&lt;0, N2101/-F2101, M2101)</f>
        <v>0</v>
      </c>
      <c r="AE2101" s="13" t="str">
        <f t="shared" ref="AE2101:AE2164" si="217">IF(N2101="", "", IF(C2101="Long", IF(N2101&gt;0, N2101/F2101, ((G2101*(I2101-E2101))/F2101)), IF(N2101&gt;0, N2101/F2101, ((G2101*(E2101-I2101))/F2101))))</f>
        <v/>
      </c>
      <c r="AF2101" s="145" t="str">
        <f t="shared" ref="AF2101:AF2164" si="218">IF(A2101="", "", MONTH(A2101))</f>
        <v/>
      </c>
      <c r="AG2101" s="145" t="str">
        <f t="shared" ref="AG2101:AG2164" si="219">IF(A2101="", "", YEAR(A2101))</f>
        <v/>
      </c>
      <c r="AH2101" s="145" t="str">
        <f t="shared" ref="AH2101:AH2164" si="220">IF(A2101="", "", DAY(A2101))</f>
        <v/>
      </c>
    </row>
    <row r="2102" spans="1:34" ht="17.25" customHeight="1" x14ac:dyDescent="0.3">
      <c r="A2102" s="149"/>
      <c r="B2102" s="135"/>
      <c r="C2102" s="14"/>
      <c r="D2102" s="14"/>
      <c r="E2102" s="136"/>
      <c r="F2102" s="15"/>
      <c r="G2102" s="126"/>
      <c r="H2102" s="136"/>
      <c r="I2102" s="136"/>
      <c r="J2102" s="138"/>
      <c r="K2102" s="119"/>
      <c r="L2102" s="138"/>
      <c r="M2102" s="12"/>
      <c r="N2102" s="147" t="str">
        <f t="shared" si="215"/>
        <v/>
      </c>
      <c r="O2102" s="16"/>
      <c r="P2102" s="17"/>
      <c r="Q2102" s="17"/>
      <c r="AD2102" s="13">
        <f t="shared" si="216"/>
        <v>0</v>
      </c>
      <c r="AE2102" s="13" t="str">
        <f t="shared" si="217"/>
        <v/>
      </c>
      <c r="AF2102" s="145" t="str">
        <f t="shared" si="218"/>
        <v/>
      </c>
      <c r="AG2102" s="145" t="str">
        <f t="shared" si="219"/>
        <v/>
      </c>
      <c r="AH2102" s="145" t="str">
        <f t="shared" si="220"/>
        <v/>
      </c>
    </row>
    <row r="2103" spans="1:34" ht="17.25" customHeight="1" x14ac:dyDescent="0.3">
      <c r="A2103" s="149"/>
      <c r="B2103" s="135"/>
      <c r="C2103" s="14"/>
      <c r="D2103" s="14"/>
      <c r="E2103" s="136"/>
      <c r="F2103" s="15"/>
      <c r="G2103" s="126"/>
      <c r="H2103" s="136"/>
      <c r="I2103" s="136"/>
      <c r="J2103" s="138"/>
      <c r="K2103" s="119"/>
      <c r="L2103" s="138"/>
      <c r="M2103" s="12"/>
      <c r="N2103" s="147" t="str">
        <f t="shared" si="215"/>
        <v/>
      </c>
      <c r="O2103" s="16"/>
      <c r="P2103" s="17"/>
      <c r="Q2103" s="17"/>
      <c r="AD2103" s="13">
        <f t="shared" si="216"/>
        <v>0</v>
      </c>
      <c r="AE2103" s="13" t="str">
        <f t="shared" si="217"/>
        <v/>
      </c>
      <c r="AF2103" s="145" t="str">
        <f t="shared" si="218"/>
        <v/>
      </c>
      <c r="AG2103" s="145" t="str">
        <f t="shared" si="219"/>
        <v/>
      </c>
      <c r="AH2103" s="145" t="str">
        <f t="shared" si="220"/>
        <v/>
      </c>
    </row>
    <row r="2104" spans="1:34" ht="17.25" customHeight="1" x14ac:dyDescent="0.3">
      <c r="A2104" s="149"/>
      <c r="B2104" s="135"/>
      <c r="C2104" s="14"/>
      <c r="D2104" s="14"/>
      <c r="E2104" s="136"/>
      <c r="F2104" s="15"/>
      <c r="G2104" s="126"/>
      <c r="H2104" s="136"/>
      <c r="I2104" s="136"/>
      <c r="J2104" s="138"/>
      <c r="K2104" s="119"/>
      <c r="L2104" s="138"/>
      <c r="M2104" s="12"/>
      <c r="N2104" s="147" t="str">
        <f t="shared" si="215"/>
        <v/>
      </c>
      <c r="O2104" s="16"/>
      <c r="P2104" s="17"/>
      <c r="Q2104" s="17"/>
      <c r="AD2104" s="13">
        <f t="shared" si="216"/>
        <v>0</v>
      </c>
      <c r="AE2104" s="13" t="str">
        <f t="shared" si="217"/>
        <v/>
      </c>
      <c r="AF2104" s="145" t="str">
        <f t="shared" si="218"/>
        <v/>
      </c>
      <c r="AG2104" s="145" t="str">
        <f t="shared" si="219"/>
        <v/>
      </c>
      <c r="AH2104" s="145" t="str">
        <f t="shared" si="220"/>
        <v/>
      </c>
    </row>
    <row r="2105" spans="1:34" ht="17.25" customHeight="1" x14ac:dyDescent="0.3">
      <c r="A2105" s="149"/>
      <c r="B2105" s="135"/>
      <c r="C2105" s="14"/>
      <c r="D2105" s="14"/>
      <c r="E2105" s="136"/>
      <c r="F2105" s="15"/>
      <c r="G2105" s="126"/>
      <c r="H2105" s="136"/>
      <c r="I2105" s="136"/>
      <c r="J2105" s="138"/>
      <c r="K2105" s="119"/>
      <c r="L2105" s="138"/>
      <c r="M2105" s="12"/>
      <c r="N2105" s="147" t="str">
        <f t="shared" si="215"/>
        <v/>
      </c>
      <c r="O2105" s="16"/>
      <c r="P2105" s="17"/>
      <c r="Q2105" s="17"/>
      <c r="AD2105" s="13">
        <f t="shared" si="216"/>
        <v>0</v>
      </c>
      <c r="AE2105" s="13" t="str">
        <f t="shared" si="217"/>
        <v/>
      </c>
      <c r="AF2105" s="145" t="str">
        <f t="shared" si="218"/>
        <v/>
      </c>
      <c r="AG2105" s="145" t="str">
        <f t="shared" si="219"/>
        <v/>
      </c>
      <c r="AH2105" s="145" t="str">
        <f t="shared" si="220"/>
        <v/>
      </c>
    </row>
    <row r="2106" spans="1:34" ht="17.25" customHeight="1" x14ac:dyDescent="0.3">
      <c r="A2106" s="149"/>
      <c r="B2106" s="135"/>
      <c r="C2106" s="14"/>
      <c r="D2106" s="14"/>
      <c r="E2106" s="136"/>
      <c r="F2106" s="15"/>
      <c r="G2106" s="126"/>
      <c r="H2106" s="136"/>
      <c r="I2106" s="136"/>
      <c r="J2106" s="138"/>
      <c r="K2106" s="119"/>
      <c r="L2106" s="138"/>
      <c r="M2106" s="12"/>
      <c r="N2106" s="147" t="str">
        <f t="shared" si="215"/>
        <v/>
      </c>
      <c r="O2106" s="16"/>
      <c r="P2106" s="17"/>
      <c r="Q2106" s="17"/>
      <c r="AD2106" s="13">
        <f t="shared" si="216"/>
        <v>0</v>
      </c>
      <c r="AE2106" s="13" t="str">
        <f t="shared" si="217"/>
        <v/>
      </c>
      <c r="AF2106" s="145" t="str">
        <f t="shared" si="218"/>
        <v/>
      </c>
      <c r="AG2106" s="145" t="str">
        <f t="shared" si="219"/>
        <v/>
      </c>
      <c r="AH2106" s="145" t="str">
        <f t="shared" si="220"/>
        <v/>
      </c>
    </row>
    <row r="2107" spans="1:34" ht="17.25" customHeight="1" x14ac:dyDescent="0.3">
      <c r="A2107" s="149"/>
      <c r="B2107" s="135"/>
      <c r="C2107" s="14"/>
      <c r="D2107" s="14"/>
      <c r="E2107" s="136"/>
      <c r="F2107" s="15"/>
      <c r="G2107" s="126"/>
      <c r="H2107" s="136"/>
      <c r="I2107" s="136"/>
      <c r="J2107" s="138"/>
      <c r="K2107" s="119"/>
      <c r="L2107" s="138"/>
      <c r="M2107" s="12"/>
      <c r="N2107" s="147" t="str">
        <f t="shared" si="215"/>
        <v/>
      </c>
      <c r="O2107" s="16"/>
      <c r="P2107" s="17"/>
      <c r="Q2107" s="17"/>
      <c r="AD2107" s="13">
        <f t="shared" si="216"/>
        <v>0</v>
      </c>
      <c r="AE2107" s="13" t="str">
        <f t="shared" si="217"/>
        <v/>
      </c>
      <c r="AF2107" s="145" t="str">
        <f t="shared" si="218"/>
        <v/>
      </c>
      <c r="AG2107" s="145" t="str">
        <f t="shared" si="219"/>
        <v/>
      </c>
      <c r="AH2107" s="145" t="str">
        <f t="shared" si="220"/>
        <v/>
      </c>
    </row>
    <row r="2108" spans="1:34" ht="17.25" customHeight="1" x14ac:dyDescent="0.3">
      <c r="A2108" s="149"/>
      <c r="B2108" s="135"/>
      <c r="C2108" s="14"/>
      <c r="D2108" s="14"/>
      <c r="E2108" s="136"/>
      <c r="F2108" s="15"/>
      <c r="G2108" s="126"/>
      <c r="H2108" s="136"/>
      <c r="I2108" s="136"/>
      <c r="J2108" s="138"/>
      <c r="K2108" s="119"/>
      <c r="L2108" s="138"/>
      <c r="M2108" s="12"/>
      <c r="N2108" s="147" t="str">
        <f t="shared" si="215"/>
        <v/>
      </c>
      <c r="O2108" s="16"/>
      <c r="P2108" s="17"/>
      <c r="Q2108" s="17"/>
      <c r="AD2108" s="13">
        <f t="shared" si="216"/>
        <v>0</v>
      </c>
      <c r="AE2108" s="13" t="str">
        <f t="shared" si="217"/>
        <v/>
      </c>
      <c r="AF2108" s="145" t="str">
        <f t="shared" si="218"/>
        <v/>
      </c>
      <c r="AG2108" s="145" t="str">
        <f t="shared" si="219"/>
        <v/>
      </c>
      <c r="AH2108" s="145" t="str">
        <f t="shared" si="220"/>
        <v/>
      </c>
    </row>
    <row r="2109" spans="1:34" ht="17.25" customHeight="1" x14ac:dyDescent="0.3">
      <c r="A2109" s="149"/>
      <c r="B2109" s="135"/>
      <c r="C2109" s="14"/>
      <c r="D2109" s="14"/>
      <c r="E2109" s="136"/>
      <c r="F2109" s="15"/>
      <c r="G2109" s="126"/>
      <c r="H2109" s="136"/>
      <c r="I2109" s="136"/>
      <c r="J2109" s="138"/>
      <c r="K2109" s="119"/>
      <c r="L2109" s="138"/>
      <c r="M2109" s="12"/>
      <c r="N2109" s="147" t="str">
        <f t="shared" si="215"/>
        <v/>
      </c>
      <c r="O2109" s="16"/>
      <c r="P2109" s="17"/>
      <c r="Q2109" s="17"/>
      <c r="AD2109" s="13">
        <f t="shared" si="216"/>
        <v>0</v>
      </c>
      <c r="AE2109" s="13" t="str">
        <f t="shared" si="217"/>
        <v/>
      </c>
      <c r="AF2109" s="145" t="str">
        <f t="shared" si="218"/>
        <v/>
      </c>
      <c r="AG2109" s="145" t="str">
        <f t="shared" si="219"/>
        <v/>
      </c>
      <c r="AH2109" s="145" t="str">
        <f t="shared" si="220"/>
        <v/>
      </c>
    </row>
    <row r="2110" spans="1:34" ht="17.25" customHeight="1" x14ac:dyDescent="0.3">
      <c r="A2110" s="149"/>
      <c r="B2110" s="135"/>
      <c r="C2110" s="14"/>
      <c r="D2110" s="14"/>
      <c r="E2110" s="136"/>
      <c r="F2110" s="15"/>
      <c r="G2110" s="126"/>
      <c r="H2110" s="136"/>
      <c r="I2110" s="136"/>
      <c r="J2110" s="138"/>
      <c r="K2110" s="119"/>
      <c r="L2110" s="138"/>
      <c r="M2110" s="12"/>
      <c r="N2110" s="147" t="str">
        <f t="shared" si="215"/>
        <v/>
      </c>
      <c r="O2110" s="16"/>
      <c r="P2110" s="17"/>
      <c r="Q2110" s="17"/>
      <c r="AD2110" s="13">
        <f t="shared" si="216"/>
        <v>0</v>
      </c>
      <c r="AE2110" s="13" t="str">
        <f t="shared" si="217"/>
        <v/>
      </c>
      <c r="AF2110" s="145" t="str">
        <f t="shared" si="218"/>
        <v/>
      </c>
      <c r="AG2110" s="145" t="str">
        <f t="shared" si="219"/>
        <v/>
      </c>
      <c r="AH2110" s="145" t="str">
        <f t="shared" si="220"/>
        <v/>
      </c>
    </row>
    <row r="2111" spans="1:34" ht="17.25" customHeight="1" x14ac:dyDescent="0.3">
      <c r="A2111" s="149"/>
      <c r="B2111" s="135"/>
      <c r="C2111" s="14"/>
      <c r="D2111" s="14"/>
      <c r="E2111" s="136"/>
      <c r="F2111" s="15"/>
      <c r="G2111" s="126"/>
      <c r="H2111" s="136"/>
      <c r="I2111" s="136"/>
      <c r="J2111" s="138"/>
      <c r="K2111" s="119"/>
      <c r="L2111" s="138"/>
      <c r="M2111" s="12"/>
      <c r="N2111" s="147" t="str">
        <f t="shared" si="215"/>
        <v/>
      </c>
      <c r="O2111" s="16"/>
      <c r="P2111" s="17"/>
      <c r="Q2111" s="17"/>
      <c r="AD2111" s="13">
        <f t="shared" si="216"/>
        <v>0</v>
      </c>
      <c r="AE2111" s="13" t="str">
        <f t="shared" si="217"/>
        <v/>
      </c>
      <c r="AF2111" s="145" t="str">
        <f t="shared" si="218"/>
        <v/>
      </c>
      <c r="AG2111" s="145" t="str">
        <f t="shared" si="219"/>
        <v/>
      </c>
      <c r="AH2111" s="145" t="str">
        <f t="shared" si="220"/>
        <v/>
      </c>
    </row>
    <row r="2112" spans="1:34" ht="17.25" customHeight="1" x14ac:dyDescent="0.3">
      <c r="A2112" s="149"/>
      <c r="B2112" s="135"/>
      <c r="C2112" s="14"/>
      <c r="D2112" s="14"/>
      <c r="E2112" s="136"/>
      <c r="F2112" s="15"/>
      <c r="G2112" s="126"/>
      <c r="H2112" s="136"/>
      <c r="I2112" s="136"/>
      <c r="J2112" s="138"/>
      <c r="K2112" s="119"/>
      <c r="L2112" s="138"/>
      <c r="M2112" s="12"/>
      <c r="N2112" s="147" t="str">
        <f t="shared" si="215"/>
        <v/>
      </c>
      <c r="O2112" s="16"/>
      <c r="P2112" s="17"/>
      <c r="Q2112" s="17"/>
      <c r="AD2112" s="13">
        <f t="shared" si="216"/>
        <v>0</v>
      </c>
      <c r="AE2112" s="13" t="str">
        <f t="shared" si="217"/>
        <v/>
      </c>
      <c r="AF2112" s="145" t="str">
        <f t="shared" si="218"/>
        <v/>
      </c>
      <c r="AG2112" s="145" t="str">
        <f t="shared" si="219"/>
        <v/>
      </c>
      <c r="AH2112" s="145" t="str">
        <f t="shared" si="220"/>
        <v/>
      </c>
    </row>
    <row r="2113" spans="1:34" ht="17.25" customHeight="1" x14ac:dyDescent="0.3">
      <c r="A2113" s="149"/>
      <c r="B2113" s="135"/>
      <c r="C2113" s="14"/>
      <c r="D2113" s="14"/>
      <c r="E2113" s="136"/>
      <c r="F2113" s="15"/>
      <c r="G2113" s="126"/>
      <c r="H2113" s="136"/>
      <c r="I2113" s="136"/>
      <c r="J2113" s="138"/>
      <c r="K2113" s="119"/>
      <c r="L2113" s="138"/>
      <c r="M2113" s="12"/>
      <c r="N2113" s="147" t="str">
        <f t="shared" si="215"/>
        <v/>
      </c>
      <c r="O2113" s="16"/>
      <c r="P2113" s="17"/>
      <c r="Q2113" s="17"/>
      <c r="AD2113" s="13">
        <f t="shared" si="216"/>
        <v>0</v>
      </c>
      <c r="AE2113" s="13" t="str">
        <f t="shared" si="217"/>
        <v/>
      </c>
      <c r="AF2113" s="145" t="str">
        <f t="shared" si="218"/>
        <v/>
      </c>
      <c r="AG2113" s="145" t="str">
        <f t="shared" si="219"/>
        <v/>
      </c>
      <c r="AH2113" s="145" t="str">
        <f t="shared" si="220"/>
        <v/>
      </c>
    </row>
    <row r="2114" spans="1:34" ht="17.25" customHeight="1" x14ac:dyDescent="0.3">
      <c r="A2114" s="149"/>
      <c r="B2114" s="135"/>
      <c r="C2114" s="14"/>
      <c r="D2114" s="14"/>
      <c r="E2114" s="136"/>
      <c r="F2114" s="15"/>
      <c r="G2114" s="126"/>
      <c r="H2114" s="136"/>
      <c r="I2114" s="136"/>
      <c r="J2114" s="138"/>
      <c r="K2114" s="119"/>
      <c r="L2114" s="138"/>
      <c r="M2114" s="12"/>
      <c r="N2114" s="147" t="str">
        <f t="shared" si="215"/>
        <v/>
      </c>
      <c r="O2114" s="16"/>
      <c r="P2114" s="17"/>
      <c r="Q2114" s="17"/>
      <c r="AD2114" s="13">
        <f t="shared" si="216"/>
        <v>0</v>
      </c>
      <c r="AE2114" s="13" t="str">
        <f t="shared" si="217"/>
        <v/>
      </c>
      <c r="AF2114" s="145" t="str">
        <f t="shared" si="218"/>
        <v/>
      </c>
      <c r="AG2114" s="145" t="str">
        <f t="shared" si="219"/>
        <v/>
      </c>
      <c r="AH2114" s="145" t="str">
        <f t="shared" si="220"/>
        <v/>
      </c>
    </row>
    <row r="2115" spans="1:34" ht="17.25" customHeight="1" x14ac:dyDescent="0.3">
      <c r="A2115" s="149"/>
      <c r="B2115" s="135"/>
      <c r="C2115" s="14"/>
      <c r="D2115" s="14"/>
      <c r="E2115" s="136"/>
      <c r="F2115" s="15"/>
      <c r="G2115" s="126"/>
      <c r="H2115" s="136"/>
      <c r="I2115" s="136"/>
      <c r="J2115" s="138"/>
      <c r="K2115" s="119"/>
      <c r="L2115" s="138"/>
      <c r="M2115" s="12"/>
      <c r="N2115" s="147" t="str">
        <f t="shared" si="215"/>
        <v/>
      </c>
      <c r="O2115" s="16"/>
      <c r="P2115" s="17"/>
      <c r="Q2115" s="17"/>
      <c r="AD2115" s="13">
        <f t="shared" si="216"/>
        <v>0</v>
      </c>
      <c r="AE2115" s="13" t="str">
        <f t="shared" si="217"/>
        <v/>
      </c>
      <c r="AF2115" s="145" t="str">
        <f t="shared" si="218"/>
        <v/>
      </c>
      <c r="AG2115" s="145" t="str">
        <f t="shared" si="219"/>
        <v/>
      </c>
      <c r="AH2115" s="145" t="str">
        <f t="shared" si="220"/>
        <v/>
      </c>
    </row>
    <row r="2116" spans="1:34" ht="17.25" customHeight="1" x14ac:dyDescent="0.3">
      <c r="A2116" s="149"/>
      <c r="B2116" s="135"/>
      <c r="C2116" s="14"/>
      <c r="D2116" s="14"/>
      <c r="E2116" s="136"/>
      <c r="F2116" s="15"/>
      <c r="G2116" s="126"/>
      <c r="H2116" s="136"/>
      <c r="I2116" s="136"/>
      <c r="J2116" s="138"/>
      <c r="K2116" s="119"/>
      <c r="L2116" s="138"/>
      <c r="M2116" s="12"/>
      <c r="N2116" s="147" t="str">
        <f t="shared" si="215"/>
        <v/>
      </c>
      <c r="O2116" s="16"/>
      <c r="P2116" s="17"/>
      <c r="Q2116" s="17"/>
      <c r="AD2116" s="13">
        <f t="shared" si="216"/>
        <v>0</v>
      </c>
      <c r="AE2116" s="13" t="str">
        <f t="shared" si="217"/>
        <v/>
      </c>
      <c r="AF2116" s="145" t="str">
        <f t="shared" si="218"/>
        <v/>
      </c>
      <c r="AG2116" s="145" t="str">
        <f t="shared" si="219"/>
        <v/>
      </c>
      <c r="AH2116" s="145" t="str">
        <f t="shared" si="220"/>
        <v/>
      </c>
    </row>
    <row r="2117" spans="1:34" ht="17.25" customHeight="1" x14ac:dyDescent="0.3">
      <c r="A2117" s="149"/>
      <c r="B2117" s="135"/>
      <c r="C2117" s="14"/>
      <c r="D2117" s="14"/>
      <c r="E2117" s="136"/>
      <c r="F2117" s="15"/>
      <c r="G2117" s="126"/>
      <c r="H2117" s="136"/>
      <c r="I2117" s="136"/>
      <c r="J2117" s="138"/>
      <c r="K2117" s="119"/>
      <c r="L2117" s="138"/>
      <c r="M2117" s="12"/>
      <c r="N2117" s="147" t="str">
        <f t="shared" si="215"/>
        <v/>
      </c>
      <c r="O2117" s="16"/>
      <c r="P2117" s="17"/>
      <c r="Q2117" s="17"/>
      <c r="AD2117" s="13">
        <f t="shared" si="216"/>
        <v>0</v>
      </c>
      <c r="AE2117" s="13" t="str">
        <f t="shared" si="217"/>
        <v/>
      </c>
      <c r="AF2117" s="145" t="str">
        <f t="shared" si="218"/>
        <v/>
      </c>
      <c r="AG2117" s="145" t="str">
        <f t="shared" si="219"/>
        <v/>
      </c>
      <c r="AH2117" s="145" t="str">
        <f t="shared" si="220"/>
        <v/>
      </c>
    </row>
    <row r="2118" spans="1:34" ht="17.25" customHeight="1" x14ac:dyDescent="0.3">
      <c r="A2118" s="149"/>
      <c r="B2118" s="135"/>
      <c r="C2118" s="14"/>
      <c r="D2118" s="14"/>
      <c r="E2118" s="136"/>
      <c r="F2118" s="15"/>
      <c r="G2118" s="126"/>
      <c r="H2118" s="136"/>
      <c r="I2118" s="136"/>
      <c r="J2118" s="138"/>
      <c r="K2118" s="119"/>
      <c r="L2118" s="138"/>
      <c r="M2118" s="12"/>
      <c r="N2118" s="147" t="str">
        <f t="shared" si="215"/>
        <v/>
      </c>
      <c r="O2118" s="16"/>
      <c r="P2118" s="17"/>
      <c r="Q2118" s="17"/>
      <c r="AD2118" s="13">
        <f t="shared" si="216"/>
        <v>0</v>
      </c>
      <c r="AE2118" s="13" t="str">
        <f t="shared" si="217"/>
        <v/>
      </c>
      <c r="AF2118" s="145" t="str">
        <f t="shared" si="218"/>
        <v/>
      </c>
      <c r="AG2118" s="145" t="str">
        <f t="shared" si="219"/>
        <v/>
      </c>
      <c r="AH2118" s="145" t="str">
        <f t="shared" si="220"/>
        <v/>
      </c>
    </row>
    <row r="2119" spans="1:34" ht="17.25" customHeight="1" x14ac:dyDescent="0.3">
      <c r="A2119" s="149"/>
      <c r="B2119" s="135"/>
      <c r="C2119" s="14"/>
      <c r="D2119" s="14"/>
      <c r="E2119" s="136"/>
      <c r="F2119" s="15"/>
      <c r="G2119" s="126"/>
      <c r="H2119" s="136"/>
      <c r="I2119" s="136"/>
      <c r="J2119" s="138"/>
      <c r="K2119" s="119"/>
      <c r="L2119" s="138"/>
      <c r="M2119" s="12"/>
      <c r="N2119" s="147" t="str">
        <f t="shared" si="215"/>
        <v/>
      </c>
      <c r="O2119" s="16"/>
      <c r="P2119" s="17"/>
      <c r="Q2119" s="17"/>
      <c r="AD2119" s="13">
        <f t="shared" si="216"/>
        <v>0</v>
      </c>
      <c r="AE2119" s="13" t="str">
        <f t="shared" si="217"/>
        <v/>
      </c>
      <c r="AF2119" s="145" t="str">
        <f t="shared" si="218"/>
        <v/>
      </c>
      <c r="AG2119" s="145" t="str">
        <f t="shared" si="219"/>
        <v/>
      </c>
      <c r="AH2119" s="145" t="str">
        <f t="shared" si="220"/>
        <v/>
      </c>
    </row>
    <row r="2120" spans="1:34" ht="17.25" customHeight="1" x14ac:dyDescent="0.3">
      <c r="A2120" s="149"/>
      <c r="B2120" s="135"/>
      <c r="C2120" s="14"/>
      <c r="D2120" s="14"/>
      <c r="E2120" s="136"/>
      <c r="F2120" s="15"/>
      <c r="G2120" s="126"/>
      <c r="H2120" s="136"/>
      <c r="I2120" s="136"/>
      <c r="J2120" s="138"/>
      <c r="K2120" s="119"/>
      <c r="L2120" s="138"/>
      <c r="M2120" s="12"/>
      <c r="N2120" s="147" t="str">
        <f t="shared" ref="N2120:N2183" si="221">IF(J2120="", "", K2120)</f>
        <v/>
      </c>
      <c r="O2120" s="16"/>
      <c r="P2120" s="17"/>
      <c r="Q2120" s="17"/>
      <c r="AD2120" s="13">
        <f t="shared" si="216"/>
        <v>0</v>
      </c>
      <c r="AE2120" s="13" t="str">
        <f t="shared" si="217"/>
        <v/>
      </c>
      <c r="AF2120" s="145" t="str">
        <f t="shared" si="218"/>
        <v/>
      </c>
      <c r="AG2120" s="145" t="str">
        <f t="shared" si="219"/>
        <v/>
      </c>
      <c r="AH2120" s="145" t="str">
        <f t="shared" si="220"/>
        <v/>
      </c>
    </row>
    <row r="2121" spans="1:34" ht="17.25" customHeight="1" x14ac:dyDescent="0.3">
      <c r="A2121" s="149"/>
      <c r="B2121" s="135"/>
      <c r="C2121" s="14"/>
      <c r="D2121" s="14"/>
      <c r="E2121" s="136"/>
      <c r="F2121" s="15"/>
      <c r="G2121" s="126"/>
      <c r="H2121" s="136"/>
      <c r="I2121" s="136"/>
      <c r="J2121" s="138"/>
      <c r="K2121" s="119"/>
      <c r="L2121" s="138"/>
      <c r="M2121" s="12"/>
      <c r="N2121" s="147" t="str">
        <f t="shared" si="221"/>
        <v/>
      </c>
      <c r="O2121" s="16"/>
      <c r="P2121" s="17"/>
      <c r="Q2121" s="17"/>
      <c r="AD2121" s="13">
        <f t="shared" si="216"/>
        <v>0</v>
      </c>
      <c r="AE2121" s="13" t="str">
        <f t="shared" si="217"/>
        <v/>
      </c>
      <c r="AF2121" s="145" t="str">
        <f t="shared" si="218"/>
        <v/>
      </c>
      <c r="AG2121" s="145" t="str">
        <f t="shared" si="219"/>
        <v/>
      </c>
      <c r="AH2121" s="145" t="str">
        <f t="shared" si="220"/>
        <v/>
      </c>
    </row>
    <row r="2122" spans="1:34" ht="17.25" customHeight="1" x14ac:dyDescent="0.3">
      <c r="A2122" s="149"/>
      <c r="B2122" s="135"/>
      <c r="C2122" s="14"/>
      <c r="D2122" s="14"/>
      <c r="E2122" s="136"/>
      <c r="F2122" s="15"/>
      <c r="G2122" s="126"/>
      <c r="H2122" s="136"/>
      <c r="I2122" s="136"/>
      <c r="J2122" s="138"/>
      <c r="K2122" s="119"/>
      <c r="L2122" s="138"/>
      <c r="M2122" s="12"/>
      <c r="N2122" s="147" t="str">
        <f t="shared" si="221"/>
        <v/>
      </c>
      <c r="O2122" s="16"/>
      <c r="P2122" s="17"/>
      <c r="Q2122" s="17"/>
      <c r="AD2122" s="13">
        <f t="shared" si="216"/>
        <v>0</v>
      </c>
      <c r="AE2122" s="13" t="str">
        <f t="shared" si="217"/>
        <v/>
      </c>
      <c r="AF2122" s="145" t="str">
        <f t="shared" si="218"/>
        <v/>
      </c>
      <c r="AG2122" s="145" t="str">
        <f t="shared" si="219"/>
        <v/>
      </c>
      <c r="AH2122" s="145" t="str">
        <f t="shared" si="220"/>
        <v/>
      </c>
    </row>
    <row r="2123" spans="1:34" ht="17.25" customHeight="1" x14ac:dyDescent="0.3">
      <c r="A2123" s="149"/>
      <c r="B2123" s="135"/>
      <c r="C2123" s="14"/>
      <c r="D2123" s="14"/>
      <c r="E2123" s="136"/>
      <c r="F2123" s="15"/>
      <c r="G2123" s="126"/>
      <c r="H2123" s="136"/>
      <c r="I2123" s="136"/>
      <c r="J2123" s="138"/>
      <c r="K2123" s="119"/>
      <c r="L2123" s="138"/>
      <c r="M2123" s="12"/>
      <c r="N2123" s="147" t="str">
        <f t="shared" si="221"/>
        <v/>
      </c>
      <c r="O2123" s="16"/>
      <c r="P2123" s="17"/>
      <c r="Q2123" s="17"/>
      <c r="AD2123" s="13">
        <f t="shared" si="216"/>
        <v>0</v>
      </c>
      <c r="AE2123" s="13" t="str">
        <f t="shared" si="217"/>
        <v/>
      </c>
      <c r="AF2123" s="145" t="str">
        <f t="shared" si="218"/>
        <v/>
      </c>
      <c r="AG2123" s="145" t="str">
        <f t="shared" si="219"/>
        <v/>
      </c>
      <c r="AH2123" s="145" t="str">
        <f t="shared" si="220"/>
        <v/>
      </c>
    </row>
    <row r="2124" spans="1:34" ht="17.25" customHeight="1" x14ac:dyDescent="0.3">
      <c r="A2124" s="149"/>
      <c r="B2124" s="135"/>
      <c r="C2124" s="14"/>
      <c r="D2124" s="14"/>
      <c r="E2124" s="136"/>
      <c r="F2124" s="15"/>
      <c r="G2124" s="126"/>
      <c r="H2124" s="136"/>
      <c r="I2124" s="136"/>
      <c r="J2124" s="138"/>
      <c r="K2124" s="119"/>
      <c r="L2124" s="138"/>
      <c r="M2124" s="12"/>
      <c r="N2124" s="147" t="str">
        <f t="shared" si="221"/>
        <v/>
      </c>
      <c r="O2124" s="16"/>
      <c r="P2124" s="17"/>
      <c r="Q2124" s="17"/>
      <c r="AD2124" s="13">
        <f t="shared" si="216"/>
        <v>0</v>
      </c>
      <c r="AE2124" s="13" t="str">
        <f t="shared" si="217"/>
        <v/>
      </c>
      <c r="AF2124" s="145" t="str">
        <f t="shared" si="218"/>
        <v/>
      </c>
      <c r="AG2124" s="145" t="str">
        <f t="shared" si="219"/>
        <v/>
      </c>
      <c r="AH2124" s="145" t="str">
        <f t="shared" si="220"/>
        <v/>
      </c>
    </row>
    <row r="2125" spans="1:34" ht="17.25" customHeight="1" x14ac:dyDescent="0.3">
      <c r="A2125" s="149"/>
      <c r="B2125" s="135"/>
      <c r="C2125" s="14"/>
      <c r="D2125" s="14"/>
      <c r="E2125" s="136"/>
      <c r="F2125" s="15"/>
      <c r="G2125" s="126"/>
      <c r="H2125" s="136"/>
      <c r="I2125" s="136"/>
      <c r="J2125" s="138"/>
      <c r="K2125" s="119"/>
      <c r="L2125" s="138"/>
      <c r="M2125" s="12"/>
      <c r="N2125" s="147" t="str">
        <f t="shared" si="221"/>
        <v/>
      </c>
      <c r="O2125" s="16"/>
      <c r="P2125" s="17"/>
      <c r="Q2125" s="17"/>
      <c r="AD2125" s="13">
        <f t="shared" si="216"/>
        <v>0</v>
      </c>
      <c r="AE2125" s="13" t="str">
        <f t="shared" si="217"/>
        <v/>
      </c>
      <c r="AF2125" s="145" t="str">
        <f t="shared" si="218"/>
        <v/>
      </c>
      <c r="AG2125" s="145" t="str">
        <f t="shared" si="219"/>
        <v/>
      </c>
      <c r="AH2125" s="145" t="str">
        <f t="shared" si="220"/>
        <v/>
      </c>
    </row>
    <row r="2126" spans="1:34" ht="17.25" customHeight="1" x14ac:dyDescent="0.3">
      <c r="A2126" s="149"/>
      <c r="B2126" s="135"/>
      <c r="C2126" s="14"/>
      <c r="D2126" s="14"/>
      <c r="E2126" s="136"/>
      <c r="F2126" s="15"/>
      <c r="G2126" s="126"/>
      <c r="H2126" s="136"/>
      <c r="I2126" s="136"/>
      <c r="J2126" s="138"/>
      <c r="K2126" s="119"/>
      <c r="L2126" s="138"/>
      <c r="M2126" s="12"/>
      <c r="N2126" s="147" t="str">
        <f t="shared" si="221"/>
        <v/>
      </c>
      <c r="O2126" s="16"/>
      <c r="P2126" s="17"/>
      <c r="Q2126" s="17"/>
      <c r="AD2126" s="13">
        <f t="shared" si="216"/>
        <v>0</v>
      </c>
      <c r="AE2126" s="13" t="str">
        <f t="shared" si="217"/>
        <v/>
      </c>
      <c r="AF2126" s="145" t="str">
        <f t="shared" si="218"/>
        <v/>
      </c>
      <c r="AG2126" s="145" t="str">
        <f t="shared" si="219"/>
        <v/>
      </c>
      <c r="AH2126" s="145" t="str">
        <f t="shared" si="220"/>
        <v/>
      </c>
    </row>
    <row r="2127" spans="1:34" ht="17.25" customHeight="1" x14ac:dyDescent="0.3">
      <c r="A2127" s="149"/>
      <c r="B2127" s="135"/>
      <c r="C2127" s="14"/>
      <c r="D2127" s="14"/>
      <c r="E2127" s="136"/>
      <c r="F2127" s="15"/>
      <c r="G2127" s="126"/>
      <c r="H2127" s="136"/>
      <c r="I2127" s="136"/>
      <c r="J2127" s="138"/>
      <c r="K2127" s="119"/>
      <c r="L2127" s="138"/>
      <c r="M2127" s="12"/>
      <c r="N2127" s="147" t="str">
        <f t="shared" si="221"/>
        <v/>
      </c>
      <c r="O2127" s="16"/>
      <c r="P2127" s="17"/>
      <c r="Q2127" s="17"/>
      <c r="AD2127" s="13">
        <f t="shared" si="216"/>
        <v>0</v>
      </c>
      <c r="AE2127" s="13" t="str">
        <f t="shared" si="217"/>
        <v/>
      </c>
      <c r="AF2127" s="145" t="str">
        <f t="shared" si="218"/>
        <v/>
      </c>
      <c r="AG2127" s="145" t="str">
        <f t="shared" si="219"/>
        <v/>
      </c>
      <c r="AH2127" s="145" t="str">
        <f t="shared" si="220"/>
        <v/>
      </c>
    </row>
    <row r="2128" spans="1:34" ht="17.25" customHeight="1" x14ac:dyDescent="0.3">
      <c r="A2128" s="149"/>
      <c r="B2128" s="135"/>
      <c r="C2128" s="14"/>
      <c r="D2128" s="14"/>
      <c r="E2128" s="136"/>
      <c r="F2128" s="15"/>
      <c r="G2128" s="126"/>
      <c r="H2128" s="136"/>
      <c r="I2128" s="136"/>
      <c r="J2128" s="138"/>
      <c r="K2128" s="119"/>
      <c r="L2128" s="138"/>
      <c r="M2128" s="12"/>
      <c r="N2128" s="147" t="str">
        <f t="shared" si="221"/>
        <v/>
      </c>
      <c r="O2128" s="16"/>
      <c r="P2128" s="17"/>
      <c r="Q2128" s="17"/>
      <c r="AD2128" s="13">
        <f t="shared" si="216"/>
        <v>0</v>
      </c>
      <c r="AE2128" s="13" t="str">
        <f t="shared" si="217"/>
        <v/>
      </c>
      <c r="AF2128" s="145" t="str">
        <f t="shared" si="218"/>
        <v/>
      </c>
      <c r="AG2128" s="145" t="str">
        <f t="shared" si="219"/>
        <v/>
      </c>
      <c r="AH2128" s="145" t="str">
        <f t="shared" si="220"/>
        <v/>
      </c>
    </row>
    <row r="2129" spans="1:34" ht="17.25" customHeight="1" x14ac:dyDescent="0.3">
      <c r="A2129" s="149"/>
      <c r="B2129" s="135"/>
      <c r="C2129" s="14"/>
      <c r="D2129" s="14"/>
      <c r="E2129" s="136"/>
      <c r="F2129" s="15"/>
      <c r="G2129" s="126"/>
      <c r="H2129" s="136"/>
      <c r="I2129" s="136"/>
      <c r="J2129" s="138"/>
      <c r="K2129" s="119"/>
      <c r="L2129" s="138"/>
      <c r="M2129" s="12"/>
      <c r="N2129" s="147" t="str">
        <f t="shared" si="221"/>
        <v/>
      </c>
      <c r="O2129" s="16"/>
      <c r="P2129" s="17"/>
      <c r="Q2129" s="17"/>
      <c r="AD2129" s="13">
        <f t="shared" si="216"/>
        <v>0</v>
      </c>
      <c r="AE2129" s="13" t="str">
        <f t="shared" si="217"/>
        <v/>
      </c>
      <c r="AF2129" s="145" t="str">
        <f t="shared" si="218"/>
        <v/>
      </c>
      <c r="AG2129" s="145" t="str">
        <f t="shared" si="219"/>
        <v/>
      </c>
      <c r="AH2129" s="145" t="str">
        <f t="shared" si="220"/>
        <v/>
      </c>
    </row>
    <row r="2130" spans="1:34" ht="17.25" customHeight="1" x14ac:dyDescent="0.3">
      <c r="A2130" s="149"/>
      <c r="B2130" s="135"/>
      <c r="C2130" s="14"/>
      <c r="D2130" s="14"/>
      <c r="E2130" s="136"/>
      <c r="F2130" s="15"/>
      <c r="G2130" s="126"/>
      <c r="H2130" s="136"/>
      <c r="I2130" s="136"/>
      <c r="J2130" s="138"/>
      <c r="K2130" s="119"/>
      <c r="L2130" s="138"/>
      <c r="M2130" s="12"/>
      <c r="N2130" s="147" t="str">
        <f t="shared" si="221"/>
        <v/>
      </c>
      <c r="O2130" s="16"/>
      <c r="P2130" s="17"/>
      <c r="Q2130" s="17"/>
      <c r="AD2130" s="13">
        <f t="shared" si="216"/>
        <v>0</v>
      </c>
      <c r="AE2130" s="13" t="str">
        <f t="shared" si="217"/>
        <v/>
      </c>
      <c r="AF2130" s="145" t="str">
        <f t="shared" si="218"/>
        <v/>
      </c>
      <c r="AG2130" s="145" t="str">
        <f t="shared" si="219"/>
        <v/>
      </c>
      <c r="AH2130" s="145" t="str">
        <f t="shared" si="220"/>
        <v/>
      </c>
    </row>
    <row r="2131" spans="1:34" ht="17.25" customHeight="1" x14ac:dyDescent="0.3">
      <c r="A2131" s="149"/>
      <c r="B2131" s="135"/>
      <c r="C2131" s="14"/>
      <c r="D2131" s="14"/>
      <c r="E2131" s="136"/>
      <c r="F2131" s="15"/>
      <c r="G2131" s="126"/>
      <c r="H2131" s="136"/>
      <c r="I2131" s="136"/>
      <c r="J2131" s="138"/>
      <c r="K2131" s="119"/>
      <c r="L2131" s="138"/>
      <c r="M2131" s="12"/>
      <c r="N2131" s="147" t="str">
        <f t="shared" si="221"/>
        <v/>
      </c>
      <c r="O2131" s="16"/>
      <c r="P2131" s="17"/>
      <c r="Q2131" s="17"/>
      <c r="AD2131" s="13">
        <f t="shared" si="216"/>
        <v>0</v>
      </c>
      <c r="AE2131" s="13" t="str">
        <f t="shared" si="217"/>
        <v/>
      </c>
      <c r="AF2131" s="145" t="str">
        <f t="shared" si="218"/>
        <v/>
      </c>
      <c r="AG2131" s="145" t="str">
        <f t="shared" si="219"/>
        <v/>
      </c>
      <c r="AH2131" s="145" t="str">
        <f t="shared" si="220"/>
        <v/>
      </c>
    </row>
    <row r="2132" spans="1:34" ht="17.25" customHeight="1" x14ac:dyDescent="0.3">
      <c r="A2132" s="149"/>
      <c r="B2132" s="135"/>
      <c r="C2132" s="14"/>
      <c r="D2132" s="14"/>
      <c r="E2132" s="136"/>
      <c r="F2132" s="15"/>
      <c r="G2132" s="126"/>
      <c r="H2132" s="136"/>
      <c r="I2132" s="136"/>
      <c r="J2132" s="138"/>
      <c r="K2132" s="119"/>
      <c r="L2132" s="138"/>
      <c r="M2132" s="12"/>
      <c r="N2132" s="147" t="str">
        <f t="shared" si="221"/>
        <v/>
      </c>
      <c r="O2132" s="16"/>
      <c r="P2132" s="17"/>
      <c r="Q2132" s="17"/>
      <c r="AD2132" s="13">
        <f t="shared" si="216"/>
        <v>0</v>
      </c>
      <c r="AE2132" s="13" t="str">
        <f t="shared" si="217"/>
        <v/>
      </c>
      <c r="AF2132" s="145" t="str">
        <f t="shared" si="218"/>
        <v/>
      </c>
      <c r="AG2132" s="145" t="str">
        <f t="shared" si="219"/>
        <v/>
      </c>
      <c r="AH2132" s="145" t="str">
        <f t="shared" si="220"/>
        <v/>
      </c>
    </row>
    <row r="2133" spans="1:34" ht="17.25" customHeight="1" x14ac:dyDescent="0.3">
      <c r="A2133" s="149"/>
      <c r="B2133" s="135"/>
      <c r="C2133" s="14"/>
      <c r="D2133" s="14"/>
      <c r="E2133" s="136"/>
      <c r="F2133" s="15"/>
      <c r="G2133" s="126"/>
      <c r="H2133" s="136"/>
      <c r="I2133" s="136"/>
      <c r="J2133" s="138"/>
      <c r="K2133" s="119"/>
      <c r="L2133" s="138"/>
      <c r="M2133" s="12"/>
      <c r="N2133" s="147" t="str">
        <f t="shared" si="221"/>
        <v/>
      </c>
      <c r="O2133" s="16"/>
      <c r="P2133" s="17"/>
      <c r="Q2133" s="17"/>
      <c r="AD2133" s="13">
        <f t="shared" si="216"/>
        <v>0</v>
      </c>
      <c r="AE2133" s="13" t="str">
        <f t="shared" si="217"/>
        <v/>
      </c>
      <c r="AF2133" s="145" t="str">
        <f t="shared" si="218"/>
        <v/>
      </c>
      <c r="AG2133" s="145" t="str">
        <f t="shared" si="219"/>
        <v/>
      </c>
      <c r="AH2133" s="145" t="str">
        <f t="shared" si="220"/>
        <v/>
      </c>
    </row>
    <row r="2134" spans="1:34" ht="17.25" customHeight="1" x14ac:dyDescent="0.3">
      <c r="A2134" s="149"/>
      <c r="B2134" s="135"/>
      <c r="C2134" s="14"/>
      <c r="D2134" s="14"/>
      <c r="E2134" s="136"/>
      <c r="F2134" s="15"/>
      <c r="G2134" s="126"/>
      <c r="H2134" s="136"/>
      <c r="I2134" s="136"/>
      <c r="J2134" s="138"/>
      <c r="K2134" s="119"/>
      <c r="L2134" s="138"/>
      <c r="M2134" s="12"/>
      <c r="N2134" s="147" t="str">
        <f t="shared" si="221"/>
        <v/>
      </c>
      <c r="O2134" s="16"/>
      <c r="P2134" s="17"/>
      <c r="Q2134" s="17"/>
      <c r="AD2134" s="13">
        <f t="shared" si="216"/>
        <v>0</v>
      </c>
      <c r="AE2134" s="13" t="str">
        <f t="shared" si="217"/>
        <v/>
      </c>
      <c r="AF2134" s="145" t="str">
        <f t="shared" si="218"/>
        <v/>
      </c>
      <c r="AG2134" s="145" t="str">
        <f t="shared" si="219"/>
        <v/>
      </c>
      <c r="AH2134" s="145" t="str">
        <f t="shared" si="220"/>
        <v/>
      </c>
    </row>
    <row r="2135" spans="1:34" ht="17.25" customHeight="1" x14ac:dyDescent="0.3">
      <c r="A2135" s="149"/>
      <c r="B2135" s="135"/>
      <c r="C2135" s="14"/>
      <c r="D2135" s="14"/>
      <c r="E2135" s="136"/>
      <c r="F2135" s="15"/>
      <c r="G2135" s="126"/>
      <c r="H2135" s="136"/>
      <c r="I2135" s="136"/>
      <c r="J2135" s="138"/>
      <c r="K2135" s="119"/>
      <c r="L2135" s="138"/>
      <c r="M2135" s="12"/>
      <c r="N2135" s="147" t="str">
        <f t="shared" si="221"/>
        <v/>
      </c>
      <c r="O2135" s="16"/>
      <c r="P2135" s="17"/>
      <c r="Q2135" s="17"/>
      <c r="AD2135" s="13">
        <f t="shared" si="216"/>
        <v>0</v>
      </c>
      <c r="AE2135" s="13" t="str">
        <f t="shared" si="217"/>
        <v/>
      </c>
      <c r="AF2135" s="145" t="str">
        <f t="shared" si="218"/>
        <v/>
      </c>
      <c r="AG2135" s="145" t="str">
        <f t="shared" si="219"/>
        <v/>
      </c>
      <c r="AH2135" s="145" t="str">
        <f t="shared" si="220"/>
        <v/>
      </c>
    </row>
    <row r="2136" spans="1:34" ht="17.25" customHeight="1" x14ac:dyDescent="0.3">
      <c r="A2136" s="149"/>
      <c r="B2136" s="135"/>
      <c r="C2136" s="14"/>
      <c r="D2136" s="14"/>
      <c r="E2136" s="136"/>
      <c r="F2136" s="15"/>
      <c r="G2136" s="126"/>
      <c r="H2136" s="136"/>
      <c r="I2136" s="136"/>
      <c r="J2136" s="138"/>
      <c r="K2136" s="119"/>
      <c r="L2136" s="138"/>
      <c r="M2136" s="12"/>
      <c r="N2136" s="147" t="str">
        <f t="shared" si="221"/>
        <v/>
      </c>
      <c r="O2136" s="16"/>
      <c r="P2136" s="17"/>
      <c r="Q2136" s="17"/>
      <c r="AD2136" s="13">
        <f t="shared" si="216"/>
        <v>0</v>
      </c>
      <c r="AE2136" s="13" t="str">
        <f t="shared" si="217"/>
        <v/>
      </c>
      <c r="AF2136" s="145" t="str">
        <f t="shared" si="218"/>
        <v/>
      </c>
      <c r="AG2136" s="145" t="str">
        <f t="shared" si="219"/>
        <v/>
      </c>
      <c r="AH2136" s="145" t="str">
        <f t="shared" si="220"/>
        <v/>
      </c>
    </row>
    <row r="2137" spans="1:34" ht="17.25" customHeight="1" x14ac:dyDescent="0.3">
      <c r="A2137" s="149"/>
      <c r="B2137" s="135"/>
      <c r="C2137" s="14"/>
      <c r="D2137" s="14"/>
      <c r="E2137" s="136"/>
      <c r="F2137" s="15"/>
      <c r="G2137" s="126"/>
      <c r="H2137" s="136"/>
      <c r="I2137" s="136"/>
      <c r="J2137" s="138"/>
      <c r="K2137" s="119"/>
      <c r="L2137" s="138"/>
      <c r="M2137" s="12"/>
      <c r="N2137" s="147" t="str">
        <f t="shared" si="221"/>
        <v/>
      </c>
      <c r="O2137" s="16"/>
      <c r="P2137" s="17"/>
      <c r="Q2137" s="17"/>
      <c r="AD2137" s="13">
        <f t="shared" si="216"/>
        <v>0</v>
      </c>
      <c r="AE2137" s="13" t="str">
        <f t="shared" si="217"/>
        <v/>
      </c>
      <c r="AF2137" s="145" t="str">
        <f t="shared" si="218"/>
        <v/>
      </c>
      <c r="AG2137" s="145" t="str">
        <f t="shared" si="219"/>
        <v/>
      </c>
      <c r="AH2137" s="145" t="str">
        <f t="shared" si="220"/>
        <v/>
      </c>
    </row>
    <row r="2138" spans="1:34" ht="17.25" customHeight="1" x14ac:dyDescent="0.3">
      <c r="A2138" s="149"/>
      <c r="B2138" s="135"/>
      <c r="C2138" s="14"/>
      <c r="D2138" s="14"/>
      <c r="E2138" s="136"/>
      <c r="F2138" s="15"/>
      <c r="G2138" s="126"/>
      <c r="H2138" s="136"/>
      <c r="I2138" s="136"/>
      <c r="J2138" s="138"/>
      <c r="K2138" s="119"/>
      <c r="L2138" s="138"/>
      <c r="M2138" s="12"/>
      <c r="N2138" s="147" t="str">
        <f t="shared" si="221"/>
        <v/>
      </c>
      <c r="O2138" s="16"/>
      <c r="P2138" s="17"/>
      <c r="Q2138" s="17"/>
      <c r="AD2138" s="13">
        <f t="shared" si="216"/>
        <v>0</v>
      </c>
      <c r="AE2138" s="13" t="str">
        <f t="shared" si="217"/>
        <v/>
      </c>
      <c r="AF2138" s="145" t="str">
        <f t="shared" si="218"/>
        <v/>
      </c>
      <c r="AG2138" s="145" t="str">
        <f t="shared" si="219"/>
        <v/>
      </c>
      <c r="AH2138" s="145" t="str">
        <f t="shared" si="220"/>
        <v/>
      </c>
    </row>
    <row r="2139" spans="1:34" ht="17.25" customHeight="1" x14ac:dyDescent="0.3">
      <c r="A2139" s="149"/>
      <c r="B2139" s="135"/>
      <c r="C2139" s="14"/>
      <c r="D2139" s="14"/>
      <c r="E2139" s="136"/>
      <c r="F2139" s="15"/>
      <c r="G2139" s="126"/>
      <c r="H2139" s="136"/>
      <c r="I2139" s="136"/>
      <c r="J2139" s="138"/>
      <c r="K2139" s="119"/>
      <c r="L2139" s="138"/>
      <c r="M2139" s="12"/>
      <c r="N2139" s="147" t="str">
        <f t="shared" si="221"/>
        <v/>
      </c>
      <c r="O2139" s="16"/>
      <c r="P2139" s="17"/>
      <c r="Q2139" s="17"/>
      <c r="AD2139" s="13">
        <f t="shared" si="216"/>
        <v>0</v>
      </c>
      <c r="AE2139" s="13" t="str">
        <f t="shared" si="217"/>
        <v/>
      </c>
      <c r="AF2139" s="145" t="str">
        <f t="shared" si="218"/>
        <v/>
      </c>
      <c r="AG2139" s="145" t="str">
        <f t="shared" si="219"/>
        <v/>
      </c>
      <c r="AH2139" s="145" t="str">
        <f t="shared" si="220"/>
        <v/>
      </c>
    </row>
    <row r="2140" spans="1:34" ht="17.25" customHeight="1" x14ac:dyDescent="0.3">
      <c r="A2140" s="149"/>
      <c r="B2140" s="135"/>
      <c r="C2140" s="14"/>
      <c r="D2140" s="14"/>
      <c r="E2140" s="136"/>
      <c r="F2140" s="15"/>
      <c r="G2140" s="126"/>
      <c r="H2140" s="136"/>
      <c r="I2140" s="136"/>
      <c r="J2140" s="138"/>
      <c r="K2140" s="119"/>
      <c r="L2140" s="138"/>
      <c r="M2140" s="12"/>
      <c r="N2140" s="147" t="str">
        <f t="shared" si="221"/>
        <v/>
      </c>
      <c r="O2140" s="16"/>
      <c r="P2140" s="17"/>
      <c r="Q2140" s="17"/>
      <c r="AD2140" s="13">
        <f t="shared" si="216"/>
        <v>0</v>
      </c>
      <c r="AE2140" s="13" t="str">
        <f t="shared" si="217"/>
        <v/>
      </c>
      <c r="AF2140" s="145" t="str">
        <f t="shared" si="218"/>
        <v/>
      </c>
      <c r="AG2140" s="145" t="str">
        <f t="shared" si="219"/>
        <v/>
      </c>
      <c r="AH2140" s="145" t="str">
        <f t="shared" si="220"/>
        <v/>
      </c>
    </row>
    <row r="2141" spans="1:34" ht="17.25" customHeight="1" x14ac:dyDescent="0.3">
      <c r="A2141" s="149"/>
      <c r="B2141" s="135"/>
      <c r="C2141" s="14"/>
      <c r="D2141" s="14"/>
      <c r="E2141" s="136"/>
      <c r="F2141" s="15"/>
      <c r="G2141" s="126"/>
      <c r="H2141" s="136"/>
      <c r="I2141" s="136"/>
      <c r="J2141" s="138"/>
      <c r="K2141" s="119"/>
      <c r="L2141" s="138"/>
      <c r="M2141" s="12"/>
      <c r="N2141" s="147" t="str">
        <f t="shared" si="221"/>
        <v/>
      </c>
      <c r="O2141" s="16"/>
      <c r="P2141" s="17"/>
      <c r="Q2141" s="17"/>
      <c r="AD2141" s="13">
        <f t="shared" si="216"/>
        <v>0</v>
      </c>
      <c r="AE2141" s="13" t="str">
        <f t="shared" si="217"/>
        <v/>
      </c>
      <c r="AF2141" s="145" t="str">
        <f t="shared" si="218"/>
        <v/>
      </c>
      <c r="AG2141" s="145" t="str">
        <f t="shared" si="219"/>
        <v/>
      </c>
      <c r="AH2141" s="145" t="str">
        <f t="shared" si="220"/>
        <v/>
      </c>
    </row>
    <row r="2142" spans="1:34" ht="17.25" customHeight="1" x14ac:dyDescent="0.3">
      <c r="A2142" s="149"/>
      <c r="B2142" s="135"/>
      <c r="C2142" s="14"/>
      <c r="D2142" s="14"/>
      <c r="E2142" s="136"/>
      <c r="F2142" s="15"/>
      <c r="G2142" s="126"/>
      <c r="H2142" s="136"/>
      <c r="I2142" s="136"/>
      <c r="J2142" s="138"/>
      <c r="K2142" s="119"/>
      <c r="L2142" s="138"/>
      <c r="M2142" s="12"/>
      <c r="N2142" s="147" t="str">
        <f t="shared" si="221"/>
        <v/>
      </c>
      <c r="O2142" s="16"/>
      <c r="P2142" s="17"/>
      <c r="Q2142" s="17"/>
      <c r="AD2142" s="13">
        <f t="shared" si="216"/>
        <v>0</v>
      </c>
      <c r="AE2142" s="13" t="str">
        <f t="shared" si="217"/>
        <v/>
      </c>
      <c r="AF2142" s="145" t="str">
        <f t="shared" si="218"/>
        <v/>
      </c>
      <c r="AG2142" s="145" t="str">
        <f t="shared" si="219"/>
        <v/>
      </c>
      <c r="AH2142" s="145" t="str">
        <f t="shared" si="220"/>
        <v/>
      </c>
    </row>
    <row r="2143" spans="1:34" ht="17.25" customHeight="1" x14ac:dyDescent="0.3">
      <c r="A2143" s="149"/>
      <c r="B2143" s="135"/>
      <c r="C2143" s="14"/>
      <c r="D2143" s="14"/>
      <c r="E2143" s="136"/>
      <c r="F2143" s="15"/>
      <c r="G2143" s="126"/>
      <c r="H2143" s="136"/>
      <c r="I2143" s="136"/>
      <c r="J2143" s="138"/>
      <c r="K2143" s="119"/>
      <c r="L2143" s="138"/>
      <c r="M2143" s="12"/>
      <c r="N2143" s="147" t="str">
        <f t="shared" si="221"/>
        <v/>
      </c>
      <c r="O2143" s="16"/>
      <c r="P2143" s="17"/>
      <c r="Q2143" s="17"/>
      <c r="AD2143" s="13">
        <f t="shared" si="216"/>
        <v>0</v>
      </c>
      <c r="AE2143" s="13" t="str">
        <f t="shared" si="217"/>
        <v/>
      </c>
      <c r="AF2143" s="145" t="str">
        <f t="shared" si="218"/>
        <v/>
      </c>
      <c r="AG2143" s="145" t="str">
        <f t="shared" si="219"/>
        <v/>
      </c>
      <c r="AH2143" s="145" t="str">
        <f t="shared" si="220"/>
        <v/>
      </c>
    </row>
    <row r="2144" spans="1:34" ht="17.25" customHeight="1" x14ac:dyDescent="0.3">
      <c r="A2144" s="149"/>
      <c r="B2144" s="135"/>
      <c r="C2144" s="14"/>
      <c r="D2144" s="14"/>
      <c r="E2144" s="136"/>
      <c r="F2144" s="15"/>
      <c r="G2144" s="126"/>
      <c r="H2144" s="136"/>
      <c r="I2144" s="136"/>
      <c r="J2144" s="138"/>
      <c r="K2144" s="119"/>
      <c r="L2144" s="138"/>
      <c r="M2144" s="12"/>
      <c r="N2144" s="147" t="str">
        <f t="shared" si="221"/>
        <v/>
      </c>
      <c r="O2144" s="16"/>
      <c r="P2144" s="17"/>
      <c r="Q2144" s="17"/>
      <c r="AD2144" s="13">
        <f t="shared" si="216"/>
        <v>0</v>
      </c>
      <c r="AE2144" s="13" t="str">
        <f t="shared" si="217"/>
        <v/>
      </c>
      <c r="AF2144" s="145" t="str">
        <f t="shared" si="218"/>
        <v/>
      </c>
      <c r="AG2144" s="145" t="str">
        <f t="shared" si="219"/>
        <v/>
      </c>
      <c r="AH2144" s="145" t="str">
        <f t="shared" si="220"/>
        <v/>
      </c>
    </row>
    <row r="2145" spans="1:34" ht="17.25" customHeight="1" x14ac:dyDescent="0.3">
      <c r="A2145" s="149"/>
      <c r="B2145" s="135"/>
      <c r="C2145" s="14"/>
      <c r="D2145" s="14"/>
      <c r="E2145" s="136"/>
      <c r="F2145" s="15"/>
      <c r="G2145" s="126"/>
      <c r="H2145" s="136"/>
      <c r="I2145" s="136"/>
      <c r="J2145" s="138"/>
      <c r="K2145" s="119"/>
      <c r="L2145" s="138"/>
      <c r="M2145" s="12"/>
      <c r="N2145" s="147" t="str">
        <f t="shared" si="221"/>
        <v/>
      </c>
      <c r="O2145" s="16"/>
      <c r="P2145" s="17"/>
      <c r="Q2145" s="17"/>
      <c r="AD2145" s="13">
        <f t="shared" si="216"/>
        <v>0</v>
      </c>
      <c r="AE2145" s="13" t="str">
        <f t="shared" si="217"/>
        <v/>
      </c>
      <c r="AF2145" s="145" t="str">
        <f t="shared" si="218"/>
        <v/>
      </c>
      <c r="AG2145" s="145" t="str">
        <f t="shared" si="219"/>
        <v/>
      </c>
      <c r="AH2145" s="145" t="str">
        <f t="shared" si="220"/>
        <v/>
      </c>
    </row>
    <row r="2146" spans="1:34" ht="17.25" customHeight="1" x14ac:dyDescent="0.3">
      <c r="A2146" s="149"/>
      <c r="B2146" s="135"/>
      <c r="C2146" s="14"/>
      <c r="D2146" s="14"/>
      <c r="E2146" s="136"/>
      <c r="F2146" s="15"/>
      <c r="G2146" s="126"/>
      <c r="H2146" s="136"/>
      <c r="I2146" s="136"/>
      <c r="J2146" s="138"/>
      <c r="K2146" s="119"/>
      <c r="L2146" s="138"/>
      <c r="M2146" s="12"/>
      <c r="N2146" s="147" t="str">
        <f t="shared" si="221"/>
        <v/>
      </c>
      <c r="O2146" s="16"/>
      <c r="P2146" s="17"/>
      <c r="Q2146" s="17"/>
      <c r="AD2146" s="13">
        <f t="shared" si="216"/>
        <v>0</v>
      </c>
      <c r="AE2146" s="13" t="str">
        <f t="shared" si="217"/>
        <v/>
      </c>
      <c r="AF2146" s="145" t="str">
        <f t="shared" si="218"/>
        <v/>
      </c>
      <c r="AG2146" s="145" t="str">
        <f t="shared" si="219"/>
        <v/>
      </c>
      <c r="AH2146" s="145" t="str">
        <f t="shared" si="220"/>
        <v/>
      </c>
    </row>
    <row r="2147" spans="1:34" ht="17.25" customHeight="1" x14ac:dyDescent="0.3">
      <c r="A2147" s="149"/>
      <c r="B2147" s="135"/>
      <c r="C2147" s="14"/>
      <c r="D2147" s="14"/>
      <c r="E2147" s="136"/>
      <c r="F2147" s="15"/>
      <c r="G2147" s="126"/>
      <c r="H2147" s="136"/>
      <c r="I2147" s="136"/>
      <c r="J2147" s="138"/>
      <c r="K2147" s="119"/>
      <c r="L2147" s="138"/>
      <c r="M2147" s="12"/>
      <c r="N2147" s="147" t="str">
        <f t="shared" si="221"/>
        <v/>
      </c>
      <c r="O2147" s="16"/>
      <c r="P2147" s="17"/>
      <c r="Q2147" s="17"/>
      <c r="AD2147" s="13">
        <f t="shared" si="216"/>
        <v>0</v>
      </c>
      <c r="AE2147" s="13" t="str">
        <f t="shared" si="217"/>
        <v/>
      </c>
      <c r="AF2147" s="145" t="str">
        <f t="shared" si="218"/>
        <v/>
      </c>
      <c r="AG2147" s="145" t="str">
        <f t="shared" si="219"/>
        <v/>
      </c>
      <c r="AH2147" s="145" t="str">
        <f t="shared" si="220"/>
        <v/>
      </c>
    </row>
    <row r="2148" spans="1:34" ht="17.25" customHeight="1" x14ac:dyDescent="0.3">
      <c r="A2148" s="149"/>
      <c r="B2148" s="135"/>
      <c r="C2148" s="14"/>
      <c r="D2148" s="14"/>
      <c r="E2148" s="136"/>
      <c r="F2148" s="15"/>
      <c r="G2148" s="126"/>
      <c r="H2148" s="136"/>
      <c r="I2148" s="136"/>
      <c r="J2148" s="138"/>
      <c r="K2148" s="119"/>
      <c r="L2148" s="138"/>
      <c r="M2148" s="12"/>
      <c r="N2148" s="147" t="str">
        <f t="shared" si="221"/>
        <v/>
      </c>
      <c r="O2148" s="16"/>
      <c r="P2148" s="17"/>
      <c r="Q2148" s="17"/>
      <c r="AD2148" s="13">
        <f t="shared" si="216"/>
        <v>0</v>
      </c>
      <c r="AE2148" s="13" t="str">
        <f t="shared" si="217"/>
        <v/>
      </c>
      <c r="AF2148" s="145" t="str">
        <f t="shared" si="218"/>
        <v/>
      </c>
      <c r="AG2148" s="145" t="str">
        <f t="shared" si="219"/>
        <v/>
      </c>
      <c r="AH2148" s="145" t="str">
        <f t="shared" si="220"/>
        <v/>
      </c>
    </row>
    <row r="2149" spans="1:34" ht="17.25" customHeight="1" x14ac:dyDescent="0.3">
      <c r="A2149" s="149"/>
      <c r="B2149" s="135"/>
      <c r="C2149" s="14"/>
      <c r="D2149" s="14"/>
      <c r="E2149" s="136"/>
      <c r="F2149" s="15"/>
      <c r="G2149" s="126"/>
      <c r="H2149" s="136"/>
      <c r="I2149" s="136"/>
      <c r="J2149" s="138"/>
      <c r="K2149" s="119"/>
      <c r="L2149" s="138"/>
      <c r="M2149" s="12"/>
      <c r="N2149" s="147" t="str">
        <f t="shared" si="221"/>
        <v/>
      </c>
      <c r="O2149" s="16"/>
      <c r="P2149" s="17"/>
      <c r="Q2149" s="17"/>
      <c r="AD2149" s="13">
        <f t="shared" si="216"/>
        <v>0</v>
      </c>
      <c r="AE2149" s="13" t="str">
        <f t="shared" si="217"/>
        <v/>
      </c>
      <c r="AF2149" s="145" t="str">
        <f t="shared" si="218"/>
        <v/>
      </c>
      <c r="AG2149" s="145" t="str">
        <f t="shared" si="219"/>
        <v/>
      </c>
      <c r="AH2149" s="145" t="str">
        <f t="shared" si="220"/>
        <v/>
      </c>
    </row>
    <row r="2150" spans="1:34" ht="17.25" customHeight="1" x14ac:dyDescent="0.3">
      <c r="A2150" s="149"/>
      <c r="B2150" s="135"/>
      <c r="C2150" s="14"/>
      <c r="D2150" s="14"/>
      <c r="E2150" s="136"/>
      <c r="F2150" s="15"/>
      <c r="G2150" s="126"/>
      <c r="H2150" s="136"/>
      <c r="I2150" s="136"/>
      <c r="J2150" s="138"/>
      <c r="K2150" s="119"/>
      <c r="L2150" s="138"/>
      <c r="M2150" s="12"/>
      <c r="N2150" s="147" t="str">
        <f t="shared" si="221"/>
        <v/>
      </c>
      <c r="O2150" s="16"/>
      <c r="P2150" s="17"/>
      <c r="Q2150" s="17"/>
      <c r="AD2150" s="13">
        <f t="shared" si="216"/>
        <v>0</v>
      </c>
      <c r="AE2150" s="13" t="str">
        <f t="shared" si="217"/>
        <v/>
      </c>
      <c r="AF2150" s="145" t="str">
        <f t="shared" si="218"/>
        <v/>
      </c>
      <c r="AG2150" s="145" t="str">
        <f t="shared" si="219"/>
        <v/>
      </c>
      <c r="AH2150" s="145" t="str">
        <f t="shared" si="220"/>
        <v/>
      </c>
    </row>
    <row r="2151" spans="1:34" ht="17.25" customHeight="1" x14ac:dyDescent="0.3">
      <c r="A2151" s="149"/>
      <c r="B2151" s="135"/>
      <c r="C2151" s="14"/>
      <c r="D2151" s="14"/>
      <c r="E2151" s="136"/>
      <c r="F2151" s="15"/>
      <c r="G2151" s="126"/>
      <c r="H2151" s="136"/>
      <c r="I2151" s="136"/>
      <c r="J2151" s="138"/>
      <c r="K2151" s="119"/>
      <c r="L2151" s="138"/>
      <c r="M2151" s="12"/>
      <c r="N2151" s="147" t="str">
        <f t="shared" si="221"/>
        <v/>
      </c>
      <c r="O2151" s="16"/>
      <c r="P2151" s="17"/>
      <c r="Q2151" s="17"/>
      <c r="AD2151" s="13">
        <f t="shared" si="216"/>
        <v>0</v>
      </c>
      <c r="AE2151" s="13" t="str">
        <f t="shared" si="217"/>
        <v/>
      </c>
      <c r="AF2151" s="145" t="str">
        <f t="shared" si="218"/>
        <v/>
      </c>
      <c r="AG2151" s="145" t="str">
        <f t="shared" si="219"/>
        <v/>
      </c>
      <c r="AH2151" s="145" t="str">
        <f t="shared" si="220"/>
        <v/>
      </c>
    </row>
    <row r="2152" spans="1:34" ht="17.25" customHeight="1" x14ac:dyDescent="0.3">
      <c r="A2152" s="149"/>
      <c r="B2152" s="135"/>
      <c r="C2152" s="14"/>
      <c r="D2152" s="14"/>
      <c r="E2152" s="136"/>
      <c r="F2152" s="15"/>
      <c r="G2152" s="126"/>
      <c r="H2152" s="136"/>
      <c r="I2152" s="136"/>
      <c r="J2152" s="138"/>
      <c r="K2152" s="119"/>
      <c r="L2152" s="138"/>
      <c r="M2152" s="12"/>
      <c r="N2152" s="147" t="str">
        <f t="shared" si="221"/>
        <v/>
      </c>
      <c r="O2152" s="16"/>
      <c r="P2152" s="17"/>
      <c r="Q2152" s="17"/>
      <c r="AD2152" s="13">
        <f t="shared" si="216"/>
        <v>0</v>
      </c>
      <c r="AE2152" s="13" t="str">
        <f t="shared" si="217"/>
        <v/>
      </c>
      <c r="AF2152" s="145" t="str">
        <f t="shared" si="218"/>
        <v/>
      </c>
      <c r="AG2152" s="145" t="str">
        <f t="shared" si="219"/>
        <v/>
      </c>
      <c r="AH2152" s="145" t="str">
        <f t="shared" si="220"/>
        <v/>
      </c>
    </row>
    <row r="2153" spans="1:34" ht="17.25" customHeight="1" x14ac:dyDescent="0.3">
      <c r="A2153" s="149"/>
      <c r="B2153" s="135"/>
      <c r="C2153" s="14"/>
      <c r="D2153" s="14"/>
      <c r="E2153" s="136"/>
      <c r="F2153" s="15"/>
      <c r="G2153" s="126"/>
      <c r="H2153" s="136"/>
      <c r="I2153" s="136"/>
      <c r="J2153" s="138"/>
      <c r="K2153" s="119"/>
      <c r="L2153" s="138"/>
      <c r="M2153" s="12"/>
      <c r="N2153" s="147" t="str">
        <f t="shared" si="221"/>
        <v/>
      </c>
      <c r="O2153" s="16"/>
      <c r="P2153" s="17"/>
      <c r="Q2153" s="17"/>
      <c r="AD2153" s="13">
        <f t="shared" si="216"/>
        <v>0</v>
      </c>
      <c r="AE2153" s="13" t="str">
        <f t="shared" si="217"/>
        <v/>
      </c>
      <c r="AF2153" s="145" t="str">
        <f t="shared" si="218"/>
        <v/>
      </c>
      <c r="AG2153" s="145" t="str">
        <f t="shared" si="219"/>
        <v/>
      </c>
      <c r="AH2153" s="145" t="str">
        <f t="shared" si="220"/>
        <v/>
      </c>
    </row>
    <row r="2154" spans="1:34" ht="17.25" customHeight="1" x14ac:dyDescent="0.3">
      <c r="A2154" s="149"/>
      <c r="B2154" s="135"/>
      <c r="C2154" s="14"/>
      <c r="D2154" s="14"/>
      <c r="E2154" s="136"/>
      <c r="F2154" s="15"/>
      <c r="G2154" s="126"/>
      <c r="H2154" s="136"/>
      <c r="I2154" s="136"/>
      <c r="J2154" s="138"/>
      <c r="K2154" s="119"/>
      <c r="L2154" s="138"/>
      <c r="M2154" s="12"/>
      <c r="N2154" s="147" t="str">
        <f t="shared" si="221"/>
        <v/>
      </c>
      <c r="O2154" s="16"/>
      <c r="P2154" s="17"/>
      <c r="Q2154" s="17"/>
      <c r="AD2154" s="13">
        <f t="shared" si="216"/>
        <v>0</v>
      </c>
      <c r="AE2154" s="13" t="str">
        <f t="shared" si="217"/>
        <v/>
      </c>
      <c r="AF2154" s="145" t="str">
        <f t="shared" si="218"/>
        <v/>
      </c>
      <c r="AG2154" s="145" t="str">
        <f t="shared" si="219"/>
        <v/>
      </c>
      <c r="AH2154" s="145" t="str">
        <f t="shared" si="220"/>
        <v/>
      </c>
    </row>
    <row r="2155" spans="1:34" ht="17.25" customHeight="1" x14ac:dyDescent="0.3">
      <c r="A2155" s="149"/>
      <c r="B2155" s="135"/>
      <c r="C2155" s="14"/>
      <c r="D2155" s="14"/>
      <c r="E2155" s="136"/>
      <c r="F2155" s="15"/>
      <c r="G2155" s="126"/>
      <c r="H2155" s="136"/>
      <c r="I2155" s="136"/>
      <c r="J2155" s="138"/>
      <c r="K2155" s="119"/>
      <c r="L2155" s="138"/>
      <c r="M2155" s="12"/>
      <c r="N2155" s="147" t="str">
        <f t="shared" si="221"/>
        <v/>
      </c>
      <c r="O2155" s="16"/>
      <c r="P2155" s="17"/>
      <c r="Q2155" s="17"/>
      <c r="AD2155" s="13">
        <f t="shared" si="216"/>
        <v>0</v>
      </c>
      <c r="AE2155" s="13" t="str">
        <f t="shared" si="217"/>
        <v/>
      </c>
      <c r="AF2155" s="145" t="str">
        <f t="shared" si="218"/>
        <v/>
      </c>
      <c r="AG2155" s="145" t="str">
        <f t="shared" si="219"/>
        <v/>
      </c>
      <c r="AH2155" s="145" t="str">
        <f t="shared" si="220"/>
        <v/>
      </c>
    </row>
    <row r="2156" spans="1:34" ht="17.25" customHeight="1" x14ac:dyDescent="0.3">
      <c r="A2156" s="149"/>
      <c r="B2156" s="135"/>
      <c r="C2156" s="14"/>
      <c r="D2156" s="14"/>
      <c r="E2156" s="136"/>
      <c r="F2156" s="15"/>
      <c r="G2156" s="126"/>
      <c r="H2156" s="136"/>
      <c r="I2156" s="136"/>
      <c r="J2156" s="138"/>
      <c r="K2156" s="119"/>
      <c r="L2156" s="138"/>
      <c r="M2156" s="12"/>
      <c r="N2156" s="147" t="str">
        <f t="shared" si="221"/>
        <v/>
      </c>
      <c r="O2156" s="16"/>
      <c r="P2156" s="17"/>
      <c r="Q2156" s="17"/>
      <c r="AD2156" s="13">
        <f t="shared" si="216"/>
        <v>0</v>
      </c>
      <c r="AE2156" s="13" t="str">
        <f t="shared" si="217"/>
        <v/>
      </c>
      <c r="AF2156" s="145" t="str">
        <f t="shared" si="218"/>
        <v/>
      </c>
      <c r="AG2156" s="145" t="str">
        <f t="shared" si="219"/>
        <v/>
      </c>
      <c r="AH2156" s="145" t="str">
        <f t="shared" si="220"/>
        <v/>
      </c>
    </row>
    <row r="2157" spans="1:34" ht="17.25" customHeight="1" x14ac:dyDescent="0.3">
      <c r="A2157" s="149"/>
      <c r="B2157" s="135"/>
      <c r="C2157" s="14"/>
      <c r="D2157" s="14"/>
      <c r="E2157" s="136"/>
      <c r="F2157" s="15"/>
      <c r="G2157" s="126"/>
      <c r="H2157" s="136"/>
      <c r="I2157" s="136"/>
      <c r="J2157" s="138"/>
      <c r="K2157" s="119"/>
      <c r="L2157" s="138"/>
      <c r="M2157" s="12"/>
      <c r="N2157" s="147" t="str">
        <f t="shared" si="221"/>
        <v/>
      </c>
      <c r="O2157" s="16"/>
      <c r="P2157" s="17"/>
      <c r="Q2157" s="17"/>
      <c r="AD2157" s="13">
        <f t="shared" si="216"/>
        <v>0</v>
      </c>
      <c r="AE2157" s="13" t="str">
        <f t="shared" si="217"/>
        <v/>
      </c>
      <c r="AF2157" s="145" t="str">
        <f t="shared" si="218"/>
        <v/>
      </c>
      <c r="AG2157" s="145" t="str">
        <f t="shared" si="219"/>
        <v/>
      </c>
      <c r="AH2157" s="145" t="str">
        <f t="shared" si="220"/>
        <v/>
      </c>
    </row>
    <row r="2158" spans="1:34" ht="17.25" customHeight="1" x14ac:dyDescent="0.3">
      <c r="A2158" s="149"/>
      <c r="B2158" s="135"/>
      <c r="C2158" s="14"/>
      <c r="D2158" s="14"/>
      <c r="E2158" s="136"/>
      <c r="F2158" s="15"/>
      <c r="G2158" s="126"/>
      <c r="H2158" s="136"/>
      <c r="I2158" s="136"/>
      <c r="J2158" s="138"/>
      <c r="K2158" s="119"/>
      <c r="L2158" s="138"/>
      <c r="M2158" s="12"/>
      <c r="N2158" s="147" t="str">
        <f t="shared" si="221"/>
        <v/>
      </c>
      <c r="O2158" s="16"/>
      <c r="P2158" s="17"/>
      <c r="Q2158" s="17"/>
      <c r="AD2158" s="13">
        <f t="shared" si="216"/>
        <v>0</v>
      </c>
      <c r="AE2158" s="13" t="str">
        <f t="shared" si="217"/>
        <v/>
      </c>
      <c r="AF2158" s="145" t="str">
        <f t="shared" si="218"/>
        <v/>
      </c>
      <c r="AG2158" s="145" t="str">
        <f t="shared" si="219"/>
        <v/>
      </c>
      <c r="AH2158" s="145" t="str">
        <f t="shared" si="220"/>
        <v/>
      </c>
    </row>
    <row r="2159" spans="1:34" ht="17.25" customHeight="1" x14ac:dyDescent="0.3">
      <c r="A2159" s="149"/>
      <c r="B2159" s="135"/>
      <c r="C2159" s="14"/>
      <c r="D2159" s="14"/>
      <c r="E2159" s="136"/>
      <c r="F2159" s="15"/>
      <c r="G2159" s="126"/>
      <c r="H2159" s="136"/>
      <c r="I2159" s="136"/>
      <c r="J2159" s="138"/>
      <c r="K2159" s="119"/>
      <c r="L2159" s="138"/>
      <c r="M2159" s="12"/>
      <c r="N2159" s="147" t="str">
        <f t="shared" si="221"/>
        <v/>
      </c>
      <c r="O2159" s="16"/>
      <c r="P2159" s="17"/>
      <c r="Q2159" s="17"/>
      <c r="AD2159" s="13">
        <f t="shared" si="216"/>
        <v>0</v>
      </c>
      <c r="AE2159" s="13" t="str">
        <f t="shared" si="217"/>
        <v/>
      </c>
      <c r="AF2159" s="145" t="str">
        <f t="shared" si="218"/>
        <v/>
      </c>
      <c r="AG2159" s="145" t="str">
        <f t="shared" si="219"/>
        <v/>
      </c>
      <c r="AH2159" s="145" t="str">
        <f t="shared" si="220"/>
        <v/>
      </c>
    </row>
    <row r="2160" spans="1:34" ht="17.25" customHeight="1" x14ac:dyDescent="0.3">
      <c r="A2160" s="149"/>
      <c r="B2160" s="135"/>
      <c r="C2160" s="14"/>
      <c r="D2160" s="14"/>
      <c r="E2160" s="136"/>
      <c r="F2160" s="15"/>
      <c r="G2160" s="126"/>
      <c r="H2160" s="136"/>
      <c r="I2160" s="136"/>
      <c r="J2160" s="138"/>
      <c r="K2160" s="119"/>
      <c r="L2160" s="138"/>
      <c r="M2160" s="12"/>
      <c r="N2160" s="147" t="str">
        <f t="shared" si="221"/>
        <v/>
      </c>
      <c r="O2160" s="16"/>
      <c r="P2160" s="17"/>
      <c r="Q2160" s="17"/>
      <c r="AD2160" s="13">
        <f t="shared" si="216"/>
        <v>0</v>
      </c>
      <c r="AE2160" s="13" t="str">
        <f t="shared" si="217"/>
        <v/>
      </c>
      <c r="AF2160" s="145" t="str">
        <f t="shared" si="218"/>
        <v/>
      </c>
      <c r="AG2160" s="145" t="str">
        <f t="shared" si="219"/>
        <v/>
      </c>
      <c r="AH2160" s="145" t="str">
        <f t="shared" si="220"/>
        <v/>
      </c>
    </row>
    <row r="2161" spans="1:34" ht="17.25" customHeight="1" x14ac:dyDescent="0.3">
      <c r="A2161" s="149"/>
      <c r="B2161" s="135"/>
      <c r="C2161" s="14"/>
      <c r="D2161" s="14"/>
      <c r="E2161" s="136"/>
      <c r="F2161" s="15"/>
      <c r="G2161" s="126"/>
      <c r="H2161" s="136"/>
      <c r="I2161" s="136"/>
      <c r="J2161" s="138"/>
      <c r="K2161" s="119"/>
      <c r="L2161" s="138"/>
      <c r="M2161" s="12"/>
      <c r="N2161" s="147" t="str">
        <f t="shared" si="221"/>
        <v/>
      </c>
      <c r="O2161" s="16"/>
      <c r="P2161" s="17"/>
      <c r="Q2161" s="17"/>
      <c r="AD2161" s="13">
        <f t="shared" si="216"/>
        <v>0</v>
      </c>
      <c r="AE2161" s="13" t="str">
        <f t="shared" si="217"/>
        <v/>
      </c>
      <c r="AF2161" s="145" t="str">
        <f t="shared" si="218"/>
        <v/>
      </c>
      <c r="AG2161" s="145" t="str">
        <f t="shared" si="219"/>
        <v/>
      </c>
      <c r="AH2161" s="145" t="str">
        <f t="shared" si="220"/>
        <v/>
      </c>
    </row>
    <row r="2162" spans="1:34" ht="17.25" customHeight="1" x14ac:dyDescent="0.3">
      <c r="A2162" s="149"/>
      <c r="B2162" s="135"/>
      <c r="C2162" s="14"/>
      <c r="D2162" s="14"/>
      <c r="E2162" s="136"/>
      <c r="F2162" s="15"/>
      <c r="G2162" s="126"/>
      <c r="H2162" s="136"/>
      <c r="I2162" s="136"/>
      <c r="J2162" s="138"/>
      <c r="K2162" s="119"/>
      <c r="L2162" s="138"/>
      <c r="M2162" s="12"/>
      <c r="N2162" s="147" t="str">
        <f t="shared" si="221"/>
        <v/>
      </c>
      <c r="O2162" s="16"/>
      <c r="P2162" s="17"/>
      <c r="Q2162" s="17"/>
      <c r="AD2162" s="13">
        <f t="shared" si="216"/>
        <v>0</v>
      </c>
      <c r="AE2162" s="13" t="str">
        <f t="shared" si="217"/>
        <v/>
      </c>
      <c r="AF2162" s="145" t="str">
        <f t="shared" si="218"/>
        <v/>
      </c>
      <c r="AG2162" s="145" t="str">
        <f t="shared" si="219"/>
        <v/>
      </c>
      <c r="AH2162" s="145" t="str">
        <f t="shared" si="220"/>
        <v/>
      </c>
    </row>
    <row r="2163" spans="1:34" ht="17.25" customHeight="1" x14ac:dyDescent="0.3">
      <c r="A2163" s="149"/>
      <c r="B2163" s="135"/>
      <c r="C2163" s="14"/>
      <c r="D2163" s="14"/>
      <c r="E2163" s="136"/>
      <c r="F2163" s="15"/>
      <c r="G2163" s="126"/>
      <c r="H2163" s="136"/>
      <c r="I2163" s="136"/>
      <c r="J2163" s="138"/>
      <c r="K2163" s="119"/>
      <c r="L2163" s="138"/>
      <c r="M2163" s="12"/>
      <c r="N2163" s="147" t="str">
        <f t="shared" si="221"/>
        <v/>
      </c>
      <c r="O2163" s="16"/>
      <c r="P2163" s="17"/>
      <c r="Q2163" s="17"/>
      <c r="AD2163" s="13">
        <f t="shared" si="216"/>
        <v>0</v>
      </c>
      <c r="AE2163" s="13" t="str">
        <f t="shared" si="217"/>
        <v/>
      </c>
      <c r="AF2163" s="145" t="str">
        <f t="shared" si="218"/>
        <v/>
      </c>
      <c r="AG2163" s="145" t="str">
        <f t="shared" si="219"/>
        <v/>
      </c>
      <c r="AH2163" s="145" t="str">
        <f t="shared" si="220"/>
        <v/>
      </c>
    </row>
    <row r="2164" spans="1:34" ht="17.25" customHeight="1" x14ac:dyDescent="0.3">
      <c r="A2164" s="149"/>
      <c r="B2164" s="135"/>
      <c r="C2164" s="14"/>
      <c r="D2164" s="14"/>
      <c r="E2164" s="136"/>
      <c r="F2164" s="15"/>
      <c r="G2164" s="126"/>
      <c r="H2164" s="136"/>
      <c r="I2164" s="136"/>
      <c r="J2164" s="138"/>
      <c r="K2164" s="119"/>
      <c r="L2164" s="138"/>
      <c r="M2164" s="12"/>
      <c r="N2164" s="147" t="str">
        <f t="shared" si="221"/>
        <v/>
      </c>
      <c r="O2164" s="16"/>
      <c r="P2164" s="17"/>
      <c r="Q2164" s="17"/>
      <c r="AD2164" s="13">
        <f t="shared" si="216"/>
        <v>0</v>
      </c>
      <c r="AE2164" s="13" t="str">
        <f t="shared" si="217"/>
        <v/>
      </c>
      <c r="AF2164" s="145" t="str">
        <f t="shared" si="218"/>
        <v/>
      </c>
      <c r="AG2164" s="145" t="str">
        <f t="shared" si="219"/>
        <v/>
      </c>
      <c r="AH2164" s="145" t="str">
        <f t="shared" si="220"/>
        <v/>
      </c>
    </row>
    <row r="2165" spans="1:34" ht="17.25" customHeight="1" x14ac:dyDescent="0.3">
      <c r="A2165" s="149"/>
      <c r="B2165" s="135"/>
      <c r="C2165" s="14"/>
      <c r="D2165" s="14"/>
      <c r="E2165" s="136"/>
      <c r="F2165" s="15"/>
      <c r="G2165" s="126"/>
      <c r="H2165" s="136"/>
      <c r="I2165" s="136"/>
      <c r="J2165" s="138"/>
      <c r="K2165" s="119"/>
      <c r="L2165" s="138"/>
      <c r="M2165" s="12"/>
      <c r="N2165" s="147" t="str">
        <f t="shared" si="221"/>
        <v/>
      </c>
      <c r="O2165" s="16"/>
      <c r="P2165" s="17"/>
      <c r="Q2165" s="17"/>
      <c r="AD2165" s="13">
        <f t="shared" ref="AD2165:AD2228" si="222">IF(N2165&lt;0, N2165/-F2165, M2165)</f>
        <v>0</v>
      </c>
      <c r="AE2165" s="13" t="str">
        <f t="shared" ref="AE2165:AE2228" si="223">IF(N2165="", "", IF(C2165="Long", IF(N2165&gt;0, N2165/F2165, ((G2165*(I2165-E2165))/F2165)), IF(N2165&gt;0, N2165/F2165, ((G2165*(E2165-I2165))/F2165))))</f>
        <v/>
      </c>
      <c r="AF2165" s="145" t="str">
        <f t="shared" ref="AF2165:AF2228" si="224">IF(A2165="", "", MONTH(A2165))</f>
        <v/>
      </c>
      <c r="AG2165" s="145" t="str">
        <f t="shared" ref="AG2165:AG2228" si="225">IF(A2165="", "", YEAR(A2165))</f>
        <v/>
      </c>
      <c r="AH2165" s="145" t="str">
        <f t="shared" ref="AH2165:AH2228" si="226">IF(A2165="", "", DAY(A2165))</f>
        <v/>
      </c>
    </row>
    <row r="2166" spans="1:34" ht="17.25" customHeight="1" x14ac:dyDescent="0.3">
      <c r="A2166" s="149"/>
      <c r="B2166" s="135"/>
      <c r="C2166" s="14"/>
      <c r="D2166" s="14"/>
      <c r="E2166" s="136"/>
      <c r="F2166" s="15"/>
      <c r="G2166" s="126"/>
      <c r="H2166" s="136"/>
      <c r="I2166" s="136"/>
      <c r="J2166" s="138"/>
      <c r="K2166" s="119"/>
      <c r="L2166" s="138"/>
      <c r="M2166" s="12"/>
      <c r="N2166" s="147" t="str">
        <f t="shared" si="221"/>
        <v/>
      </c>
      <c r="O2166" s="16"/>
      <c r="P2166" s="17"/>
      <c r="Q2166" s="17"/>
      <c r="AD2166" s="13">
        <f t="shared" si="222"/>
        <v>0</v>
      </c>
      <c r="AE2166" s="13" t="str">
        <f t="shared" si="223"/>
        <v/>
      </c>
      <c r="AF2166" s="145" t="str">
        <f t="shared" si="224"/>
        <v/>
      </c>
      <c r="AG2166" s="145" t="str">
        <f t="shared" si="225"/>
        <v/>
      </c>
      <c r="AH2166" s="145" t="str">
        <f t="shared" si="226"/>
        <v/>
      </c>
    </row>
    <row r="2167" spans="1:34" ht="17.25" customHeight="1" x14ac:dyDescent="0.3">
      <c r="A2167" s="149"/>
      <c r="B2167" s="135"/>
      <c r="C2167" s="14"/>
      <c r="D2167" s="14"/>
      <c r="E2167" s="136"/>
      <c r="F2167" s="15"/>
      <c r="G2167" s="126"/>
      <c r="H2167" s="136"/>
      <c r="I2167" s="136"/>
      <c r="J2167" s="138"/>
      <c r="K2167" s="119"/>
      <c r="L2167" s="138"/>
      <c r="M2167" s="12"/>
      <c r="N2167" s="147" t="str">
        <f t="shared" si="221"/>
        <v/>
      </c>
      <c r="O2167" s="16"/>
      <c r="P2167" s="17"/>
      <c r="Q2167" s="17"/>
      <c r="AD2167" s="13">
        <f t="shared" si="222"/>
        <v>0</v>
      </c>
      <c r="AE2167" s="13" t="str">
        <f t="shared" si="223"/>
        <v/>
      </c>
      <c r="AF2167" s="145" t="str">
        <f t="shared" si="224"/>
        <v/>
      </c>
      <c r="AG2167" s="145" t="str">
        <f t="shared" si="225"/>
        <v/>
      </c>
      <c r="AH2167" s="145" t="str">
        <f t="shared" si="226"/>
        <v/>
      </c>
    </row>
    <row r="2168" spans="1:34" ht="17.25" customHeight="1" x14ac:dyDescent="0.3">
      <c r="A2168" s="149"/>
      <c r="B2168" s="135"/>
      <c r="C2168" s="14"/>
      <c r="D2168" s="14"/>
      <c r="E2168" s="136"/>
      <c r="F2168" s="15"/>
      <c r="G2168" s="126"/>
      <c r="H2168" s="136"/>
      <c r="I2168" s="136"/>
      <c r="J2168" s="138"/>
      <c r="K2168" s="119"/>
      <c r="L2168" s="138"/>
      <c r="M2168" s="12"/>
      <c r="N2168" s="147" t="str">
        <f t="shared" si="221"/>
        <v/>
      </c>
      <c r="O2168" s="16"/>
      <c r="P2168" s="17"/>
      <c r="Q2168" s="17"/>
      <c r="AD2168" s="13">
        <f t="shared" si="222"/>
        <v>0</v>
      </c>
      <c r="AE2168" s="13" t="str">
        <f t="shared" si="223"/>
        <v/>
      </c>
      <c r="AF2168" s="145" t="str">
        <f t="shared" si="224"/>
        <v/>
      </c>
      <c r="AG2168" s="145" t="str">
        <f t="shared" si="225"/>
        <v/>
      </c>
      <c r="AH2168" s="145" t="str">
        <f t="shared" si="226"/>
        <v/>
      </c>
    </row>
    <row r="2169" spans="1:34" ht="17.25" customHeight="1" x14ac:dyDescent="0.3">
      <c r="A2169" s="149"/>
      <c r="B2169" s="135"/>
      <c r="C2169" s="14"/>
      <c r="D2169" s="14"/>
      <c r="E2169" s="136"/>
      <c r="F2169" s="15"/>
      <c r="G2169" s="126"/>
      <c r="H2169" s="136"/>
      <c r="I2169" s="136"/>
      <c r="J2169" s="138"/>
      <c r="K2169" s="119"/>
      <c r="L2169" s="138"/>
      <c r="M2169" s="12"/>
      <c r="N2169" s="147" t="str">
        <f t="shared" si="221"/>
        <v/>
      </c>
      <c r="O2169" s="16"/>
      <c r="P2169" s="17"/>
      <c r="Q2169" s="17"/>
      <c r="AD2169" s="13">
        <f t="shared" si="222"/>
        <v>0</v>
      </c>
      <c r="AE2169" s="13" t="str">
        <f t="shared" si="223"/>
        <v/>
      </c>
      <c r="AF2169" s="145" t="str">
        <f t="shared" si="224"/>
        <v/>
      </c>
      <c r="AG2169" s="145" t="str">
        <f t="shared" si="225"/>
        <v/>
      </c>
      <c r="AH2169" s="145" t="str">
        <f t="shared" si="226"/>
        <v/>
      </c>
    </row>
    <row r="2170" spans="1:34" ht="17.25" customHeight="1" x14ac:dyDescent="0.3">
      <c r="A2170" s="149"/>
      <c r="B2170" s="135"/>
      <c r="C2170" s="14"/>
      <c r="D2170" s="14"/>
      <c r="E2170" s="136"/>
      <c r="F2170" s="15"/>
      <c r="G2170" s="126"/>
      <c r="H2170" s="136"/>
      <c r="I2170" s="136"/>
      <c r="J2170" s="138"/>
      <c r="K2170" s="119"/>
      <c r="L2170" s="138"/>
      <c r="M2170" s="12"/>
      <c r="N2170" s="147" t="str">
        <f t="shared" si="221"/>
        <v/>
      </c>
      <c r="O2170" s="16"/>
      <c r="P2170" s="17"/>
      <c r="Q2170" s="17"/>
      <c r="AD2170" s="13">
        <f t="shared" si="222"/>
        <v>0</v>
      </c>
      <c r="AE2170" s="13" t="str">
        <f t="shared" si="223"/>
        <v/>
      </c>
      <c r="AF2170" s="145" t="str">
        <f t="shared" si="224"/>
        <v/>
      </c>
      <c r="AG2170" s="145" t="str">
        <f t="shared" si="225"/>
        <v/>
      </c>
      <c r="AH2170" s="145" t="str">
        <f t="shared" si="226"/>
        <v/>
      </c>
    </row>
    <row r="2171" spans="1:34" ht="17.25" customHeight="1" x14ac:dyDescent="0.3">
      <c r="A2171" s="149"/>
      <c r="B2171" s="135"/>
      <c r="C2171" s="14"/>
      <c r="D2171" s="14"/>
      <c r="E2171" s="136"/>
      <c r="F2171" s="15"/>
      <c r="G2171" s="126"/>
      <c r="H2171" s="136"/>
      <c r="I2171" s="136"/>
      <c r="J2171" s="138"/>
      <c r="K2171" s="119"/>
      <c r="L2171" s="138"/>
      <c r="M2171" s="12"/>
      <c r="N2171" s="147" t="str">
        <f t="shared" si="221"/>
        <v/>
      </c>
      <c r="O2171" s="16"/>
      <c r="P2171" s="17"/>
      <c r="Q2171" s="17"/>
      <c r="AD2171" s="13">
        <f t="shared" si="222"/>
        <v>0</v>
      </c>
      <c r="AE2171" s="13" t="str">
        <f t="shared" si="223"/>
        <v/>
      </c>
      <c r="AF2171" s="145" t="str">
        <f t="shared" si="224"/>
        <v/>
      </c>
      <c r="AG2171" s="145" t="str">
        <f t="shared" si="225"/>
        <v/>
      </c>
      <c r="AH2171" s="145" t="str">
        <f t="shared" si="226"/>
        <v/>
      </c>
    </row>
    <row r="2172" spans="1:34" ht="17.25" customHeight="1" x14ac:dyDescent="0.3">
      <c r="A2172" s="149"/>
      <c r="B2172" s="135"/>
      <c r="C2172" s="14"/>
      <c r="D2172" s="14"/>
      <c r="E2172" s="136"/>
      <c r="F2172" s="15"/>
      <c r="G2172" s="126"/>
      <c r="H2172" s="136"/>
      <c r="I2172" s="136"/>
      <c r="J2172" s="138"/>
      <c r="K2172" s="119"/>
      <c r="L2172" s="138"/>
      <c r="M2172" s="12"/>
      <c r="N2172" s="147" t="str">
        <f t="shared" si="221"/>
        <v/>
      </c>
      <c r="O2172" s="16"/>
      <c r="P2172" s="17"/>
      <c r="Q2172" s="17"/>
      <c r="AD2172" s="13">
        <f t="shared" si="222"/>
        <v>0</v>
      </c>
      <c r="AE2172" s="13" t="str">
        <f t="shared" si="223"/>
        <v/>
      </c>
      <c r="AF2172" s="145" t="str">
        <f t="shared" si="224"/>
        <v/>
      </c>
      <c r="AG2172" s="145" t="str">
        <f t="shared" si="225"/>
        <v/>
      </c>
      <c r="AH2172" s="145" t="str">
        <f t="shared" si="226"/>
        <v/>
      </c>
    </row>
    <row r="2173" spans="1:34" ht="17.25" customHeight="1" x14ac:dyDescent="0.3">
      <c r="A2173" s="149"/>
      <c r="B2173" s="135"/>
      <c r="C2173" s="14"/>
      <c r="D2173" s="14"/>
      <c r="E2173" s="136"/>
      <c r="F2173" s="15"/>
      <c r="G2173" s="126"/>
      <c r="H2173" s="136"/>
      <c r="I2173" s="136"/>
      <c r="J2173" s="138"/>
      <c r="K2173" s="119"/>
      <c r="L2173" s="138"/>
      <c r="M2173" s="12"/>
      <c r="N2173" s="147" t="str">
        <f t="shared" si="221"/>
        <v/>
      </c>
      <c r="O2173" s="16"/>
      <c r="P2173" s="17"/>
      <c r="Q2173" s="17"/>
      <c r="AD2173" s="13">
        <f t="shared" si="222"/>
        <v>0</v>
      </c>
      <c r="AE2173" s="13" t="str">
        <f t="shared" si="223"/>
        <v/>
      </c>
      <c r="AF2173" s="145" t="str">
        <f t="shared" si="224"/>
        <v/>
      </c>
      <c r="AG2173" s="145" t="str">
        <f t="shared" si="225"/>
        <v/>
      </c>
      <c r="AH2173" s="145" t="str">
        <f t="shared" si="226"/>
        <v/>
      </c>
    </row>
    <row r="2174" spans="1:34" ht="17.25" customHeight="1" x14ac:dyDescent="0.3">
      <c r="A2174" s="149"/>
      <c r="B2174" s="135"/>
      <c r="C2174" s="14"/>
      <c r="D2174" s="14"/>
      <c r="E2174" s="136"/>
      <c r="F2174" s="15"/>
      <c r="G2174" s="126"/>
      <c r="H2174" s="136"/>
      <c r="I2174" s="136"/>
      <c r="J2174" s="138"/>
      <c r="K2174" s="119"/>
      <c r="L2174" s="138"/>
      <c r="M2174" s="12"/>
      <c r="N2174" s="147" t="str">
        <f t="shared" si="221"/>
        <v/>
      </c>
      <c r="O2174" s="16"/>
      <c r="P2174" s="17"/>
      <c r="Q2174" s="17"/>
      <c r="AD2174" s="13">
        <f t="shared" si="222"/>
        <v>0</v>
      </c>
      <c r="AE2174" s="13" t="str">
        <f t="shared" si="223"/>
        <v/>
      </c>
      <c r="AF2174" s="145" t="str">
        <f t="shared" si="224"/>
        <v/>
      </c>
      <c r="AG2174" s="145" t="str">
        <f t="shared" si="225"/>
        <v/>
      </c>
      <c r="AH2174" s="145" t="str">
        <f t="shared" si="226"/>
        <v/>
      </c>
    </row>
    <row r="2175" spans="1:34" ht="17.25" customHeight="1" x14ac:dyDescent="0.3">
      <c r="A2175" s="149"/>
      <c r="B2175" s="135"/>
      <c r="C2175" s="14"/>
      <c r="D2175" s="14"/>
      <c r="E2175" s="136"/>
      <c r="F2175" s="15"/>
      <c r="G2175" s="126"/>
      <c r="H2175" s="136"/>
      <c r="I2175" s="136"/>
      <c r="J2175" s="138"/>
      <c r="K2175" s="119"/>
      <c r="L2175" s="138"/>
      <c r="M2175" s="12"/>
      <c r="N2175" s="147" t="str">
        <f t="shared" si="221"/>
        <v/>
      </c>
      <c r="O2175" s="16"/>
      <c r="P2175" s="17"/>
      <c r="Q2175" s="17"/>
      <c r="AD2175" s="13">
        <f t="shared" si="222"/>
        <v>0</v>
      </c>
      <c r="AE2175" s="13" t="str">
        <f t="shared" si="223"/>
        <v/>
      </c>
      <c r="AF2175" s="145" t="str">
        <f t="shared" si="224"/>
        <v/>
      </c>
      <c r="AG2175" s="145" t="str">
        <f t="shared" si="225"/>
        <v/>
      </c>
      <c r="AH2175" s="145" t="str">
        <f t="shared" si="226"/>
        <v/>
      </c>
    </row>
    <row r="2176" spans="1:34" ht="17.25" customHeight="1" x14ac:dyDescent="0.3">
      <c r="A2176" s="149"/>
      <c r="B2176" s="135"/>
      <c r="C2176" s="14"/>
      <c r="D2176" s="14"/>
      <c r="E2176" s="136"/>
      <c r="F2176" s="15"/>
      <c r="G2176" s="126"/>
      <c r="H2176" s="136"/>
      <c r="I2176" s="136"/>
      <c r="J2176" s="138"/>
      <c r="K2176" s="119"/>
      <c r="L2176" s="138"/>
      <c r="M2176" s="12"/>
      <c r="N2176" s="147" t="str">
        <f t="shared" si="221"/>
        <v/>
      </c>
      <c r="O2176" s="16"/>
      <c r="P2176" s="17"/>
      <c r="Q2176" s="17"/>
      <c r="AD2176" s="13">
        <f t="shared" si="222"/>
        <v>0</v>
      </c>
      <c r="AE2176" s="13" t="str">
        <f t="shared" si="223"/>
        <v/>
      </c>
      <c r="AF2176" s="145" t="str">
        <f t="shared" si="224"/>
        <v/>
      </c>
      <c r="AG2176" s="145" t="str">
        <f t="shared" si="225"/>
        <v/>
      </c>
      <c r="AH2176" s="145" t="str">
        <f t="shared" si="226"/>
        <v/>
      </c>
    </row>
    <row r="2177" spans="1:34" ht="17.25" customHeight="1" x14ac:dyDescent="0.3">
      <c r="A2177" s="149"/>
      <c r="B2177" s="135"/>
      <c r="C2177" s="14"/>
      <c r="D2177" s="14"/>
      <c r="E2177" s="136"/>
      <c r="F2177" s="15"/>
      <c r="G2177" s="126"/>
      <c r="H2177" s="136"/>
      <c r="I2177" s="136"/>
      <c r="J2177" s="138"/>
      <c r="K2177" s="119"/>
      <c r="L2177" s="138"/>
      <c r="M2177" s="12"/>
      <c r="N2177" s="147" t="str">
        <f t="shared" si="221"/>
        <v/>
      </c>
      <c r="O2177" s="16"/>
      <c r="P2177" s="17"/>
      <c r="Q2177" s="17"/>
      <c r="AD2177" s="13">
        <f t="shared" si="222"/>
        <v>0</v>
      </c>
      <c r="AE2177" s="13" t="str">
        <f t="shared" si="223"/>
        <v/>
      </c>
      <c r="AF2177" s="145" t="str">
        <f t="shared" si="224"/>
        <v/>
      </c>
      <c r="AG2177" s="145" t="str">
        <f t="shared" si="225"/>
        <v/>
      </c>
      <c r="AH2177" s="145" t="str">
        <f t="shared" si="226"/>
        <v/>
      </c>
    </row>
    <row r="2178" spans="1:34" ht="17.25" customHeight="1" x14ac:dyDescent="0.3">
      <c r="A2178" s="149"/>
      <c r="B2178" s="135"/>
      <c r="C2178" s="14"/>
      <c r="D2178" s="14"/>
      <c r="E2178" s="136"/>
      <c r="F2178" s="15"/>
      <c r="G2178" s="126"/>
      <c r="H2178" s="136"/>
      <c r="I2178" s="136"/>
      <c r="J2178" s="138"/>
      <c r="K2178" s="119"/>
      <c r="L2178" s="138"/>
      <c r="M2178" s="12"/>
      <c r="N2178" s="147" t="str">
        <f t="shared" si="221"/>
        <v/>
      </c>
      <c r="O2178" s="16"/>
      <c r="P2178" s="17"/>
      <c r="Q2178" s="17"/>
      <c r="AD2178" s="13">
        <f t="shared" si="222"/>
        <v>0</v>
      </c>
      <c r="AE2178" s="13" t="str">
        <f t="shared" si="223"/>
        <v/>
      </c>
      <c r="AF2178" s="145" t="str">
        <f t="shared" si="224"/>
        <v/>
      </c>
      <c r="AG2178" s="145" t="str">
        <f t="shared" si="225"/>
        <v/>
      </c>
      <c r="AH2178" s="145" t="str">
        <f t="shared" si="226"/>
        <v/>
      </c>
    </row>
    <row r="2179" spans="1:34" ht="17.25" customHeight="1" x14ac:dyDescent="0.3">
      <c r="A2179" s="149"/>
      <c r="B2179" s="135"/>
      <c r="C2179" s="14"/>
      <c r="D2179" s="14"/>
      <c r="E2179" s="136"/>
      <c r="F2179" s="15"/>
      <c r="G2179" s="126"/>
      <c r="H2179" s="136"/>
      <c r="I2179" s="136"/>
      <c r="J2179" s="138"/>
      <c r="K2179" s="119"/>
      <c r="L2179" s="138"/>
      <c r="M2179" s="12"/>
      <c r="N2179" s="147" t="str">
        <f t="shared" si="221"/>
        <v/>
      </c>
      <c r="O2179" s="16"/>
      <c r="P2179" s="17"/>
      <c r="Q2179" s="17"/>
      <c r="AD2179" s="13">
        <f t="shared" si="222"/>
        <v>0</v>
      </c>
      <c r="AE2179" s="13" t="str">
        <f t="shared" si="223"/>
        <v/>
      </c>
      <c r="AF2179" s="145" t="str">
        <f t="shared" si="224"/>
        <v/>
      </c>
      <c r="AG2179" s="145" t="str">
        <f t="shared" si="225"/>
        <v/>
      </c>
      <c r="AH2179" s="145" t="str">
        <f t="shared" si="226"/>
        <v/>
      </c>
    </row>
    <row r="2180" spans="1:34" ht="17.25" customHeight="1" x14ac:dyDescent="0.3">
      <c r="A2180" s="149"/>
      <c r="B2180" s="135"/>
      <c r="C2180" s="14"/>
      <c r="D2180" s="14"/>
      <c r="E2180" s="136"/>
      <c r="F2180" s="15"/>
      <c r="G2180" s="126"/>
      <c r="H2180" s="136"/>
      <c r="I2180" s="136"/>
      <c r="J2180" s="138"/>
      <c r="K2180" s="119"/>
      <c r="L2180" s="138"/>
      <c r="M2180" s="12"/>
      <c r="N2180" s="147" t="str">
        <f t="shared" si="221"/>
        <v/>
      </c>
      <c r="O2180" s="16"/>
      <c r="P2180" s="17"/>
      <c r="Q2180" s="17"/>
      <c r="AD2180" s="13">
        <f t="shared" si="222"/>
        <v>0</v>
      </c>
      <c r="AE2180" s="13" t="str">
        <f t="shared" si="223"/>
        <v/>
      </c>
      <c r="AF2180" s="145" t="str">
        <f t="shared" si="224"/>
        <v/>
      </c>
      <c r="AG2180" s="145" t="str">
        <f t="shared" si="225"/>
        <v/>
      </c>
      <c r="AH2180" s="145" t="str">
        <f t="shared" si="226"/>
        <v/>
      </c>
    </row>
    <row r="2181" spans="1:34" ht="17.25" customHeight="1" x14ac:dyDescent="0.3">
      <c r="A2181" s="149"/>
      <c r="B2181" s="135"/>
      <c r="C2181" s="14"/>
      <c r="D2181" s="14"/>
      <c r="E2181" s="136"/>
      <c r="F2181" s="15"/>
      <c r="G2181" s="126"/>
      <c r="H2181" s="136"/>
      <c r="I2181" s="136"/>
      <c r="J2181" s="138"/>
      <c r="K2181" s="119"/>
      <c r="L2181" s="138"/>
      <c r="M2181" s="12"/>
      <c r="N2181" s="147" t="str">
        <f t="shared" si="221"/>
        <v/>
      </c>
      <c r="O2181" s="16"/>
      <c r="P2181" s="17"/>
      <c r="Q2181" s="17"/>
      <c r="AD2181" s="13">
        <f t="shared" si="222"/>
        <v>0</v>
      </c>
      <c r="AE2181" s="13" t="str">
        <f t="shared" si="223"/>
        <v/>
      </c>
      <c r="AF2181" s="145" t="str">
        <f t="shared" si="224"/>
        <v/>
      </c>
      <c r="AG2181" s="145" t="str">
        <f t="shared" si="225"/>
        <v/>
      </c>
      <c r="AH2181" s="145" t="str">
        <f t="shared" si="226"/>
        <v/>
      </c>
    </row>
    <row r="2182" spans="1:34" ht="17.25" customHeight="1" x14ac:dyDescent="0.3">
      <c r="A2182" s="149"/>
      <c r="B2182" s="135"/>
      <c r="C2182" s="14"/>
      <c r="D2182" s="14"/>
      <c r="E2182" s="136"/>
      <c r="F2182" s="15"/>
      <c r="G2182" s="126"/>
      <c r="H2182" s="136"/>
      <c r="I2182" s="136"/>
      <c r="J2182" s="138"/>
      <c r="K2182" s="119"/>
      <c r="L2182" s="138"/>
      <c r="M2182" s="12"/>
      <c r="N2182" s="147" t="str">
        <f t="shared" si="221"/>
        <v/>
      </c>
      <c r="O2182" s="16"/>
      <c r="P2182" s="17"/>
      <c r="Q2182" s="17"/>
      <c r="AD2182" s="13">
        <f t="shared" si="222"/>
        <v>0</v>
      </c>
      <c r="AE2182" s="13" t="str">
        <f t="shared" si="223"/>
        <v/>
      </c>
      <c r="AF2182" s="145" t="str">
        <f t="shared" si="224"/>
        <v/>
      </c>
      <c r="AG2182" s="145" t="str">
        <f t="shared" si="225"/>
        <v/>
      </c>
      <c r="AH2182" s="145" t="str">
        <f t="shared" si="226"/>
        <v/>
      </c>
    </row>
    <row r="2183" spans="1:34" ht="17.25" customHeight="1" x14ac:dyDescent="0.3">
      <c r="A2183" s="149"/>
      <c r="B2183" s="135"/>
      <c r="C2183" s="14"/>
      <c r="D2183" s="14"/>
      <c r="E2183" s="136"/>
      <c r="F2183" s="15"/>
      <c r="G2183" s="126"/>
      <c r="H2183" s="136"/>
      <c r="I2183" s="136"/>
      <c r="J2183" s="138"/>
      <c r="K2183" s="119"/>
      <c r="L2183" s="138"/>
      <c r="M2183" s="12"/>
      <c r="N2183" s="147" t="str">
        <f t="shared" si="221"/>
        <v/>
      </c>
      <c r="O2183" s="16"/>
      <c r="P2183" s="17"/>
      <c r="Q2183" s="17"/>
      <c r="AD2183" s="13">
        <f t="shared" si="222"/>
        <v>0</v>
      </c>
      <c r="AE2183" s="13" t="str">
        <f t="shared" si="223"/>
        <v/>
      </c>
      <c r="AF2183" s="145" t="str">
        <f t="shared" si="224"/>
        <v/>
      </c>
      <c r="AG2183" s="145" t="str">
        <f t="shared" si="225"/>
        <v/>
      </c>
      <c r="AH2183" s="145" t="str">
        <f t="shared" si="226"/>
        <v/>
      </c>
    </row>
    <row r="2184" spans="1:34" ht="17.25" customHeight="1" x14ac:dyDescent="0.3">
      <c r="A2184" s="149"/>
      <c r="B2184" s="135"/>
      <c r="C2184" s="14"/>
      <c r="D2184" s="14"/>
      <c r="E2184" s="136"/>
      <c r="F2184" s="15"/>
      <c r="G2184" s="126"/>
      <c r="H2184" s="136"/>
      <c r="I2184" s="136"/>
      <c r="J2184" s="138"/>
      <c r="K2184" s="119"/>
      <c r="L2184" s="138"/>
      <c r="M2184" s="12"/>
      <c r="N2184" s="147" t="str">
        <f t="shared" ref="N2184:N2247" si="227">IF(J2184="", "", K2184)</f>
        <v/>
      </c>
      <c r="O2184" s="16"/>
      <c r="P2184" s="17"/>
      <c r="Q2184" s="17"/>
      <c r="AD2184" s="13">
        <f t="shared" si="222"/>
        <v>0</v>
      </c>
      <c r="AE2184" s="13" t="str">
        <f t="shared" si="223"/>
        <v/>
      </c>
      <c r="AF2184" s="145" t="str">
        <f t="shared" si="224"/>
        <v/>
      </c>
      <c r="AG2184" s="145" t="str">
        <f t="shared" si="225"/>
        <v/>
      </c>
      <c r="AH2184" s="145" t="str">
        <f t="shared" si="226"/>
        <v/>
      </c>
    </row>
    <row r="2185" spans="1:34" ht="17.25" customHeight="1" x14ac:dyDescent="0.3">
      <c r="A2185" s="149"/>
      <c r="B2185" s="135"/>
      <c r="C2185" s="14"/>
      <c r="D2185" s="14"/>
      <c r="E2185" s="136"/>
      <c r="F2185" s="15"/>
      <c r="G2185" s="126"/>
      <c r="H2185" s="136"/>
      <c r="I2185" s="136"/>
      <c r="J2185" s="138"/>
      <c r="K2185" s="119"/>
      <c r="L2185" s="138"/>
      <c r="M2185" s="12"/>
      <c r="N2185" s="147" t="str">
        <f t="shared" si="227"/>
        <v/>
      </c>
      <c r="O2185" s="16"/>
      <c r="P2185" s="17"/>
      <c r="Q2185" s="17"/>
      <c r="AD2185" s="13">
        <f t="shared" si="222"/>
        <v>0</v>
      </c>
      <c r="AE2185" s="13" t="str">
        <f t="shared" si="223"/>
        <v/>
      </c>
      <c r="AF2185" s="145" t="str">
        <f t="shared" si="224"/>
        <v/>
      </c>
      <c r="AG2185" s="145" t="str">
        <f t="shared" si="225"/>
        <v/>
      </c>
      <c r="AH2185" s="145" t="str">
        <f t="shared" si="226"/>
        <v/>
      </c>
    </row>
    <row r="2186" spans="1:34" ht="17.25" customHeight="1" x14ac:dyDescent="0.3">
      <c r="A2186" s="149"/>
      <c r="B2186" s="135"/>
      <c r="C2186" s="14"/>
      <c r="D2186" s="14"/>
      <c r="E2186" s="136"/>
      <c r="F2186" s="15"/>
      <c r="G2186" s="126"/>
      <c r="H2186" s="136"/>
      <c r="I2186" s="136"/>
      <c r="J2186" s="138"/>
      <c r="K2186" s="119"/>
      <c r="L2186" s="138"/>
      <c r="M2186" s="12"/>
      <c r="N2186" s="147" t="str">
        <f t="shared" si="227"/>
        <v/>
      </c>
      <c r="O2186" s="16"/>
      <c r="P2186" s="17"/>
      <c r="Q2186" s="17"/>
      <c r="AD2186" s="13">
        <f t="shared" si="222"/>
        <v>0</v>
      </c>
      <c r="AE2186" s="13" t="str">
        <f t="shared" si="223"/>
        <v/>
      </c>
      <c r="AF2186" s="145" t="str">
        <f t="shared" si="224"/>
        <v/>
      </c>
      <c r="AG2186" s="145" t="str">
        <f t="shared" si="225"/>
        <v/>
      </c>
      <c r="AH2186" s="145" t="str">
        <f t="shared" si="226"/>
        <v/>
      </c>
    </row>
    <row r="2187" spans="1:34" ht="17.25" customHeight="1" x14ac:dyDescent="0.3">
      <c r="A2187" s="149"/>
      <c r="B2187" s="135"/>
      <c r="C2187" s="14"/>
      <c r="D2187" s="14"/>
      <c r="E2187" s="136"/>
      <c r="F2187" s="15"/>
      <c r="G2187" s="126"/>
      <c r="H2187" s="136"/>
      <c r="I2187" s="136"/>
      <c r="J2187" s="138"/>
      <c r="K2187" s="119"/>
      <c r="L2187" s="138"/>
      <c r="M2187" s="12"/>
      <c r="N2187" s="147" t="str">
        <f t="shared" si="227"/>
        <v/>
      </c>
      <c r="O2187" s="16"/>
      <c r="P2187" s="17"/>
      <c r="Q2187" s="17"/>
      <c r="AD2187" s="13">
        <f t="shared" si="222"/>
        <v>0</v>
      </c>
      <c r="AE2187" s="13" t="str">
        <f t="shared" si="223"/>
        <v/>
      </c>
      <c r="AF2187" s="145" t="str">
        <f t="shared" si="224"/>
        <v/>
      </c>
      <c r="AG2187" s="145" t="str">
        <f t="shared" si="225"/>
        <v/>
      </c>
      <c r="AH2187" s="145" t="str">
        <f t="shared" si="226"/>
        <v/>
      </c>
    </row>
    <row r="2188" spans="1:34" ht="17.25" customHeight="1" x14ac:dyDescent="0.3">
      <c r="A2188" s="149"/>
      <c r="B2188" s="135"/>
      <c r="C2188" s="14"/>
      <c r="D2188" s="14"/>
      <c r="E2188" s="136"/>
      <c r="F2188" s="15"/>
      <c r="G2188" s="126"/>
      <c r="H2188" s="136"/>
      <c r="I2188" s="136"/>
      <c r="J2188" s="138"/>
      <c r="K2188" s="119"/>
      <c r="L2188" s="138"/>
      <c r="M2188" s="12"/>
      <c r="N2188" s="147" t="str">
        <f t="shared" si="227"/>
        <v/>
      </c>
      <c r="O2188" s="16"/>
      <c r="P2188" s="17"/>
      <c r="Q2188" s="17"/>
      <c r="AD2188" s="13">
        <f t="shared" si="222"/>
        <v>0</v>
      </c>
      <c r="AE2188" s="13" t="str">
        <f t="shared" si="223"/>
        <v/>
      </c>
      <c r="AF2188" s="145" t="str">
        <f t="shared" si="224"/>
        <v/>
      </c>
      <c r="AG2188" s="145" t="str">
        <f t="shared" si="225"/>
        <v/>
      </c>
      <c r="AH2188" s="145" t="str">
        <f t="shared" si="226"/>
        <v/>
      </c>
    </row>
    <row r="2189" spans="1:34" ht="17.25" customHeight="1" x14ac:dyDescent="0.3">
      <c r="A2189" s="149"/>
      <c r="B2189" s="135"/>
      <c r="C2189" s="14"/>
      <c r="D2189" s="14"/>
      <c r="E2189" s="136"/>
      <c r="F2189" s="15"/>
      <c r="G2189" s="126"/>
      <c r="H2189" s="136"/>
      <c r="I2189" s="136"/>
      <c r="J2189" s="138"/>
      <c r="K2189" s="119"/>
      <c r="L2189" s="138"/>
      <c r="M2189" s="12"/>
      <c r="N2189" s="147" t="str">
        <f t="shared" si="227"/>
        <v/>
      </c>
      <c r="O2189" s="16"/>
      <c r="P2189" s="17"/>
      <c r="Q2189" s="17"/>
      <c r="AD2189" s="13">
        <f t="shared" si="222"/>
        <v>0</v>
      </c>
      <c r="AE2189" s="13" t="str">
        <f t="shared" si="223"/>
        <v/>
      </c>
      <c r="AF2189" s="145" t="str">
        <f t="shared" si="224"/>
        <v/>
      </c>
      <c r="AG2189" s="145" t="str">
        <f t="shared" si="225"/>
        <v/>
      </c>
      <c r="AH2189" s="145" t="str">
        <f t="shared" si="226"/>
        <v/>
      </c>
    </row>
    <row r="2190" spans="1:34" ht="17.25" customHeight="1" x14ac:dyDescent="0.3">
      <c r="A2190" s="149"/>
      <c r="B2190" s="135"/>
      <c r="C2190" s="14"/>
      <c r="D2190" s="14"/>
      <c r="E2190" s="136"/>
      <c r="F2190" s="15"/>
      <c r="G2190" s="126"/>
      <c r="H2190" s="136"/>
      <c r="I2190" s="136"/>
      <c r="J2190" s="138"/>
      <c r="K2190" s="119"/>
      <c r="L2190" s="138"/>
      <c r="M2190" s="12"/>
      <c r="N2190" s="147" t="str">
        <f t="shared" si="227"/>
        <v/>
      </c>
      <c r="O2190" s="16"/>
      <c r="P2190" s="17"/>
      <c r="Q2190" s="17"/>
      <c r="AD2190" s="13">
        <f t="shared" si="222"/>
        <v>0</v>
      </c>
      <c r="AE2190" s="13" t="str">
        <f t="shared" si="223"/>
        <v/>
      </c>
      <c r="AF2190" s="145" t="str">
        <f t="shared" si="224"/>
        <v/>
      </c>
      <c r="AG2190" s="145" t="str">
        <f t="shared" si="225"/>
        <v/>
      </c>
      <c r="AH2190" s="145" t="str">
        <f t="shared" si="226"/>
        <v/>
      </c>
    </row>
    <row r="2191" spans="1:34" ht="17.25" customHeight="1" x14ac:dyDescent="0.3">
      <c r="A2191" s="149"/>
      <c r="B2191" s="135"/>
      <c r="C2191" s="14"/>
      <c r="D2191" s="14"/>
      <c r="E2191" s="136"/>
      <c r="F2191" s="15"/>
      <c r="G2191" s="126"/>
      <c r="H2191" s="136"/>
      <c r="I2191" s="136"/>
      <c r="J2191" s="138"/>
      <c r="K2191" s="119"/>
      <c r="L2191" s="138"/>
      <c r="M2191" s="12"/>
      <c r="N2191" s="147" t="str">
        <f t="shared" si="227"/>
        <v/>
      </c>
      <c r="O2191" s="16"/>
      <c r="P2191" s="17"/>
      <c r="Q2191" s="17"/>
      <c r="AD2191" s="13">
        <f t="shared" si="222"/>
        <v>0</v>
      </c>
      <c r="AE2191" s="13" t="str">
        <f t="shared" si="223"/>
        <v/>
      </c>
      <c r="AF2191" s="145" t="str">
        <f t="shared" si="224"/>
        <v/>
      </c>
      <c r="AG2191" s="145" t="str">
        <f t="shared" si="225"/>
        <v/>
      </c>
      <c r="AH2191" s="145" t="str">
        <f t="shared" si="226"/>
        <v/>
      </c>
    </row>
    <row r="2192" spans="1:34" ht="17.25" customHeight="1" x14ac:dyDescent="0.3">
      <c r="A2192" s="149"/>
      <c r="B2192" s="135"/>
      <c r="C2192" s="14"/>
      <c r="D2192" s="14"/>
      <c r="E2192" s="136"/>
      <c r="F2192" s="15"/>
      <c r="G2192" s="126"/>
      <c r="H2192" s="136"/>
      <c r="I2192" s="136"/>
      <c r="J2192" s="138"/>
      <c r="K2192" s="119"/>
      <c r="L2192" s="138"/>
      <c r="M2192" s="12"/>
      <c r="N2192" s="147" t="str">
        <f t="shared" si="227"/>
        <v/>
      </c>
      <c r="O2192" s="16"/>
      <c r="P2192" s="17"/>
      <c r="Q2192" s="17"/>
      <c r="AD2192" s="13">
        <f t="shared" si="222"/>
        <v>0</v>
      </c>
      <c r="AE2192" s="13" t="str">
        <f t="shared" si="223"/>
        <v/>
      </c>
      <c r="AF2192" s="145" t="str">
        <f t="shared" si="224"/>
        <v/>
      </c>
      <c r="AG2192" s="145" t="str">
        <f t="shared" si="225"/>
        <v/>
      </c>
      <c r="AH2192" s="145" t="str">
        <f t="shared" si="226"/>
        <v/>
      </c>
    </row>
    <row r="2193" spans="1:34" ht="17.25" customHeight="1" x14ac:dyDescent="0.3">
      <c r="A2193" s="149"/>
      <c r="B2193" s="135"/>
      <c r="C2193" s="14"/>
      <c r="D2193" s="14"/>
      <c r="E2193" s="136"/>
      <c r="F2193" s="15"/>
      <c r="G2193" s="126"/>
      <c r="H2193" s="136"/>
      <c r="I2193" s="136"/>
      <c r="J2193" s="138"/>
      <c r="K2193" s="119"/>
      <c r="L2193" s="138"/>
      <c r="M2193" s="12"/>
      <c r="N2193" s="147" t="str">
        <f t="shared" si="227"/>
        <v/>
      </c>
      <c r="O2193" s="16"/>
      <c r="P2193" s="17"/>
      <c r="Q2193" s="17"/>
      <c r="AD2193" s="13">
        <f t="shared" si="222"/>
        <v>0</v>
      </c>
      <c r="AE2193" s="13" t="str">
        <f t="shared" si="223"/>
        <v/>
      </c>
      <c r="AF2193" s="145" t="str">
        <f t="shared" si="224"/>
        <v/>
      </c>
      <c r="AG2193" s="145" t="str">
        <f t="shared" si="225"/>
        <v/>
      </c>
      <c r="AH2193" s="145" t="str">
        <f t="shared" si="226"/>
        <v/>
      </c>
    </row>
    <row r="2194" spans="1:34" ht="17.25" customHeight="1" x14ac:dyDescent="0.3">
      <c r="A2194" s="149"/>
      <c r="B2194" s="135"/>
      <c r="C2194" s="14"/>
      <c r="D2194" s="14"/>
      <c r="E2194" s="136"/>
      <c r="F2194" s="15"/>
      <c r="G2194" s="126"/>
      <c r="H2194" s="136"/>
      <c r="I2194" s="136"/>
      <c r="J2194" s="138"/>
      <c r="K2194" s="119"/>
      <c r="L2194" s="138"/>
      <c r="M2194" s="12"/>
      <c r="N2194" s="147" t="str">
        <f t="shared" si="227"/>
        <v/>
      </c>
      <c r="O2194" s="16"/>
      <c r="P2194" s="17"/>
      <c r="Q2194" s="17"/>
      <c r="AD2194" s="13">
        <f t="shared" si="222"/>
        <v>0</v>
      </c>
      <c r="AE2194" s="13" t="str">
        <f t="shared" si="223"/>
        <v/>
      </c>
      <c r="AF2194" s="145" t="str">
        <f t="shared" si="224"/>
        <v/>
      </c>
      <c r="AG2194" s="145" t="str">
        <f t="shared" si="225"/>
        <v/>
      </c>
      <c r="AH2194" s="145" t="str">
        <f t="shared" si="226"/>
        <v/>
      </c>
    </row>
    <row r="2195" spans="1:34" ht="17.25" customHeight="1" x14ac:dyDescent="0.3">
      <c r="A2195" s="149"/>
      <c r="B2195" s="135"/>
      <c r="C2195" s="14"/>
      <c r="D2195" s="14"/>
      <c r="E2195" s="136"/>
      <c r="F2195" s="15"/>
      <c r="G2195" s="126"/>
      <c r="H2195" s="136"/>
      <c r="I2195" s="136"/>
      <c r="J2195" s="138"/>
      <c r="K2195" s="119"/>
      <c r="L2195" s="138"/>
      <c r="M2195" s="12"/>
      <c r="N2195" s="147" t="str">
        <f t="shared" si="227"/>
        <v/>
      </c>
      <c r="O2195" s="16"/>
      <c r="P2195" s="17"/>
      <c r="Q2195" s="17"/>
      <c r="AD2195" s="13">
        <f t="shared" si="222"/>
        <v>0</v>
      </c>
      <c r="AE2195" s="13" t="str">
        <f t="shared" si="223"/>
        <v/>
      </c>
      <c r="AF2195" s="145" t="str">
        <f t="shared" si="224"/>
        <v/>
      </c>
      <c r="AG2195" s="145" t="str">
        <f t="shared" si="225"/>
        <v/>
      </c>
      <c r="AH2195" s="145" t="str">
        <f t="shared" si="226"/>
        <v/>
      </c>
    </row>
    <row r="2196" spans="1:34" ht="17.25" customHeight="1" x14ac:dyDescent="0.3">
      <c r="A2196" s="149"/>
      <c r="B2196" s="135"/>
      <c r="C2196" s="14"/>
      <c r="D2196" s="14"/>
      <c r="E2196" s="136"/>
      <c r="F2196" s="15"/>
      <c r="G2196" s="126"/>
      <c r="H2196" s="136"/>
      <c r="I2196" s="136"/>
      <c r="J2196" s="138"/>
      <c r="K2196" s="119"/>
      <c r="L2196" s="138"/>
      <c r="M2196" s="12"/>
      <c r="N2196" s="147" t="str">
        <f t="shared" si="227"/>
        <v/>
      </c>
      <c r="O2196" s="16"/>
      <c r="P2196" s="17"/>
      <c r="Q2196" s="17"/>
      <c r="AD2196" s="13">
        <f t="shared" si="222"/>
        <v>0</v>
      </c>
      <c r="AE2196" s="13" t="str">
        <f t="shared" si="223"/>
        <v/>
      </c>
      <c r="AF2196" s="145" t="str">
        <f t="shared" si="224"/>
        <v/>
      </c>
      <c r="AG2196" s="145" t="str">
        <f t="shared" si="225"/>
        <v/>
      </c>
      <c r="AH2196" s="145" t="str">
        <f t="shared" si="226"/>
        <v/>
      </c>
    </row>
    <row r="2197" spans="1:34" ht="17.25" customHeight="1" x14ac:dyDescent="0.3">
      <c r="A2197" s="149"/>
      <c r="B2197" s="135"/>
      <c r="C2197" s="14"/>
      <c r="D2197" s="14"/>
      <c r="E2197" s="136"/>
      <c r="F2197" s="15"/>
      <c r="G2197" s="126"/>
      <c r="H2197" s="136"/>
      <c r="I2197" s="136"/>
      <c r="J2197" s="138"/>
      <c r="K2197" s="119"/>
      <c r="L2197" s="138"/>
      <c r="M2197" s="12"/>
      <c r="N2197" s="147" t="str">
        <f t="shared" si="227"/>
        <v/>
      </c>
      <c r="O2197" s="16"/>
      <c r="P2197" s="17"/>
      <c r="Q2197" s="17"/>
      <c r="AD2197" s="13">
        <f t="shared" si="222"/>
        <v>0</v>
      </c>
      <c r="AE2197" s="13" t="str">
        <f t="shared" si="223"/>
        <v/>
      </c>
      <c r="AF2197" s="145" t="str">
        <f t="shared" si="224"/>
        <v/>
      </c>
      <c r="AG2197" s="145" t="str">
        <f t="shared" si="225"/>
        <v/>
      </c>
      <c r="AH2197" s="145" t="str">
        <f t="shared" si="226"/>
        <v/>
      </c>
    </row>
    <row r="2198" spans="1:34" ht="17.25" customHeight="1" x14ac:dyDescent="0.3">
      <c r="A2198" s="149"/>
      <c r="B2198" s="135"/>
      <c r="C2198" s="14"/>
      <c r="D2198" s="14"/>
      <c r="E2198" s="136"/>
      <c r="F2198" s="15"/>
      <c r="G2198" s="126"/>
      <c r="H2198" s="136"/>
      <c r="I2198" s="136"/>
      <c r="J2198" s="138"/>
      <c r="K2198" s="119"/>
      <c r="L2198" s="138"/>
      <c r="M2198" s="12"/>
      <c r="N2198" s="147" t="str">
        <f t="shared" si="227"/>
        <v/>
      </c>
      <c r="O2198" s="16"/>
      <c r="P2198" s="17"/>
      <c r="Q2198" s="17"/>
      <c r="AD2198" s="13">
        <f t="shared" si="222"/>
        <v>0</v>
      </c>
      <c r="AE2198" s="13" t="str">
        <f t="shared" si="223"/>
        <v/>
      </c>
      <c r="AF2198" s="145" t="str">
        <f t="shared" si="224"/>
        <v/>
      </c>
      <c r="AG2198" s="145" t="str">
        <f t="shared" si="225"/>
        <v/>
      </c>
      <c r="AH2198" s="145" t="str">
        <f t="shared" si="226"/>
        <v/>
      </c>
    </row>
    <row r="2199" spans="1:34" ht="17.25" customHeight="1" x14ac:dyDescent="0.3">
      <c r="A2199" s="149"/>
      <c r="B2199" s="135"/>
      <c r="C2199" s="14"/>
      <c r="D2199" s="14"/>
      <c r="E2199" s="136"/>
      <c r="F2199" s="15"/>
      <c r="G2199" s="126"/>
      <c r="H2199" s="136"/>
      <c r="I2199" s="136"/>
      <c r="J2199" s="138"/>
      <c r="K2199" s="119"/>
      <c r="L2199" s="138"/>
      <c r="M2199" s="12"/>
      <c r="N2199" s="147" t="str">
        <f t="shared" si="227"/>
        <v/>
      </c>
      <c r="O2199" s="16"/>
      <c r="P2199" s="17"/>
      <c r="Q2199" s="17"/>
      <c r="AD2199" s="13">
        <f t="shared" si="222"/>
        <v>0</v>
      </c>
      <c r="AE2199" s="13" t="str">
        <f t="shared" si="223"/>
        <v/>
      </c>
      <c r="AF2199" s="145" t="str">
        <f t="shared" si="224"/>
        <v/>
      </c>
      <c r="AG2199" s="145" t="str">
        <f t="shared" si="225"/>
        <v/>
      </c>
      <c r="AH2199" s="145" t="str">
        <f t="shared" si="226"/>
        <v/>
      </c>
    </row>
    <row r="2200" spans="1:34" ht="17.25" customHeight="1" x14ac:dyDescent="0.3">
      <c r="A2200" s="149"/>
      <c r="B2200" s="135"/>
      <c r="C2200" s="14"/>
      <c r="D2200" s="14"/>
      <c r="E2200" s="136"/>
      <c r="F2200" s="15"/>
      <c r="G2200" s="126"/>
      <c r="H2200" s="136"/>
      <c r="I2200" s="136"/>
      <c r="J2200" s="138"/>
      <c r="K2200" s="119"/>
      <c r="L2200" s="138"/>
      <c r="M2200" s="12"/>
      <c r="N2200" s="147" t="str">
        <f t="shared" si="227"/>
        <v/>
      </c>
      <c r="O2200" s="16"/>
      <c r="P2200" s="17"/>
      <c r="Q2200" s="17"/>
      <c r="AD2200" s="13">
        <f t="shared" si="222"/>
        <v>0</v>
      </c>
      <c r="AE2200" s="13" t="str">
        <f t="shared" si="223"/>
        <v/>
      </c>
      <c r="AF2200" s="145" t="str">
        <f t="shared" si="224"/>
        <v/>
      </c>
      <c r="AG2200" s="145" t="str">
        <f t="shared" si="225"/>
        <v/>
      </c>
      <c r="AH2200" s="145" t="str">
        <f t="shared" si="226"/>
        <v/>
      </c>
    </row>
    <row r="2201" spans="1:34" ht="17.25" customHeight="1" x14ac:dyDescent="0.3">
      <c r="A2201" s="149"/>
      <c r="B2201" s="135"/>
      <c r="C2201" s="14"/>
      <c r="D2201" s="14"/>
      <c r="E2201" s="136"/>
      <c r="F2201" s="15"/>
      <c r="G2201" s="126"/>
      <c r="H2201" s="136"/>
      <c r="I2201" s="136"/>
      <c r="J2201" s="138"/>
      <c r="K2201" s="119"/>
      <c r="L2201" s="138"/>
      <c r="M2201" s="12"/>
      <c r="N2201" s="147" t="str">
        <f t="shared" si="227"/>
        <v/>
      </c>
      <c r="O2201" s="16"/>
      <c r="P2201" s="17"/>
      <c r="Q2201" s="17"/>
      <c r="AD2201" s="13">
        <f t="shared" si="222"/>
        <v>0</v>
      </c>
      <c r="AE2201" s="13" t="str">
        <f t="shared" si="223"/>
        <v/>
      </c>
      <c r="AF2201" s="145" t="str">
        <f t="shared" si="224"/>
        <v/>
      </c>
      <c r="AG2201" s="145" t="str">
        <f t="shared" si="225"/>
        <v/>
      </c>
      <c r="AH2201" s="145" t="str">
        <f t="shared" si="226"/>
        <v/>
      </c>
    </row>
    <row r="2202" spans="1:34" ht="17.25" customHeight="1" x14ac:dyDescent="0.3">
      <c r="A2202" s="149"/>
      <c r="B2202" s="135"/>
      <c r="C2202" s="14"/>
      <c r="D2202" s="14"/>
      <c r="E2202" s="136"/>
      <c r="F2202" s="15"/>
      <c r="G2202" s="126"/>
      <c r="H2202" s="136"/>
      <c r="I2202" s="136"/>
      <c r="J2202" s="138"/>
      <c r="K2202" s="119"/>
      <c r="L2202" s="138"/>
      <c r="M2202" s="12"/>
      <c r="N2202" s="147" t="str">
        <f t="shared" si="227"/>
        <v/>
      </c>
      <c r="O2202" s="16"/>
      <c r="P2202" s="17"/>
      <c r="Q2202" s="17"/>
      <c r="AD2202" s="13">
        <f t="shared" si="222"/>
        <v>0</v>
      </c>
      <c r="AE2202" s="13" t="str">
        <f t="shared" si="223"/>
        <v/>
      </c>
      <c r="AF2202" s="145" t="str">
        <f t="shared" si="224"/>
        <v/>
      </c>
      <c r="AG2202" s="145" t="str">
        <f t="shared" si="225"/>
        <v/>
      </c>
      <c r="AH2202" s="145" t="str">
        <f t="shared" si="226"/>
        <v/>
      </c>
    </row>
    <row r="2203" spans="1:34" ht="17.25" customHeight="1" x14ac:dyDescent="0.3">
      <c r="A2203" s="149"/>
      <c r="B2203" s="135"/>
      <c r="C2203" s="14"/>
      <c r="D2203" s="14"/>
      <c r="E2203" s="136"/>
      <c r="F2203" s="15"/>
      <c r="G2203" s="126"/>
      <c r="H2203" s="136"/>
      <c r="I2203" s="136"/>
      <c r="J2203" s="138"/>
      <c r="K2203" s="119"/>
      <c r="L2203" s="138"/>
      <c r="M2203" s="12"/>
      <c r="N2203" s="147" t="str">
        <f t="shared" si="227"/>
        <v/>
      </c>
      <c r="O2203" s="16"/>
      <c r="P2203" s="17"/>
      <c r="Q2203" s="17"/>
      <c r="AD2203" s="13">
        <f t="shared" si="222"/>
        <v>0</v>
      </c>
      <c r="AE2203" s="13" t="str">
        <f t="shared" si="223"/>
        <v/>
      </c>
      <c r="AF2203" s="145" t="str">
        <f t="shared" si="224"/>
        <v/>
      </c>
      <c r="AG2203" s="145" t="str">
        <f t="shared" si="225"/>
        <v/>
      </c>
      <c r="AH2203" s="145" t="str">
        <f t="shared" si="226"/>
        <v/>
      </c>
    </row>
    <row r="2204" spans="1:34" ht="17.25" customHeight="1" x14ac:dyDescent="0.3">
      <c r="A2204" s="149"/>
      <c r="B2204" s="135"/>
      <c r="C2204" s="14"/>
      <c r="D2204" s="14"/>
      <c r="E2204" s="136"/>
      <c r="F2204" s="15"/>
      <c r="G2204" s="126"/>
      <c r="H2204" s="136"/>
      <c r="I2204" s="136"/>
      <c r="J2204" s="138"/>
      <c r="K2204" s="119"/>
      <c r="L2204" s="138"/>
      <c r="M2204" s="12"/>
      <c r="N2204" s="147" t="str">
        <f t="shared" si="227"/>
        <v/>
      </c>
      <c r="O2204" s="16"/>
      <c r="P2204" s="17"/>
      <c r="Q2204" s="17"/>
      <c r="AD2204" s="13">
        <f t="shared" si="222"/>
        <v>0</v>
      </c>
      <c r="AE2204" s="13" t="str">
        <f t="shared" si="223"/>
        <v/>
      </c>
      <c r="AF2204" s="145" t="str">
        <f t="shared" si="224"/>
        <v/>
      </c>
      <c r="AG2204" s="145" t="str">
        <f t="shared" si="225"/>
        <v/>
      </c>
      <c r="AH2204" s="145" t="str">
        <f t="shared" si="226"/>
        <v/>
      </c>
    </row>
    <row r="2205" spans="1:34" ht="17.25" customHeight="1" x14ac:dyDescent="0.3">
      <c r="A2205" s="149"/>
      <c r="B2205" s="135"/>
      <c r="C2205" s="14"/>
      <c r="D2205" s="14"/>
      <c r="E2205" s="136"/>
      <c r="F2205" s="15"/>
      <c r="G2205" s="126"/>
      <c r="H2205" s="136"/>
      <c r="I2205" s="136"/>
      <c r="J2205" s="138"/>
      <c r="K2205" s="119"/>
      <c r="L2205" s="138"/>
      <c r="M2205" s="12"/>
      <c r="N2205" s="147" t="str">
        <f t="shared" si="227"/>
        <v/>
      </c>
      <c r="O2205" s="16"/>
      <c r="P2205" s="17"/>
      <c r="Q2205" s="17"/>
      <c r="AD2205" s="13">
        <f t="shared" si="222"/>
        <v>0</v>
      </c>
      <c r="AE2205" s="13" t="str">
        <f t="shared" si="223"/>
        <v/>
      </c>
      <c r="AF2205" s="145" t="str">
        <f t="shared" si="224"/>
        <v/>
      </c>
      <c r="AG2205" s="145" t="str">
        <f t="shared" si="225"/>
        <v/>
      </c>
      <c r="AH2205" s="145" t="str">
        <f t="shared" si="226"/>
        <v/>
      </c>
    </row>
    <row r="2206" spans="1:34" ht="17.25" customHeight="1" x14ac:dyDescent="0.3">
      <c r="A2206" s="149"/>
      <c r="B2206" s="135"/>
      <c r="C2206" s="14"/>
      <c r="D2206" s="14"/>
      <c r="E2206" s="136"/>
      <c r="F2206" s="15"/>
      <c r="G2206" s="126"/>
      <c r="H2206" s="136"/>
      <c r="I2206" s="136"/>
      <c r="J2206" s="138"/>
      <c r="K2206" s="119"/>
      <c r="L2206" s="138"/>
      <c r="M2206" s="12"/>
      <c r="N2206" s="147" t="str">
        <f t="shared" si="227"/>
        <v/>
      </c>
      <c r="O2206" s="16"/>
      <c r="P2206" s="17"/>
      <c r="Q2206" s="17"/>
      <c r="AD2206" s="13">
        <f t="shared" si="222"/>
        <v>0</v>
      </c>
      <c r="AE2206" s="13" t="str">
        <f t="shared" si="223"/>
        <v/>
      </c>
      <c r="AF2206" s="145" t="str">
        <f t="shared" si="224"/>
        <v/>
      </c>
      <c r="AG2206" s="145" t="str">
        <f t="shared" si="225"/>
        <v/>
      </c>
      <c r="AH2206" s="145" t="str">
        <f t="shared" si="226"/>
        <v/>
      </c>
    </row>
    <row r="2207" spans="1:34" ht="17.25" customHeight="1" x14ac:dyDescent="0.3">
      <c r="A2207" s="149"/>
      <c r="B2207" s="135"/>
      <c r="C2207" s="14"/>
      <c r="D2207" s="14"/>
      <c r="E2207" s="136"/>
      <c r="F2207" s="15"/>
      <c r="G2207" s="126"/>
      <c r="H2207" s="136"/>
      <c r="I2207" s="136"/>
      <c r="J2207" s="138"/>
      <c r="K2207" s="119"/>
      <c r="L2207" s="138"/>
      <c r="M2207" s="12"/>
      <c r="N2207" s="147" t="str">
        <f t="shared" si="227"/>
        <v/>
      </c>
      <c r="O2207" s="16"/>
      <c r="P2207" s="17"/>
      <c r="Q2207" s="17"/>
      <c r="AD2207" s="13">
        <f t="shared" si="222"/>
        <v>0</v>
      </c>
      <c r="AE2207" s="13" t="str">
        <f t="shared" si="223"/>
        <v/>
      </c>
      <c r="AF2207" s="145" t="str">
        <f t="shared" si="224"/>
        <v/>
      </c>
      <c r="AG2207" s="145" t="str">
        <f t="shared" si="225"/>
        <v/>
      </c>
      <c r="AH2207" s="145" t="str">
        <f t="shared" si="226"/>
        <v/>
      </c>
    </row>
    <row r="2208" spans="1:34" ht="17.25" customHeight="1" x14ac:dyDescent="0.3">
      <c r="A2208" s="149"/>
      <c r="B2208" s="135"/>
      <c r="C2208" s="14"/>
      <c r="D2208" s="14"/>
      <c r="E2208" s="136"/>
      <c r="F2208" s="15"/>
      <c r="G2208" s="126"/>
      <c r="H2208" s="136"/>
      <c r="I2208" s="136"/>
      <c r="J2208" s="138"/>
      <c r="K2208" s="119"/>
      <c r="L2208" s="138"/>
      <c r="M2208" s="12"/>
      <c r="N2208" s="147" t="str">
        <f t="shared" si="227"/>
        <v/>
      </c>
      <c r="O2208" s="16"/>
      <c r="P2208" s="17"/>
      <c r="Q2208" s="17"/>
      <c r="AD2208" s="13">
        <f t="shared" si="222"/>
        <v>0</v>
      </c>
      <c r="AE2208" s="13" t="str">
        <f t="shared" si="223"/>
        <v/>
      </c>
      <c r="AF2208" s="145" t="str">
        <f t="shared" si="224"/>
        <v/>
      </c>
      <c r="AG2208" s="145" t="str">
        <f t="shared" si="225"/>
        <v/>
      </c>
      <c r="AH2208" s="145" t="str">
        <f t="shared" si="226"/>
        <v/>
      </c>
    </row>
    <row r="2209" spans="1:34" ht="17.25" customHeight="1" x14ac:dyDescent="0.3">
      <c r="A2209" s="149"/>
      <c r="B2209" s="135"/>
      <c r="C2209" s="14"/>
      <c r="D2209" s="14"/>
      <c r="E2209" s="136"/>
      <c r="F2209" s="15"/>
      <c r="G2209" s="126"/>
      <c r="H2209" s="136"/>
      <c r="I2209" s="136"/>
      <c r="J2209" s="138"/>
      <c r="K2209" s="119"/>
      <c r="L2209" s="138"/>
      <c r="M2209" s="12"/>
      <c r="N2209" s="147" t="str">
        <f t="shared" si="227"/>
        <v/>
      </c>
      <c r="O2209" s="16"/>
      <c r="P2209" s="17"/>
      <c r="Q2209" s="17"/>
      <c r="AD2209" s="13">
        <f t="shared" si="222"/>
        <v>0</v>
      </c>
      <c r="AE2209" s="13" t="str">
        <f t="shared" si="223"/>
        <v/>
      </c>
      <c r="AF2209" s="145" t="str">
        <f t="shared" si="224"/>
        <v/>
      </c>
      <c r="AG2209" s="145" t="str">
        <f t="shared" si="225"/>
        <v/>
      </c>
      <c r="AH2209" s="145" t="str">
        <f t="shared" si="226"/>
        <v/>
      </c>
    </row>
    <row r="2210" spans="1:34" ht="17.25" customHeight="1" x14ac:dyDescent="0.3">
      <c r="A2210" s="149"/>
      <c r="B2210" s="135"/>
      <c r="C2210" s="14"/>
      <c r="D2210" s="14"/>
      <c r="E2210" s="136"/>
      <c r="F2210" s="15"/>
      <c r="G2210" s="126"/>
      <c r="H2210" s="136"/>
      <c r="I2210" s="136"/>
      <c r="J2210" s="138"/>
      <c r="K2210" s="119"/>
      <c r="L2210" s="138"/>
      <c r="M2210" s="12"/>
      <c r="N2210" s="147" t="str">
        <f t="shared" si="227"/>
        <v/>
      </c>
      <c r="O2210" s="16"/>
      <c r="P2210" s="17"/>
      <c r="Q2210" s="17"/>
      <c r="AD2210" s="13">
        <f t="shared" si="222"/>
        <v>0</v>
      </c>
      <c r="AE2210" s="13" t="str">
        <f t="shared" si="223"/>
        <v/>
      </c>
      <c r="AF2210" s="145" t="str">
        <f t="shared" si="224"/>
        <v/>
      </c>
      <c r="AG2210" s="145" t="str">
        <f t="shared" si="225"/>
        <v/>
      </c>
      <c r="AH2210" s="145" t="str">
        <f t="shared" si="226"/>
        <v/>
      </c>
    </row>
    <row r="2211" spans="1:34" ht="17.25" customHeight="1" x14ac:dyDescent="0.3">
      <c r="A2211" s="149"/>
      <c r="B2211" s="135"/>
      <c r="C2211" s="14"/>
      <c r="D2211" s="14"/>
      <c r="E2211" s="136"/>
      <c r="F2211" s="15"/>
      <c r="G2211" s="126"/>
      <c r="H2211" s="136"/>
      <c r="I2211" s="136"/>
      <c r="J2211" s="138"/>
      <c r="K2211" s="119"/>
      <c r="L2211" s="138"/>
      <c r="M2211" s="12"/>
      <c r="N2211" s="147" t="str">
        <f t="shared" si="227"/>
        <v/>
      </c>
      <c r="O2211" s="16"/>
      <c r="P2211" s="17"/>
      <c r="Q2211" s="17"/>
      <c r="AD2211" s="13">
        <f t="shared" si="222"/>
        <v>0</v>
      </c>
      <c r="AE2211" s="13" t="str">
        <f t="shared" si="223"/>
        <v/>
      </c>
      <c r="AF2211" s="145" t="str">
        <f t="shared" si="224"/>
        <v/>
      </c>
      <c r="AG2211" s="145" t="str">
        <f t="shared" si="225"/>
        <v/>
      </c>
      <c r="AH2211" s="145" t="str">
        <f t="shared" si="226"/>
        <v/>
      </c>
    </row>
    <row r="2212" spans="1:34" ht="17.25" customHeight="1" x14ac:dyDescent="0.3">
      <c r="A2212" s="149"/>
      <c r="B2212" s="135"/>
      <c r="C2212" s="14"/>
      <c r="D2212" s="14"/>
      <c r="E2212" s="136"/>
      <c r="F2212" s="15"/>
      <c r="G2212" s="126"/>
      <c r="H2212" s="136"/>
      <c r="I2212" s="136"/>
      <c r="J2212" s="138"/>
      <c r="K2212" s="119"/>
      <c r="L2212" s="138"/>
      <c r="M2212" s="12"/>
      <c r="N2212" s="147" t="str">
        <f t="shared" si="227"/>
        <v/>
      </c>
      <c r="O2212" s="16"/>
      <c r="P2212" s="17"/>
      <c r="Q2212" s="17"/>
      <c r="AD2212" s="13">
        <f t="shared" si="222"/>
        <v>0</v>
      </c>
      <c r="AE2212" s="13" t="str">
        <f t="shared" si="223"/>
        <v/>
      </c>
      <c r="AF2212" s="145" t="str">
        <f t="shared" si="224"/>
        <v/>
      </c>
      <c r="AG2212" s="145" t="str">
        <f t="shared" si="225"/>
        <v/>
      </c>
      <c r="AH2212" s="145" t="str">
        <f t="shared" si="226"/>
        <v/>
      </c>
    </row>
    <row r="2213" spans="1:34" ht="17.25" customHeight="1" x14ac:dyDescent="0.3">
      <c r="A2213" s="149"/>
      <c r="B2213" s="135"/>
      <c r="C2213" s="14"/>
      <c r="D2213" s="14"/>
      <c r="E2213" s="136"/>
      <c r="F2213" s="15"/>
      <c r="G2213" s="126"/>
      <c r="H2213" s="136"/>
      <c r="I2213" s="136"/>
      <c r="J2213" s="138"/>
      <c r="K2213" s="119"/>
      <c r="L2213" s="138"/>
      <c r="M2213" s="12"/>
      <c r="N2213" s="147" t="str">
        <f t="shared" si="227"/>
        <v/>
      </c>
      <c r="O2213" s="16"/>
      <c r="P2213" s="17"/>
      <c r="Q2213" s="17"/>
      <c r="AD2213" s="13">
        <f t="shared" si="222"/>
        <v>0</v>
      </c>
      <c r="AE2213" s="13" t="str">
        <f t="shared" si="223"/>
        <v/>
      </c>
      <c r="AF2213" s="145" t="str">
        <f t="shared" si="224"/>
        <v/>
      </c>
      <c r="AG2213" s="145" t="str">
        <f t="shared" si="225"/>
        <v/>
      </c>
      <c r="AH2213" s="145" t="str">
        <f t="shared" si="226"/>
        <v/>
      </c>
    </row>
    <row r="2214" spans="1:34" ht="17.25" customHeight="1" x14ac:dyDescent="0.3">
      <c r="A2214" s="149"/>
      <c r="B2214" s="135"/>
      <c r="C2214" s="14"/>
      <c r="D2214" s="14"/>
      <c r="E2214" s="136"/>
      <c r="F2214" s="15"/>
      <c r="G2214" s="126"/>
      <c r="H2214" s="136"/>
      <c r="I2214" s="136"/>
      <c r="J2214" s="138"/>
      <c r="K2214" s="119"/>
      <c r="L2214" s="138"/>
      <c r="M2214" s="12"/>
      <c r="N2214" s="147" t="str">
        <f t="shared" si="227"/>
        <v/>
      </c>
      <c r="O2214" s="16"/>
      <c r="P2214" s="17"/>
      <c r="Q2214" s="17"/>
      <c r="AD2214" s="13">
        <f t="shared" si="222"/>
        <v>0</v>
      </c>
      <c r="AE2214" s="13" t="str">
        <f t="shared" si="223"/>
        <v/>
      </c>
      <c r="AF2214" s="145" t="str">
        <f t="shared" si="224"/>
        <v/>
      </c>
      <c r="AG2214" s="145" t="str">
        <f t="shared" si="225"/>
        <v/>
      </c>
      <c r="AH2214" s="145" t="str">
        <f t="shared" si="226"/>
        <v/>
      </c>
    </row>
    <row r="2215" spans="1:34" ht="17.25" customHeight="1" x14ac:dyDescent="0.3">
      <c r="A2215" s="149"/>
      <c r="B2215" s="135"/>
      <c r="C2215" s="14"/>
      <c r="D2215" s="14"/>
      <c r="E2215" s="136"/>
      <c r="F2215" s="15"/>
      <c r="G2215" s="126"/>
      <c r="H2215" s="136"/>
      <c r="I2215" s="136"/>
      <c r="J2215" s="138"/>
      <c r="K2215" s="119"/>
      <c r="L2215" s="138"/>
      <c r="M2215" s="12"/>
      <c r="N2215" s="147" t="str">
        <f t="shared" si="227"/>
        <v/>
      </c>
      <c r="O2215" s="16"/>
      <c r="P2215" s="17"/>
      <c r="Q2215" s="17"/>
      <c r="AD2215" s="13">
        <f t="shared" si="222"/>
        <v>0</v>
      </c>
      <c r="AE2215" s="13" t="str">
        <f t="shared" si="223"/>
        <v/>
      </c>
      <c r="AF2215" s="145" t="str">
        <f t="shared" si="224"/>
        <v/>
      </c>
      <c r="AG2215" s="145" t="str">
        <f t="shared" si="225"/>
        <v/>
      </c>
      <c r="AH2215" s="145" t="str">
        <f t="shared" si="226"/>
        <v/>
      </c>
    </row>
    <row r="2216" spans="1:34" ht="17.25" customHeight="1" x14ac:dyDescent="0.3">
      <c r="A2216" s="149"/>
      <c r="B2216" s="135"/>
      <c r="C2216" s="14"/>
      <c r="D2216" s="14"/>
      <c r="E2216" s="136"/>
      <c r="F2216" s="15"/>
      <c r="G2216" s="126"/>
      <c r="H2216" s="136"/>
      <c r="I2216" s="136"/>
      <c r="J2216" s="138"/>
      <c r="K2216" s="119"/>
      <c r="L2216" s="138"/>
      <c r="M2216" s="12"/>
      <c r="N2216" s="147" t="str">
        <f t="shared" si="227"/>
        <v/>
      </c>
      <c r="O2216" s="16"/>
      <c r="P2216" s="17"/>
      <c r="Q2216" s="17"/>
      <c r="AD2216" s="13">
        <f t="shared" si="222"/>
        <v>0</v>
      </c>
      <c r="AE2216" s="13" t="str">
        <f t="shared" si="223"/>
        <v/>
      </c>
      <c r="AF2216" s="145" t="str">
        <f t="shared" si="224"/>
        <v/>
      </c>
      <c r="AG2216" s="145" t="str">
        <f t="shared" si="225"/>
        <v/>
      </c>
      <c r="AH2216" s="145" t="str">
        <f t="shared" si="226"/>
        <v/>
      </c>
    </row>
    <row r="2217" spans="1:34" ht="17.25" customHeight="1" x14ac:dyDescent="0.3">
      <c r="A2217" s="149"/>
      <c r="B2217" s="135"/>
      <c r="C2217" s="14"/>
      <c r="D2217" s="14"/>
      <c r="E2217" s="136"/>
      <c r="F2217" s="15"/>
      <c r="G2217" s="126"/>
      <c r="H2217" s="136"/>
      <c r="I2217" s="136"/>
      <c r="J2217" s="138"/>
      <c r="K2217" s="119"/>
      <c r="L2217" s="138"/>
      <c r="M2217" s="12"/>
      <c r="N2217" s="147" t="str">
        <f t="shared" si="227"/>
        <v/>
      </c>
      <c r="O2217" s="16"/>
      <c r="P2217" s="17"/>
      <c r="Q2217" s="17"/>
      <c r="AD2217" s="13">
        <f t="shared" si="222"/>
        <v>0</v>
      </c>
      <c r="AE2217" s="13" t="str">
        <f t="shared" si="223"/>
        <v/>
      </c>
      <c r="AF2217" s="145" t="str">
        <f t="shared" si="224"/>
        <v/>
      </c>
      <c r="AG2217" s="145" t="str">
        <f t="shared" si="225"/>
        <v/>
      </c>
      <c r="AH2217" s="145" t="str">
        <f t="shared" si="226"/>
        <v/>
      </c>
    </row>
    <row r="2218" spans="1:34" ht="17.25" customHeight="1" x14ac:dyDescent="0.3">
      <c r="A2218" s="149"/>
      <c r="B2218" s="135"/>
      <c r="C2218" s="14"/>
      <c r="D2218" s="14"/>
      <c r="E2218" s="136"/>
      <c r="F2218" s="15"/>
      <c r="G2218" s="126"/>
      <c r="H2218" s="136"/>
      <c r="I2218" s="136"/>
      <c r="J2218" s="138"/>
      <c r="K2218" s="119"/>
      <c r="L2218" s="138"/>
      <c r="M2218" s="12"/>
      <c r="N2218" s="147" t="str">
        <f t="shared" si="227"/>
        <v/>
      </c>
      <c r="O2218" s="16"/>
      <c r="P2218" s="17"/>
      <c r="Q2218" s="17"/>
      <c r="AD2218" s="13">
        <f t="shared" si="222"/>
        <v>0</v>
      </c>
      <c r="AE2218" s="13" t="str">
        <f t="shared" si="223"/>
        <v/>
      </c>
      <c r="AF2218" s="145" t="str">
        <f t="shared" si="224"/>
        <v/>
      </c>
      <c r="AG2218" s="145" t="str">
        <f t="shared" si="225"/>
        <v/>
      </c>
      <c r="AH2218" s="145" t="str">
        <f t="shared" si="226"/>
        <v/>
      </c>
    </row>
    <row r="2219" spans="1:34" ht="17.25" customHeight="1" x14ac:dyDescent="0.3">
      <c r="A2219" s="149"/>
      <c r="B2219" s="135"/>
      <c r="C2219" s="14"/>
      <c r="D2219" s="14"/>
      <c r="E2219" s="136"/>
      <c r="F2219" s="15"/>
      <c r="G2219" s="126"/>
      <c r="H2219" s="136"/>
      <c r="I2219" s="136"/>
      <c r="J2219" s="138"/>
      <c r="K2219" s="119"/>
      <c r="L2219" s="138"/>
      <c r="M2219" s="12"/>
      <c r="N2219" s="147" t="str">
        <f t="shared" si="227"/>
        <v/>
      </c>
      <c r="O2219" s="16"/>
      <c r="P2219" s="17"/>
      <c r="Q2219" s="17"/>
      <c r="AD2219" s="13">
        <f t="shared" si="222"/>
        <v>0</v>
      </c>
      <c r="AE2219" s="13" t="str">
        <f t="shared" si="223"/>
        <v/>
      </c>
      <c r="AF2219" s="145" t="str">
        <f t="shared" si="224"/>
        <v/>
      </c>
      <c r="AG2219" s="145" t="str">
        <f t="shared" si="225"/>
        <v/>
      </c>
      <c r="AH2219" s="145" t="str">
        <f t="shared" si="226"/>
        <v/>
      </c>
    </row>
    <row r="2220" spans="1:34" ht="17.25" customHeight="1" x14ac:dyDescent="0.3">
      <c r="A2220" s="149"/>
      <c r="B2220" s="135"/>
      <c r="C2220" s="14"/>
      <c r="D2220" s="14"/>
      <c r="E2220" s="136"/>
      <c r="F2220" s="15"/>
      <c r="G2220" s="126"/>
      <c r="H2220" s="136"/>
      <c r="I2220" s="136"/>
      <c r="J2220" s="138"/>
      <c r="K2220" s="119"/>
      <c r="L2220" s="138"/>
      <c r="M2220" s="12"/>
      <c r="N2220" s="147" t="str">
        <f t="shared" si="227"/>
        <v/>
      </c>
      <c r="O2220" s="16"/>
      <c r="P2220" s="17"/>
      <c r="Q2220" s="17"/>
      <c r="AD2220" s="13">
        <f t="shared" si="222"/>
        <v>0</v>
      </c>
      <c r="AE2220" s="13" t="str">
        <f t="shared" si="223"/>
        <v/>
      </c>
      <c r="AF2220" s="145" t="str">
        <f t="shared" si="224"/>
        <v/>
      </c>
      <c r="AG2220" s="145" t="str">
        <f t="shared" si="225"/>
        <v/>
      </c>
      <c r="AH2220" s="145" t="str">
        <f t="shared" si="226"/>
        <v/>
      </c>
    </row>
    <row r="2221" spans="1:34" ht="17.25" customHeight="1" x14ac:dyDescent="0.3">
      <c r="A2221" s="149"/>
      <c r="B2221" s="135"/>
      <c r="C2221" s="14"/>
      <c r="D2221" s="14"/>
      <c r="E2221" s="136"/>
      <c r="F2221" s="15"/>
      <c r="G2221" s="126"/>
      <c r="H2221" s="136"/>
      <c r="I2221" s="136"/>
      <c r="J2221" s="138"/>
      <c r="K2221" s="119"/>
      <c r="L2221" s="138"/>
      <c r="M2221" s="12"/>
      <c r="N2221" s="147" t="str">
        <f t="shared" si="227"/>
        <v/>
      </c>
      <c r="O2221" s="16"/>
      <c r="P2221" s="17"/>
      <c r="Q2221" s="17"/>
      <c r="AD2221" s="13">
        <f t="shared" si="222"/>
        <v>0</v>
      </c>
      <c r="AE2221" s="13" t="str">
        <f t="shared" si="223"/>
        <v/>
      </c>
      <c r="AF2221" s="145" t="str">
        <f t="shared" si="224"/>
        <v/>
      </c>
      <c r="AG2221" s="145" t="str">
        <f t="shared" si="225"/>
        <v/>
      </c>
      <c r="AH2221" s="145" t="str">
        <f t="shared" si="226"/>
        <v/>
      </c>
    </row>
    <row r="2222" spans="1:34" ht="17.25" customHeight="1" x14ac:dyDescent="0.3">
      <c r="A2222" s="149"/>
      <c r="B2222" s="135"/>
      <c r="C2222" s="14"/>
      <c r="D2222" s="14"/>
      <c r="E2222" s="136"/>
      <c r="F2222" s="15"/>
      <c r="G2222" s="126"/>
      <c r="H2222" s="136"/>
      <c r="I2222" s="136"/>
      <c r="J2222" s="138"/>
      <c r="K2222" s="119"/>
      <c r="L2222" s="138"/>
      <c r="M2222" s="12"/>
      <c r="N2222" s="147" t="str">
        <f t="shared" si="227"/>
        <v/>
      </c>
      <c r="O2222" s="16"/>
      <c r="P2222" s="17"/>
      <c r="Q2222" s="17"/>
      <c r="AD2222" s="13">
        <f t="shared" si="222"/>
        <v>0</v>
      </c>
      <c r="AE2222" s="13" t="str">
        <f t="shared" si="223"/>
        <v/>
      </c>
      <c r="AF2222" s="145" t="str">
        <f t="shared" si="224"/>
        <v/>
      </c>
      <c r="AG2222" s="145" t="str">
        <f t="shared" si="225"/>
        <v/>
      </c>
      <c r="AH2222" s="145" t="str">
        <f t="shared" si="226"/>
        <v/>
      </c>
    </row>
    <row r="2223" spans="1:34" ht="17.25" customHeight="1" x14ac:dyDescent="0.3">
      <c r="A2223" s="149"/>
      <c r="B2223" s="135"/>
      <c r="C2223" s="14"/>
      <c r="D2223" s="14"/>
      <c r="E2223" s="136"/>
      <c r="F2223" s="15"/>
      <c r="G2223" s="126"/>
      <c r="H2223" s="136"/>
      <c r="I2223" s="136"/>
      <c r="J2223" s="138"/>
      <c r="K2223" s="119"/>
      <c r="L2223" s="138"/>
      <c r="M2223" s="12"/>
      <c r="N2223" s="147" t="str">
        <f t="shared" si="227"/>
        <v/>
      </c>
      <c r="O2223" s="16"/>
      <c r="P2223" s="17"/>
      <c r="Q2223" s="17"/>
      <c r="AD2223" s="13">
        <f t="shared" si="222"/>
        <v>0</v>
      </c>
      <c r="AE2223" s="13" t="str">
        <f t="shared" si="223"/>
        <v/>
      </c>
      <c r="AF2223" s="145" t="str">
        <f t="shared" si="224"/>
        <v/>
      </c>
      <c r="AG2223" s="145" t="str">
        <f t="shared" si="225"/>
        <v/>
      </c>
      <c r="AH2223" s="145" t="str">
        <f t="shared" si="226"/>
        <v/>
      </c>
    </row>
    <row r="2224" spans="1:34" ht="17.25" customHeight="1" x14ac:dyDescent="0.3">
      <c r="A2224" s="149"/>
      <c r="B2224" s="135"/>
      <c r="C2224" s="14"/>
      <c r="D2224" s="14"/>
      <c r="E2224" s="136"/>
      <c r="F2224" s="15"/>
      <c r="G2224" s="126"/>
      <c r="H2224" s="136"/>
      <c r="I2224" s="136"/>
      <c r="J2224" s="138"/>
      <c r="K2224" s="119"/>
      <c r="L2224" s="138"/>
      <c r="M2224" s="12"/>
      <c r="N2224" s="147" t="str">
        <f t="shared" si="227"/>
        <v/>
      </c>
      <c r="O2224" s="16"/>
      <c r="P2224" s="17"/>
      <c r="Q2224" s="17"/>
      <c r="AD2224" s="13">
        <f t="shared" si="222"/>
        <v>0</v>
      </c>
      <c r="AE2224" s="13" t="str">
        <f t="shared" si="223"/>
        <v/>
      </c>
      <c r="AF2224" s="145" t="str">
        <f t="shared" si="224"/>
        <v/>
      </c>
      <c r="AG2224" s="145" t="str">
        <f t="shared" si="225"/>
        <v/>
      </c>
      <c r="AH2224" s="145" t="str">
        <f t="shared" si="226"/>
        <v/>
      </c>
    </row>
    <row r="2225" spans="1:34" ht="17.25" customHeight="1" x14ac:dyDescent="0.3">
      <c r="A2225" s="149"/>
      <c r="B2225" s="135"/>
      <c r="C2225" s="14"/>
      <c r="D2225" s="14"/>
      <c r="E2225" s="136"/>
      <c r="F2225" s="15"/>
      <c r="G2225" s="126"/>
      <c r="H2225" s="136"/>
      <c r="I2225" s="136"/>
      <c r="J2225" s="138"/>
      <c r="K2225" s="119"/>
      <c r="L2225" s="138"/>
      <c r="M2225" s="12"/>
      <c r="N2225" s="147" t="str">
        <f t="shared" si="227"/>
        <v/>
      </c>
      <c r="O2225" s="16"/>
      <c r="P2225" s="17"/>
      <c r="Q2225" s="17"/>
      <c r="AD2225" s="13">
        <f t="shared" si="222"/>
        <v>0</v>
      </c>
      <c r="AE2225" s="13" t="str">
        <f t="shared" si="223"/>
        <v/>
      </c>
      <c r="AF2225" s="145" t="str">
        <f t="shared" si="224"/>
        <v/>
      </c>
      <c r="AG2225" s="145" t="str">
        <f t="shared" si="225"/>
        <v/>
      </c>
      <c r="AH2225" s="145" t="str">
        <f t="shared" si="226"/>
        <v/>
      </c>
    </row>
    <row r="2226" spans="1:34" ht="17.25" customHeight="1" x14ac:dyDescent="0.3">
      <c r="A2226" s="149"/>
      <c r="B2226" s="135"/>
      <c r="C2226" s="14"/>
      <c r="D2226" s="14"/>
      <c r="E2226" s="136"/>
      <c r="F2226" s="15"/>
      <c r="G2226" s="126"/>
      <c r="H2226" s="136"/>
      <c r="I2226" s="136"/>
      <c r="J2226" s="138"/>
      <c r="K2226" s="119"/>
      <c r="L2226" s="138"/>
      <c r="M2226" s="12"/>
      <c r="N2226" s="147" t="str">
        <f t="shared" si="227"/>
        <v/>
      </c>
      <c r="O2226" s="16"/>
      <c r="P2226" s="17"/>
      <c r="Q2226" s="17"/>
      <c r="AD2226" s="13">
        <f t="shared" si="222"/>
        <v>0</v>
      </c>
      <c r="AE2226" s="13" t="str">
        <f t="shared" si="223"/>
        <v/>
      </c>
      <c r="AF2226" s="145" t="str">
        <f t="shared" si="224"/>
        <v/>
      </c>
      <c r="AG2226" s="145" t="str">
        <f t="shared" si="225"/>
        <v/>
      </c>
      <c r="AH2226" s="145" t="str">
        <f t="shared" si="226"/>
        <v/>
      </c>
    </row>
    <row r="2227" spans="1:34" ht="17.25" customHeight="1" x14ac:dyDescent="0.3">
      <c r="A2227" s="149"/>
      <c r="B2227" s="135"/>
      <c r="C2227" s="14"/>
      <c r="D2227" s="14"/>
      <c r="E2227" s="136"/>
      <c r="F2227" s="15"/>
      <c r="G2227" s="126"/>
      <c r="H2227" s="136"/>
      <c r="I2227" s="136"/>
      <c r="J2227" s="138"/>
      <c r="K2227" s="119"/>
      <c r="L2227" s="138"/>
      <c r="M2227" s="12"/>
      <c r="N2227" s="147" t="str">
        <f t="shared" si="227"/>
        <v/>
      </c>
      <c r="O2227" s="16"/>
      <c r="P2227" s="17"/>
      <c r="Q2227" s="17"/>
      <c r="AD2227" s="13">
        <f t="shared" si="222"/>
        <v>0</v>
      </c>
      <c r="AE2227" s="13" t="str">
        <f t="shared" si="223"/>
        <v/>
      </c>
      <c r="AF2227" s="145" t="str">
        <f t="shared" si="224"/>
        <v/>
      </c>
      <c r="AG2227" s="145" t="str">
        <f t="shared" si="225"/>
        <v/>
      </c>
      <c r="AH2227" s="145" t="str">
        <f t="shared" si="226"/>
        <v/>
      </c>
    </row>
    <row r="2228" spans="1:34" ht="17.25" customHeight="1" x14ac:dyDescent="0.3">
      <c r="A2228" s="149"/>
      <c r="B2228" s="135"/>
      <c r="C2228" s="14"/>
      <c r="D2228" s="14"/>
      <c r="E2228" s="136"/>
      <c r="F2228" s="15"/>
      <c r="G2228" s="126"/>
      <c r="H2228" s="136"/>
      <c r="I2228" s="136"/>
      <c r="J2228" s="138"/>
      <c r="K2228" s="119"/>
      <c r="L2228" s="138"/>
      <c r="M2228" s="12"/>
      <c r="N2228" s="147" t="str">
        <f t="shared" si="227"/>
        <v/>
      </c>
      <c r="O2228" s="16"/>
      <c r="P2228" s="17"/>
      <c r="Q2228" s="17"/>
      <c r="AD2228" s="13">
        <f t="shared" si="222"/>
        <v>0</v>
      </c>
      <c r="AE2228" s="13" t="str">
        <f t="shared" si="223"/>
        <v/>
      </c>
      <c r="AF2228" s="145" t="str">
        <f t="shared" si="224"/>
        <v/>
      </c>
      <c r="AG2228" s="145" t="str">
        <f t="shared" si="225"/>
        <v/>
      </c>
      <c r="AH2228" s="145" t="str">
        <f t="shared" si="226"/>
        <v/>
      </c>
    </row>
    <row r="2229" spans="1:34" ht="17.25" customHeight="1" x14ac:dyDescent="0.3">
      <c r="A2229" s="149"/>
      <c r="B2229" s="135"/>
      <c r="C2229" s="14"/>
      <c r="D2229" s="14"/>
      <c r="E2229" s="136"/>
      <c r="F2229" s="15"/>
      <c r="G2229" s="126"/>
      <c r="H2229" s="136"/>
      <c r="I2229" s="136"/>
      <c r="J2229" s="138"/>
      <c r="K2229" s="119"/>
      <c r="L2229" s="138"/>
      <c r="M2229" s="12"/>
      <c r="N2229" s="147" t="str">
        <f t="shared" si="227"/>
        <v/>
      </c>
      <c r="O2229" s="16"/>
      <c r="P2229" s="17"/>
      <c r="Q2229" s="17"/>
      <c r="AD2229" s="13">
        <f t="shared" ref="AD2229:AD2292" si="228">IF(N2229&lt;0, N2229/-F2229, M2229)</f>
        <v>0</v>
      </c>
      <c r="AE2229" s="13" t="str">
        <f t="shared" ref="AE2229:AE2292" si="229">IF(N2229="", "", IF(C2229="Long", IF(N2229&gt;0, N2229/F2229, ((G2229*(I2229-E2229))/F2229)), IF(N2229&gt;0, N2229/F2229, ((G2229*(E2229-I2229))/F2229))))</f>
        <v/>
      </c>
      <c r="AF2229" s="145" t="str">
        <f t="shared" ref="AF2229:AF2292" si="230">IF(A2229="", "", MONTH(A2229))</f>
        <v/>
      </c>
      <c r="AG2229" s="145" t="str">
        <f t="shared" ref="AG2229:AG2292" si="231">IF(A2229="", "", YEAR(A2229))</f>
        <v/>
      </c>
      <c r="AH2229" s="145" t="str">
        <f t="shared" ref="AH2229:AH2292" si="232">IF(A2229="", "", DAY(A2229))</f>
        <v/>
      </c>
    </row>
    <row r="2230" spans="1:34" ht="17.25" customHeight="1" x14ac:dyDescent="0.3">
      <c r="A2230" s="149"/>
      <c r="B2230" s="135"/>
      <c r="C2230" s="14"/>
      <c r="D2230" s="14"/>
      <c r="E2230" s="136"/>
      <c r="F2230" s="15"/>
      <c r="G2230" s="126"/>
      <c r="H2230" s="136"/>
      <c r="I2230" s="136"/>
      <c r="J2230" s="138"/>
      <c r="K2230" s="119"/>
      <c r="L2230" s="138"/>
      <c r="M2230" s="12"/>
      <c r="N2230" s="147" t="str">
        <f t="shared" si="227"/>
        <v/>
      </c>
      <c r="O2230" s="16"/>
      <c r="P2230" s="17"/>
      <c r="Q2230" s="17"/>
      <c r="AD2230" s="13">
        <f t="shared" si="228"/>
        <v>0</v>
      </c>
      <c r="AE2230" s="13" t="str">
        <f t="shared" si="229"/>
        <v/>
      </c>
      <c r="AF2230" s="145" t="str">
        <f t="shared" si="230"/>
        <v/>
      </c>
      <c r="AG2230" s="145" t="str">
        <f t="shared" si="231"/>
        <v/>
      </c>
      <c r="AH2230" s="145" t="str">
        <f t="shared" si="232"/>
        <v/>
      </c>
    </row>
    <row r="2231" spans="1:34" ht="17.25" customHeight="1" x14ac:dyDescent="0.3">
      <c r="A2231" s="149"/>
      <c r="B2231" s="135"/>
      <c r="C2231" s="14"/>
      <c r="D2231" s="14"/>
      <c r="E2231" s="136"/>
      <c r="F2231" s="15"/>
      <c r="G2231" s="126"/>
      <c r="H2231" s="136"/>
      <c r="I2231" s="136"/>
      <c r="J2231" s="138"/>
      <c r="K2231" s="119"/>
      <c r="L2231" s="138"/>
      <c r="M2231" s="12"/>
      <c r="N2231" s="147" t="str">
        <f t="shared" si="227"/>
        <v/>
      </c>
      <c r="O2231" s="16"/>
      <c r="P2231" s="17"/>
      <c r="Q2231" s="17"/>
      <c r="AD2231" s="13">
        <f t="shared" si="228"/>
        <v>0</v>
      </c>
      <c r="AE2231" s="13" t="str">
        <f t="shared" si="229"/>
        <v/>
      </c>
      <c r="AF2231" s="145" t="str">
        <f t="shared" si="230"/>
        <v/>
      </c>
      <c r="AG2231" s="145" t="str">
        <f t="shared" si="231"/>
        <v/>
      </c>
      <c r="AH2231" s="145" t="str">
        <f t="shared" si="232"/>
        <v/>
      </c>
    </row>
    <row r="2232" spans="1:34" ht="17.25" customHeight="1" x14ac:dyDescent="0.3">
      <c r="A2232" s="149"/>
      <c r="B2232" s="135"/>
      <c r="C2232" s="14"/>
      <c r="D2232" s="14"/>
      <c r="E2232" s="136"/>
      <c r="F2232" s="15"/>
      <c r="G2232" s="126"/>
      <c r="H2232" s="136"/>
      <c r="I2232" s="136"/>
      <c r="J2232" s="138"/>
      <c r="K2232" s="119"/>
      <c r="L2232" s="138"/>
      <c r="M2232" s="12"/>
      <c r="N2232" s="147" t="str">
        <f t="shared" si="227"/>
        <v/>
      </c>
      <c r="O2232" s="16"/>
      <c r="P2232" s="17"/>
      <c r="Q2232" s="17"/>
      <c r="AD2232" s="13">
        <f t="shared" si="228"/>
        <v>0</v>
      </c>
      <c r="AE2232" s="13" t="str">
        <f t="shared" si="229"/>
        <v/>
      </c>
      <c r="AF2232" s="145" t="str">
        <f t="shared" si="230"/>
        <v/>
      </c>
      <c r="AG2232" s="145" t="str">
        <f t="shared" si="231"/>
        <v/>
      </c>
      <c r="AH2232" s="145" t="str">
        <f t="shared" si="232"/>
        <v/>
      </c>
    </row>
    <row r="2233" spans="1:34" ht="17.25" customHeight="1" x14ac:dyDescent="0.3">
      <c r="A2233" s="149"/>
      <c r="B2233" s="135"/>
      <c r="C2233" s="14"/>
      <c r="D2233" s="14"/>
      <c r="E2233" s="136"/>
      <c r="F2233" s="15"/>
      <c r="G2233" s="126"/>
      <c r="H2233" s="136"/>
      <c r="I2233" s="136"/>
      <c r="J2233" s="138"/>
      <c r="K2233" s="119"/>
      <c r="L2233" s="138"/>
      <c r="M2233" s="12"/>
      <c r="N2233" s="147" t="str">
        <f t="shared" si="227"/>
        <v/>
      </c>
      <c r="O2233" s="16"/>
      <c r="P2233" s="17"/>
      <c r="Q2233" s="17"/>
      <c r="AD2233" s="13">
        <f t="shared" si="228"/>
        <v>0</v>
      </c>
      <c r="AE2233" s="13" t="str">
        <f t="shared" si="229"/>
        <v/>
      </c>
      <c r="AF2233" s="145" t="str">
        <f t="shared" si="230"/>
        <v/>
      </c>
      <c r="AG2233" s="145" t="str">
        <f t="shared" si="231"/>
        <v/>
      </c>
      <c r="AH2233" s="145" t="str">
        <f t="shared" si="232"/>
        <v/>
      </c>
    </row>
    <row r="2234" spans="1:34" ht="17.25" customHeight="1" x14ac:dyDescent="0.3">
      <c r="A2234" s="149"/>
      <c r="B2234" s="135"/>
      <c r="C2234" s="14"/>
      <c r="D2234" s="14"/>
      <c r="E2234" s="136"/>
      <c r="F2234" s="15"/>
      <c r="G2234" s="126"/>
      <c r="H2234" s="136"/>
      <c r="I2234" s="136"/>
      <c r="J2234" s="138"/>
      <c r="K2234" s="119"/>
      <c r="L2234" s="138"/>
      <c r="M2234" s="12"/>
      <c r="N2234" s="147" t="str">
        <f t="shared" si="227"/>
        <v/>
      </c>
      <c r="O2234" s="16"/>
      <c r="P2234" s="17"/>
      <c r="Q2234" s="17"/>
      <c r="AD2234" s="13">
        <f t="shared" si="228"/>
        <v>0</v>
      </c>
      <c r="AE2234" s="13" t="str">
        <f t="shared" si="229"/>
        <v/>
      </c>
      <c r="AF2234" s="145" t="str">
        <f t="shared" si="230"/>
        <v/>
      </c>
      <c r="AG2234" s="145" t="str">
        <f t="shared" si="231"/>
        <v/>
      </c>
      <c r="AH2234" s="145" t="str">
        <f t="shared" si="232"/>
        <v/>
      </c>
    </row>
    <row r="2235" spans="1:34" ht="17.25" customHeight="1" x14ac:dyDescent="0.3">
      <c r="A2235" s="149"/>
      <c r="B2235" s="135"/>
      <c r="C2235" s="14"/>
      <c r="D2235" s="14"/>
      <c r="E2235" s="136"/>
      <c r="F2235" s="15"/>
      <c r="G2235" s="126"/>
      <c r="H2235" s="136"/>
      <c r="I2235" s="136"/>
      <c r="J2235" s="138"/>
      <c r="K2235" s="119"/>
      <c r="L2235" s="138"/>
      <c r="M2235" s="12"/>
      <c r="N2235" s="147" t="str">
        <f t="shared" si="227"/>
        <v/>
      </c>
      <c r="O2235" s="16"/>
      <c r="P2235" s="17"/>
      <c r="Q2235" s="17"/>
      <c r="AD2235" s="13">
        <f t="shared" si="228"/>
        <v>0</v>
      </c>
      <c r="AE2235" s="13" t="str">
        <f t="shared" si="229"/>
        <v/>
      </c>
      <c r="AF2235" s="145" t="str">
        <f t="shared" si="230"/>
        <v/>
      </c>
      <c r="AG2235" s="145" t="str">
        <f t="shared" si="231"/>
        <v/>
      </c>
      <c r="AH2235" s="145" t="str">
        <f t="shared" si="232"/>
        <v/>
      </c>
    </row>
    <row r="2236" spans="1:34" ht="17.25" customHeight="1" x14ac:dyDescent="0.3">
      <c r="A2236" s="149"/>
      <c r="B2236" s="135"/>
      <c r="C2236" s="14"/>
      <c r="D2236" s="14"/>
      <c r="E2236" s="136"/>
      <c r="F2236" s="15"/>
      <c r="G2236" s="126"/>
      <c r="H2236" s="136"/>
      <c r="I2236" s="136"/>
      <c r="J2236" s="138"/>
      <c r="K2236" s="119"/>
      <c r="L2236" s="138"/>
      <c r="M2236" s="12"/>
      <c r="N2236" s="147" t="str">
        <f t="shared" si="227"/>
        <v/>
      </c>
      <c r="O2236" s="16"/>
      <c r="P2236" s="17"/>
      <c r="Q2236" s="17"/>
      <c r="AD2236" s="13">
        <f t="shared" si="228"/>
        <v>0</v>
      </c>
      <c r="AE2236" s="13" t="str">
        <f t="shared" si="229"/>
        <v/>
      </c>
      <c r="AF2236" s="145" t="str">
        <f t="shared" si="230"/>
        <v/>
      </c>
      <c r="AG2236" s="145" t="str">
        <f t="shared" si="231"/>
        <v/>
      </c>
      <c r="AH2236" s="145" t="str">
        <f t="shared" si="232"/>
        <v/>
      </c>
    </row>
    <row r="2237" spans="1:34" ht="17.25" customHeight="1" x14ac:dyDescent="0.3">
      <c r="A2237" s="149"/>
      <c r="B2237" s="135"/>
      <c r="C2237" s="14"/>
      <c r="D2237" s="14"/>
      <c r="E2237" s="136"/>
      <c r="F2237" s="15"/>
      <c r="G2237" s="126"/>
      <c r="H2237" s="136"/>
      <c r="I2237" s="136"/>
      <c r="J2237" s="138"/>
      <c r="K2237" s="119"/>
      <c r="L2237" s="138"/>
      <c r="M2237" s="12"/>
      <c r="N2237" s="147" t="str">
        <f t="shared" si="227"/>
        <v/>
      </c>
      <c r="O2237" s="16"/>
      <c r="P2237" s="17"/>
      <c r="Q2237" s="17"/>
      <c r="AD2237" s="13">
        <f t="shared" si="228"/>
        <v>0</v>
      </c>
      <c r="AE2237" s="13" t="str">
        <f t="shared" si="229"/>
        <v/>
      </c>
      <c r="AF2237" s="145" t="str">
        <f t="shared" si="230"/>
        <v/>
      </c>
      <c r="AG2237" s="145" t="str">
        <f t="shared" si="231"/>
        <v/>
      </c>
      <c r="AH2237" s="145" t="str">
        <f t="shared" si="232"/>
        <v/>
      </c>
    </row>
    <row r="2238" spans="1:34" ht="17.25" customHeight="1" x14ac:dyDescent="0.3">
      <c r="A2238" s="149"/>
      <c r="B2238" s="135"/>
      <c r="C2238" s="14"/>
      <c r="D2238" s="14"/>
      <c r="E2238" s="136"/>
      <c r="F2238" s="15"/>
      <c r="G2238" s="126"/>
      <c r="H2238" s="136"/>
      <c r="I2238" s="136"/>
      <c r="J2238" s="138"/>
      <c r="K2238" s="119"/>
      <c r="L2238" s="138"/>
      <c r="M2238" s="12"/>
      <c r="N2238" s="147" t="str">
        <f t="shared" si="227"/>
        <v/>
      </c>
      <c r="O2238" s="16"/>
      <c r="P2238" s="17"/>
      <c r="Q2238" s="17"/>
      <c r="AD2238" s="13">
        <f t="shared" si="228"/>
        <v>0</v>
      </c>
      <c r="AE2238" s="13" t="str">
        <f t="shared" si="229"/>
        <v/>
      </c>
      <c r="AF2238" s="145" t="str">
        <f t="shared" si="230"/>
        <v/>
      </c>
      <c r="AG2238" s="145" t="str">
        <f t="shared" si="231"/>
        <v/>
      </c>
      <c r="AH2238" s="145" t="str">
        <f t="shared" si="232"/>
        <v/>
      </c>
    </row>
    <row r="2239" spans="1:34" ht="17.25" customHeight="1" x14ac:dyDescent="0.3">
      <c r="A2239" s="149"/>
      <c r="B2239" s="135"/>
      <c r="C2239" s="14"/>
      <c r="D2239" s="14"/>
      <c r="E2239" s="136"/>
      <c r="F2239" s="15"/>
      <c r="G2239" s="126"/>
      <c r="H2239" s="136"/>
      <c r="I2239" s="136"/>
      <c r="J2239" s="138"/>
      <c r="K2239" s="119"/>
      <c r="L2239" s="138"/>
      <c r="M2239" s="12"/>
      <c r="N2239" s="147" t="str">
        <f t="shared" si="227"/>
        <v/>
      </c>
      <c r="O2239" s="16"/>
      <c r="P2239" s="17"/>
      <c r="Q2239" s="17"/>
      <c r="AD2239" s="13">
        <f t="shared" si="228"/>
        <v>0</v>
      </c>
      <c r="AE2239" s="13" t="str">
        <f t="shared" si="229"/>
        <v/>
      </c>
      <c r="AF2239" s="145" t="str">
        <f t="shared" si="230"/>
        <v/>
      </c>
      <c r="AG2239" s="145" t="str">
        <f t="shared" si="231"/>
        <v/>
      </c>
      <c r="AH2239" s="145" t="str">
        <f t="shared" si="232"/>
        <v/>
      </c>
    </row>
    <row r="2240" spans="1:34" ht="17.25" customHeight="1" x14ac:dyDescent="0.3">
      <c r="A2240" s="149"/>
      <c r="B2240" s="135"/>
      <c r="C2240" s="14"/>
      <c r="D2240" s="14"/>
      <c r="E2240" s="136"/>
      <c r="F2240" s="15"/>
      <c r="G2240" s="126"/>
      <c r="H2240" s="136"/>
      <c r="I2240" s="136"/>
      <c r="J2240" s="138"/>
      <c r="K2240" s="119"/>
      <c r="L2240" s="138"/>
      <c r="M2240" s="12"/>
      <c r="N2240" s="147" t="str">
        <f t="shared" si="227"/>
        <v/>
      </c>
      <c r="O2240" s="16"/>
      <c r="P2240" s="17"/>
      <c r="Q2240" s="17"/>
      <c r="AD2240" s="13">
        <f t="shared" si="228"/>
        <v>0</v>
      </c>
      <c r="AE2240" s="13" t="str">
        <f t="shared" si="229"/>
        <v/>
      </c>
      <c r="AF2240" s="145" t="str">
        <f t="shared" si="230"/>
        <v/>
      </c>
      <c r="AG2240" s="145" t="str">
        <f t="shared" si="231"/>
        <v/>
      </c>
      <c r="AH2240" s="145" t="str">
        <f t="shared" si="232"/>
        <v/>
      </c>
    </row>
    <row r="2241" spans="1:34" ht="17.25" customHeight="1" x14ac:dyDescent="0.3">
      <c r="A2241" s="149"/>
      <c r="B2241" s="135"/>
      <c r="C2241" s="14"/>
      <c r="D2241" s="14"/>
      <c r="E2241" s="136"/>
      <c r="F2241" s="15"/>
      <c r="G2241" s="126"/>
      <c r="H2241" s="136"/>
      <c r="I2241" s="136"/>
      <c r="J2241" s="138"/>
      <c r="K2241" s="119"/>
      <c r="L2241" s="138"/>
      <c r="M2241" s="12"/>
      <c r="N2241" s="147" t="str">
        <f t="shared" si="227"/>
        <v/>
      </c>
      <c r="O2241" s="16"/>
      <c r="P2241" s="17"/>
      <c r="Q2241" s="17"/>
      <c r="AD2241" s="13">
        <f t="shared" si="228"/>
        <v>0</v>
      </c>
      <c r="AE2241" s="13" t="str">
        <f t="shared" si="229"/>
        <v/>
      </c>
      <c r="AF2241" s="145" t="str">
        <f t="shared" si="230"/>
        <v/>
      </c>
      <c r="AG2241" s="145" t="str">
        <f t="shared" si="231"/>
        <v/>
      </c>
      <c r="AH2241" s="145" t="str">
        <f t="shared" si="232"/>
        <v/>
      </c>
    </row>
    <row r="2242" spans="1:34" ht="17.25" customHeight="1" x14ac:dyDescent="0.3">
      <c r="A2242" s="149"/>
      <c r="B2242" s="135"/>
      <c r="C2242" s="14"/>
      <c r="D2242" s="14"/>
      <c r="E2242" s="136"/>
      <c r="F2242" s="15"/>
      <c r="G2242" s="126"/>
      <c r="H2242" s="136"/>
      <c r="I2242" s="136"/>
      <c r="J2242" s="138"/>
      <c r="K2242" s="119"/>
      <c r="L2242" s="138"/>
      <c r="M2242" s="12"/>
      <c r="N2242" s="147" t="str">
        <f t="shared" si="227"/>
        <v/>
      </c>
      <c r="O2242" s="16"/>
      <c r="P2242" s="17"/>
      <c r="Q2242" s="17"/>
      <c r="AD2242" s="13">
        <f t="shared" si="228"/>
        <v>0</v>
      </c>
      <c r="AE2242" s="13" t="str">
        <f t="shared" si="229"/>
        <v/>
      </c>
      <c r="AF2242" s="145" t="str">
        <f t="shared" si="230"/>
        <v/>
      </c>
      <c r="AG2242" s="145" t="str">
        <f t="shared" si="231"/>
        <v/>
      </c>
      <c r="AH2242" s="145" t="str">
        <f t="shared" si="232"/>
        <v/>
      </c>
    </row>
    <row r="2243" spans="1:34" ht="17.25" customHeight="1" x14ac:dyDescent="0.3">
      <c r="A2243" s="149"/>
      <c r="B2243" s="135"/>
      <c r="C2243" s="14"/>
      <c r="D2243" s="14"/>
      <c r="E2243" s="136"/>
      <c r="F2243" s="15"/>
      <c r="G2243" s="126"/>
      <c r="H2243" s="136"/>
      <c r="I2243" s="136"/>
      <c r="J2243" s="138"/>
      <c r="K2243" s="119"/>
      <c r="L2243" s="138"/>
      <c r="M2243" s="12"/>
      <c r="N2243" s="147" t="str">
        <f t="shared" si="227"/>
        <v/>
      </c>
      <c r="O2243" s="16"/>
      <c r="P2243" s="17"/>
      <c r="Q2243" s="17"/>
      <c r="AD2243" s="13">
        <f t="shared" si="228"/>
        <v>0</v>
      </c>
      <c r="AE2243" s="13" t="str">
        <f t="shared" si="229"/>
        <v/>
      </c>
      <c r="AF2243" s="145" t="str">
        <f t="shared" si="230"/>
        <v/>
      </c>
      <c r="AG2243" s="145" t="str">
        <f t="shared" si="231"/>
        <v/>
      </c>
      <c r="AH2243" s="145" t="str">
        <f t="shared" si="232"/>
        <v/>
      </c>
    </row>
    <row r="2244" spans="1:34" ht="17.25" customHeight="1" x14ac:dyDescent="0.3">
      <c r="A2244" s="149"/>
      <c r="B2244" s="135"/>
      <c r="C2244" s="14"/>
      <c r="D2244" s="14"/>
      <c r="E2244" s="136"/>
      <c r="F2244" s="15"/>
      <c r="G2244" s="126"/>
      <c r="H2244" s="136"/>
      <c r="I2244" s="136"/>
      <c r="J2244" s="138"/>
      <c r="K2244" s="119"/>
      <c r="L2244" s="138"/>
      <c r="M2244" s="12"/>
      <c r="N2244" s="147" t="str">
        <f t="shared" si="227"/>
        <v/>
      </c>
      <c r="O2244" s="16"/>
      <c r="P2244" s="17"/>
      <c r="Q2244" s="17"/>
      <c r="AD2244" s="13">
        <f t="shared" si="228"/>
        <v>0</v>
      </c>
      <c r="AE2244" s="13" t="str">
        <f t="shared" si="229"/>
        <v/>
      </c>
      <c r="AF2244" s="145" t="str">
        <f t="shared" si="230"/>
        <v/>
      </c>
      <c r="AG2244" s="145" t="str">
        <f t="shared" si="231"/>
        <v/>
      </c>
      <c r="AH2244" s="145" t="str">
        <f t="shared" si="232"/>
        <v/>
      </c>
    </row>
    <row r="2245" spans="1:34" ht="17.25" customHeight="1" x14ac:dyDescent="0.3">
      <c r="A2245" s="149"/>
      <c r="B2245" s="135"/>
      <c r="C2245" s="14"/>
      <c r="D2245" s="14"/>
      <c r="E2245" s="136"/>
      <c r="F2245" s="15"/>
      <c r="G2245" s="126"/>
      <c r="H2245" s="136"/>
      <c r="I2245" s="136"/>
      <c r="J2245" s="138"/>
      <c r="K2245" s="119"/>
      <c r="L2245" s="138"/>
      <c r="M2245" s="12"/>
      <c r="N2245" s="147" t="str">
        <f t="shared" si="227"/>
        <v/>
      </c>
      <c r="O2245" s="16"/>
      <c r="P2245" s="17"/>
      <c r="Q2245" s="17"/>
      <c r="AD2245" s="13">
        <f t="shared" si="228"/>
        <v>0</v>
      </c>
      <c r="AE2245" s="13" t="str">
        <f t="shared" si="229"/>
        <v/>
      </c>
      <c r="AF2245" s="145" t="str">
        <f t="shared" si="230"/>
        <v/>
      </c>
      <c r="AG2245" s="145" t="str">
        <f t="shared" si="231"/>
        <v/>
      </c>
      <c r="AH2245" s="145" t="str">
        <f t="shared" si="232"/>
        <v/>
      </c>
    </row>
    <row r="2246" spans="1:34" ht="17.25" customHeight="1" x14ac:dyDescent="0.3">
      <c r="A2246" s="149"/>
      <c r="B2246" s="135"/>
      <c r="C2246" s="14"/>
      <c r="D2246" s="14"/>
      <c r="E2246" s="136"/>
      <c r="F2246" s="15"/>
      <c r="G2246" s="126"/>
      <c r="H2246" s="136"/>
      <c r="I2246" s="136"/>
      <c r="J2246" s="138"/>
      <c r="K2246" s="119"/>
      <c r="L2246" s="138"/>
      <c r="M2246" s="12"/>
      <c r="N2246" s="147" t="str">
        <f t="shared" si="227"/>
        <v/>
      </c>
      <c r="O2246" s="16"/>
      <c r="P2246" s="17"/>
      <c r="Q2246" s="17"/>
      <c r="AD2246" s="13">
        <f t="shared" si="228"/>
        <v>0</v>
      </c>
      <c r="AE2246" s="13" t="str">
        <f t="shared" si="229"/>
        <v/>
      </c>
      <c r="AF2246" s="145" t="str">
        <f t="shared" si="230"/>
        <v/>
      </c>
      <c r="AG2246" s="145" t="str">
        <f t="shared" si="231"/>
        <v/>
      </c>
      <c r="AH2246" s="145" t="str">
        <f t="shared" si="232"/>
        <v/>
      </c>
    </row>
    <row r="2247" spans="1:34" ht="17.25" customHeight="1" x14ac:dyDescent="0.3">
      <c r="A2247" s="149"/>
      <c r="B2247" s="135"/>
      <c r="C2247" s="14"/>
      <c r="D2247" s="14"/>
      <c r="E2247" s="136"/>
      <c r="F2247" s="15"/>
      <c r="G2247" s="126"/>
      <c r="H2247" s="136"/>
      <c r="I2247" s="136"/>
      <c r="J2247" s="138"/>
      <c r="K2247" s="119"/>
      <c r="L2247" s="138"/>
      <c r="M2247" s="12"/>
      <c r="N2247" s="147" t="str">
        <f t="shared" si="227"/>
        <v/>
      </c>
      <c r="O2247" s="16"/>
      <c r="P2247" s="17"/>
      <c r="Q2247" s="17"/>
      <c r="AD2247" s="13">
        <f t="shared" si="228"/>
        <v>0</v>
      </c>
      <c r="AE2247" s="13" t="str">
        <f t="shared" si="229"/>
        <v/>
      </c>
      <c r="AF2247" s="145" t="str">
        <f t="shared" si="230"/>
        <v/>
      </c>
      <c r="AG2247" s="145" t="str">
        <f t="shared" si="231"/>
        <v/>
      </c>
      <c r="AH2247" s="145" t="str">
        <f t="shared" si="232"/>
        <v/>
      </c>
    </row>
    <row r="2248" spans="1:34" ht="17.25" customHeight="1" x14ac:dyDescent="0.3">
      <c r="A2248" s="149"/>
      <c r="B2248" s="135"/>
      <c r="C2248" s="14"/>
      <c r="D2248" s="14"/>
      <c r="E2248" s="136"/>
      <c r="F2248" s="15"/>
      <c r="G2248" s="126"/>
      <c r="H2248" s="136"/>
      <c r="I2248" s="136"/>
      <c r="J2248" s="138"/>
      <c r="K2248" s="119"/>
      <c r="L2248" s="138"/>
      <c r="M2248" s="12"/>
      <c r="N2248" s="147" t="str">
        <f t="shared" ref="N2248:N2311" si="233">IF(J2248="", "", K2248)</f>
        <v/>
      </c>
      <c r="O2248" s="16"/>
      <c r="P2248" s="17"/>
      <c r="Q2248" s="17"/>
      <c r="AD2248" s="13">
        <f t="shared" si="228"/>
        <v>0</v>
      </c>
      <c r="AE2248" s="13" t="str">
        <f t="shared" si="229"/>
        <v/>
      </c>
      <c r="AF2248" s="145" t="str">
        <f t="shared" si="230"/>
        <v/>
      </c>
      <c r="AG2248" s="145" t="str">
        <f t="shared" si="231"/>
        <v/>
      </c>
      <c r="AH2248" s="145" t="str">
        <f t="shared" si="232"/>
        <v/>
      </c>
    </row>
    <row r="2249" spans="1:34" ht="17.25" customHeight="1" x14ac:dyDescent="0.3">
      <c r="A2249" s="149"/>
      <c r="B2249" s="135"/>
      <c r="C2249" s="14"/>
      <c r="D2249" s="14"/>
      <c r="E2249" s="136"/>
      <c r="F2249" s="15"/>
      <c r="G2249" s="126"/>
      <c r="H2249" s="136"/>
      <c r="I2249" s="136"/>
      <c r="J2249" s="138"/>
      <c r="K2249" s="119"/>
      <c r="L2249" s="138"/>
      <c r="M2249" s="12"/>
      <c r="N2249" s="147" t="str">
        <f t="shared" si="233"/>
        <v/>
      </c>
      <c r="O2249" s="16"/>
      <c r="P2249" s="17"/>
      <c r="Q2249" s="17"/>
      <c r="AD2249" s="13">
        <f t="shared" si="228"/>
        <v>0</v>
      </c>
      <c r="AE2249" s="13" t="str">
        <f t="shared" si="229"/>
        <v/>
      </c>
      <c r="AF2249" s="145" t="str">
        <f t="shared" si="230"/>
        <v/>
      </c>
      <c r="AG2249" s="145" t="str">
        <f t="shared" si="231"/>
        <v/>
      </c>
      <c r="AH2249" s="145" t="str">
        <f t="shared" si="232"/>
        <v/>
      </c>
    </row>
    <row r="2250" spans="1:34" ht="17.25" customHeight="1" x14ac:dyDescent="0.3">
      <c r="A2250" s="149"/>
      <c r="B2250" s="135"/>
      <c r="C2250" s="14"/>
      <c r="D2250" s="14"/>
      <c r="E2250" s="136"/>
      <c r="F2250" s="15"/>
      <c r="G2250" s="126"/>
      <c r="H2250" s="136"/>
      <c r="I2250" s="136"/>
      <c r="J2250" s="138"/>
      <c r="K2250" s="119"/>
      <c r="L2250" s="138"/>
      <c r="M2250" s="12"/>
      <c r="N2250" s="147" t="str">
        <f t="shared" si="233"/>
        <v/>
      </c>
      <c r="O2250" s="16"/>
      <c r="P2250" s="17"/>
      <c r="Q2250" s="17"/>
      <c r="AD2250" s="13">
        <f t="shared" si="228"/>
        <v>0</v>
      </c>
      <c r="AE2250" s="13" t="str">
        <f t="shared" si="229"/>
        <v/>
      </c>
      <c r="AF2250" s="145" t="str">
        <f t="shared" si="230"/>
        <v/>
      </c>
      <c r="AG2250" s="145" t="str">
        <f t="shared" si="231"/>
        <v/>
      </c>
      <c r="AH2250" s="145" t="str">
        <f t="shared" si="232"/>
        <v/>
      </c>
    </row>
    <row r="2251" spans="1:34" ht="17.25" customHeight="1" x14ac:dyDescent="0.3">
      <c r="A2251" s="149"/>
      <c r="B2251" s="135"/>
      <c r="C2251" s="14"/>
      <c r="D2251" s="14"/>
      <c r="E2251" s="136"/>
      <c r="F2251" s="15"/>
      <c r="G2251" s="126"/>
      <c r="H2251" s="136"/>
      <c r="I2251" s="136"/>
      <c r="J2251" s="138"/>
      <c r="K2251" s="119"/>
      <c r="L2251" s="138"/>
      <c r="M2251" s="12"/>
      <c r="N2251" s="147" t="str">
        <f t="shared" si="233"/>
        <v/>
      </c>
      <c r="O2251" s="16"/>
      <c r="P2251" s="17"/>
      <c r="Q2251" s="17"/>
      <c r="AD2251" s="13">
        <f t="shared" si="228"/>
        <v>0</v>
      </c>
      <c r="AE2251" s="13" t="str">
        <f t="shared" si="229"/>
        <v/>
      </c>
      <c r="AF2251" s="145" t="str">
        <f t="shared" si="230"/>
        <v/>
      </c>
      <c r="AG2251" s="145" t="str">
        <f t="shared" si="231"/>
        <v/>
      </c>
      <c r="AH2251" s="145" t="str">
        <f t="shared" si="232"/>
        <v/>
      </c>
    </row>
    <row r="2252" spans="1:34" ht="17.25" customHeight="1" x14ac:dyDescent="0.3">
      <c r="A2252" s="149"/>
      <c r="B2252" s="135"/>
      <c r="C2252" s="14"/>
      <c r="D2252" s="14"/>
      <c r="E2252" s="136"/>
      <c r="F2252" s="15"/>
      <c r="G2252" s="126"/>
      <c r="H2252" s="136"/>
      <c r="I2252" s="136"/>
      <c r="J2252" s="138"/>
      <c r="K2252" s="119"/>
      <c r="L2252" s="138"/>
      <c r="M2252" s="12"/>
      <c r="N2252" s="147" t="str">
        <f t="shared" si="233"/>
        <v/>
      </c>
      <c r="O2252" s="16"/>
      <c r="P2252" s="17"/>
      <c r="Q2252" s="17"/>
      <c r="AD2252" s="13">
        <f t="shared" si="228"/>
        <v>0</v>
      </c>
      <c r="AE2252" s="13" t="str">
        <f t="shared" si="229"/>
        <v/>
      </c>
      <c r="AF2252" s="145" t="str">
        <f t="shared" si="230"/>
        <v/>
      </c>
      <c r="AG2252" s="145" t="str">
        <f t="shared" si="231"/>
        <v/>
      </c>
      <c r="AH2252" s="145" t="str">
        <f t="shared" si="232"/>
        <v/>
      </c>
    </row>
    <row r="2253" spans="1:34" ht="17.25" customHeight="1" x14ac:dyDescent="0.3">
      <c r="A2253" s="149"/>
      <c r="B2253" s="135"/>
      <c r="C2253" s="14"/>
      <c r="D2253" s="14"/>
      <c r="E2253" s="136"/>
      <c r="F2253" s="15"/>
      <c r="G2253" s="126"/>
      <c r="H2253" s="136"/>
      <c r="I2253" s="136"/>
      <c r="J2253" s="138"/>
      <c r="K2253" s="119"/>
      <c r="L2253" s="138"/>
      <c r="M2253" s="12"/>
      <c r="N2253" s="147" t="str">
        <f t="shared" si="233"/>
        <v/>
      </c>
      <c r="O2253" s="16"/>
      <c r="P2253" s="17"/>
      <c r="Q2253" s="17"/>
      <c r="AD2253" s="13">
        <f t="shared" si="228"/>
        <v>0</v>
      </c>
      <c r="AE2253" s="13" t="str">
        <f t="shared" si="229"/>
        <v/>
      </c>
      <c r="AF2253" s="145" t="str">
        <f t="shared" si="230"/>
        <v/>
      </c>
      <c r="AG2253" s="145" t="str">
        <f t="shared" si="231"/>
        <v/>
      </c>
      <c r="AH2253" s="145" t="str">
        <f t="shared" si="232"/>
        <v/>
      </c>
    </row>
    <row r="2254" spans="1:34" ht="17.25" customHeight="1" x14ac:dyDescent="0.3">
      <c r="A2254" s="149"/>
      <c r="B2254" s="135"/>
      <c r="C2254" s="14"/>
      <c r="D2254" s="14"/>
      <c r="E2254" s="136"/>
      <c r="F2254" s="15"/>
      <c r="G2254" s="126"/>
      <c r="H2254" s="136"/>
      <c r="I2254" s="136"/>
      <c r="J2254" s="138"/>
      <c r="K2254" s="119"/>
      <c r="L2254" s="138"/>
      <c r="M2254" s="12"/>
      <c r="N2254" s="147" t="str">
        <f t="shared" si="233"/>
        <v/>
      </c>
      <c r="O2254" s="16"/>
      <c r="P2254" s="17"/>
      <c r="Q2254" s="17"/>
      <c r="AD2254" s="13">
        <f t="shared" si="228"/>
        <v>0</v>
      </c>
      <c r="AE2254" s="13" t="str">
        <f t="shared" si="229"/>
        <v/>
      </c>
      <c r="AF2254" s="145" t="str">
        <f t="shared" si="230"/>
        <v/>
      </c>
      <c r="AG2254" s="145" t="str">
        <f t="shared" si="231"/>
        <v/>
      </c>
      <c r="AH2254" s="145" t="str">
        <f t="shared" si="232"/>
        <v/>
      </c>
    </row>
    <row r="2255" spans="1:34" ht="17.25" customHeight="1" x14ac:dyDescent="0.3">
      <c r="A2255" s="149"/>
      <c r="B2255" s="135"/>
      <c r="C2255" s="14"/>
      <c r="D2255" s="14"/>
      <c r="E2255" s="136"/>
      <c r="F2255" s="15"/>
      <c r="G2255" s="126"/>
      <c r="H2255" s="136"/>
      <c r="I2255" s="136"/>
      <c r="J2255" s="138"/>
      <c r="K2255" s="119"/>
      <c r="L2255" s="138"/>
      <c r="M2255" s="12"/>
      <c r="N2255" s="147" t="str">
        <f t="shared" si="233"/>
        <v/>
      </c>
      <c r="O2255" s="16"/>
      <c r="P2255" s="17"/>
      <c r="Q2255" s="17"/>
      <c r="AD2255" s="13">
        <f t="shared" si="228"/>
        <v>0</v>
      </c>
      <c r="AE2255" s="13" t="str">
        <f t="shared" si="229"/>
        <v/>
      </c>
      <c r="AF2255" s="145" t="str">
        <f t="shared" si="230"/>
        <v/>
      </c>
      <c r="AG2255" s="145" t="str">
        <f t="shared" si="231"/>
        <v/>
      </c>
      <c r="AH2255" s="145" t="str">
        <f t="shared" si="232"/>
        <v/>
      </c>
    </row>
    <row r="2256" spans="1:34" ht="17.25" customHeight="1" x14ac:dyDescent="0.3">
      <c r="A2256" s="149"/>
      <c r="B2256" s="135"/>
      <c r="C2256" s="14"/>
      <c r="D2256" s="14"/>
      <c r="E2256" s="136"/>
      <c r="F2256" s="15"/>
      <c r="G2256" s="126"/>
      <c r="H2256" s="136"/>
      <c r="I2256" s="136"/>
      <c r="J2256" s="138"/>
      <c r="K2256" s="119"/>
      <c r="L2256" s="138"/>
      <c r="M2256" s="12"/>
      <c r="N2256" s="147" t="str">
        <f t="shared" si="233"/>
        <v/>
      </c>
      <c r="O2256" s="16"/>
      <c r="P2256" s="17"/>
      <c r="Q2256" s="17"/>
      <c r="AD2256" s="13">
        <f t="shared" si="228"/>
        <v>0</v>
      </c>
      <c r="AE2256" s="13" t="str">
        <f t="shared" si="229"/>
        <v/>
      </c>
      <c r="AF2256" s="145" t="str">
        <f t="shared" si="230"/>
        <v/>
      </c>
      <c r="AG2256" s="145" t="str">
        <f t="shared" si="231"/>
        <v/>
      </c>
      <c r="AH2256" s="145" t="str">
        <f t="shared" si="232"/>
        <v/>
      </c>
    </row>
    <row r="2257" spans="1:34" ht="17.25" customHeight="1" x14ac:dyDescent="0.3">
      <c r="A2257" s="149"/>
      <c r="B2257" s="135"/>
      <c r="C2257" s="14"/>
      <c r="D2257" s="14"/>
      <c r="E2257" s="136"/>
      <c r="F2257" s="15"/>
      <c r="G2257" s="126"/>
      <c r="H2257" s="136"/>
      <c r="I2257" s="136"/>
      <c r="J2257" s="138"/>
      <c r="K2257" s="119"/>
      <c r="L2257" s="138"/>
      <c r="M2257" s="12"/>
      <c r="N2257" s="147" t="str">
        <f t="shared" si="233"/>
        <v/>
      </c>
      <c r="O2257" s="16"/>
      <c r="P2257" s="17"/>
      <c r="Q2257" s="17"/>
      <c r="AD2257" s="13">
        <f t="shared" si="228"/>
        <v>0</v>
      </c>
      <c r="AE2257" s="13" t="str">
        <f t="shared" si="229"/>
        <v/>
      </c>
      <c r="AF2257" s="145" t="str">
        <f t="shared" si="230"/>
        <v/>
      </c>
      <c r="AG2257" s="145" t="str">
        <f t="shared" si="231"/>
        <v/>
      </c>
      <c r="AH2257" s="145" t="str">
        <f t="shared" si="232"/>
        <v/>
      </c>
    </row>
    <row r="2258" spans="1:34" ht="17.25" customHeight="1" x14ac:dyDescent="0.3">
      <c r="A2258" s="149"/>
      <c r="B2258" s="135"/>
      <c r="C2258" s="14"/>
      <c r="D2258" s="14"/>
      <c r="E2258" s="136"/>
      <c r="F2258" s="15"/>
      <c r="G2258" s="126"/>
      <c r="H2258" s="136"/>
      <c r="I2258" s="136"/>
      <c r="J2258" s="138"/>
      <c r="K2258" s="119"/>
      <c r="L2258" s="138"/>
      <c r="M2258" s="12"/>
      <c r="N2258" s="147" t="str">
        <f t="shared" si="233"/>
        <v/>
      </c>
      <c r="O2258" s="16"/>
      <c r="P2258" s="17"/>
      <c r="Q2258" s="17"/>
      <c r="AD2258" s="13">
        <f t="shared" si="228"/>
        <v>0</v>
      </c>
      <c r="AE2258" s="13" t="str">
        <f t="shared" si="229"/>
        <v/>
      </c>
      <c r="AF2258" s="145" t="str">
        <f t="shared" si="230"/>
        <v/>
      </c>
      <c r="AG2258" s="145" t="str">
        <f t="shared" si="231"/>
        <v/>
      </c>
      <c r="AH2258" s="145" t="str">
        <f t="shared" si="232"/>
        <v/>
      </c>
    </row>
    <row r="2259" spans="1:34" ht="17.25" customHeight="1" x14ac:dyDescent="0.3">
      <c r="A2259" s="149"/>
      <c r="B2259" s="135"/>
      <c r="C2259" s="14"/>
      <c r="D2259" s="14"/>
      <c r="E2259" s="136"/>
      <c r="F2259" s="15"/>
      <c r="G2259" s="126"/>
      <c r="H2259" s="136"/>
      <c r="I2259" s="136"/>
      <c r="J2259" s="138"/>
      <c r="K2259" s="119"/>
      <c r="L2259" s="138"/>
      <c r="M2259" s="12"/>
      <c r="N2259" s="147" t="str">
        <f t="shared" si="233"/>
        <v/>
      </c>
      <c r="O2259" s="16"/>
      <c r="P2259" s="17"/>
      <c r="Q2259" s="17"/>
      <c r="AD2259" s="13">
        <f t="shared" si="228"/>
        <v>0</v>
      </c>
      <c r="AE2259" s="13" t="str">
        <f t="shared" si="229"/>
        <v/>
      </c>
      <c r="AF2259" s="145" t="str">
        <f t="shared" si="230"/>
        <v/>
      </c>
      <c r="AG2259" s="145" t="str">
        <f t="shared" si="231"/>
        <v/>
      </c>
      <c r="AH2259" s="145" t="str">
        <f t="shared" si="232"/>
        <v/>
      </c>
    </row>
    <row r="2260" spans="1:34" ht="17.25" customHeight="1" x14ac:dyDescent="0.3">
      <c r="A2260" s="149"/>
      <c r="B2260" s="135"/>
      <c r="C2260" s="14"/>
      <c r="D2260" s="14"/>
      <c r="E2260" s="136"/>
      <c r="F2260" s="15"/>
      <c r="G2260" s="126"/>
      <c r="H2260" s="136"/>
      <c r="I2260" s="136"/>
      <c r="J2260" s="138"/>
      <c r="K2260" s="119"/>
      <c r="L2260" s="138"/>
      <c r="M2260" s="12"/>
      <c r="N2260" s="147" t="str">
        <f t="shared" si="233"/>
        <v/>
      </c>
      <c r="O2260" s="16"/>
      <c r="P2260" s="17"/>
      <c r="Q2260" s="17"/>
      <c r="AD2260" s="13">
        <f t="shared" si="228"/>
        <v>0</v>
      </c>
      <c r="AE2260" s="13" t="str">
        <f t="shared" si="229"/>
        <v/>
      </c>
      <c r="AF2260" s="145" t="str">
        <f t="shared" si="230"/>
        <v/>
      </c>
      <c r="AG2260" s="145" t="str">
        <f t="shared" si="231"/>
        <v/>
      </c>
      <c r="AH2260" s="145" t="str">
        <f t="shared" si="232"/>
        <v/>
      </c>
    </row>
    <row r="2261" spans="1:34" ht="17.25" customHeight="1" x14ac:dyDescent="0.3">
      <c r="A2261" s="149"/>
      <c r="B2261" s="135"/>
      <c r="C2261" s="14"/>
      <c r="D2261" s="14"/>
      <c r="E2261" s="136"/>
      <c r="F2261" s="15"/>
      <c r="G2261" s="126"/>
      <c r="H2261" s="136"/>
      <c r="I2261" s="136"/>
      <c r="J2261" s="138"/>
      <c r="K2261" s="119"/>
      <c r="L2261" s="138"/>
      <c r="M2261" s="12"/>
      <c r="N2261" s="147" t="str">
        <f t="shared" si="233"/>
        <v/>
      </c>
      <c r="O2261" s="16"/>
      <c r="P2261" s="17"/>
      <c r="Q2261" s="17"/>
      <c r="AD2261" s="13">
        <f t="shared" si="228"/>
        <v>0</v>
      </c>
      <c r="AE2261" s="13" t="str">
        <f t="shared" si="229"/>
        <v/>
      </c>
      <c r="AF2261" s="145" t="str">
        <f t="shared" si="230"/>
        <v/>
      </c>
      <c r="AG2261" s="145" t="str">
        <f t="shared" si="231"/>
        <v/>
      </c>
      <c r="AH2261" s="145" t="str">
        <f t="shared" si="232"/>
        <v/>
      </c>
    </row>
    <row r="2262" spans="1:34" ht="17.25" customHeight="1" x14ac:dyDescent="0.3">
      <c r="A2262" s="149"/>
      <c r="B2262" s="135"/>
      <c r="C2262" s="14"/>
      <c r="D2262" s="14"/>
      <c r="E2262" s="136"/>
      <c r="F2262" s="15"/>
      <c r="G2262" s="126"/>
      <c r="H2262" s="136"/>
      <c r="I2262" s="136"/>
      <c r="J2262" s="138"/>
      <c r="K2262" s="119"/>
      <c r="L2262" s="138"/>
      <c r="M2262" s="12"/>
      <c r="N2262" s="147" t="str">
        <f t="shared" si="233"/>
        <v/>
      </c>
      <c r="O2262" s="16"/>
      <c r="P2262" s="17"/>
      <c r="Q2262" s="17"/>
      <c r="AD2262" s="13">
        <f t="shared" si="228"/>
        <v>0</v>
      </c>
      <c r="AE2262" s="13" t="str">
        <f t="shared" si="229"/>
        <v/>
      </c>
      <c r="AF2262" s="145" t="str">
        <f t="shared" si="230"/>
        <v/>
      </c>
      <c r="AG2262" s="145" t="str">
        <f t="shared" si="231"/>
        <v/>
      </c>
      <c r="AH2262" s="145" t="str">
        <f t="shared" si="232"/>
        <v/>
      </c>
    </row>
    <row r="2263" spans="1:34" ht="17.25" customHeight="1" x14ac:dyDescent="0.3">
      <c r="A2263" s="149"/>
      <c r="B2263" s="135"/>
      <c r="C2263" s="14"/>
      <c r="D2263" s="14"/>
      <c r="E2263" s="136"/>
      <c r="F2263" s="15"/>
      <c r="G2263" s="126"/>
      <c r="H2263" s="136"/>
      <c r="I2263" s="136"/>
      <c r="J2263" s="138"/>
      <c r="K2263" s="119"/>
      <c r="L2263" s="138"/>
      <c r="M2263" s="12"/>
      <c r="N2263" s="147" t="str">
        <f t="shared" si="233"/>
        <v/>
      </c>
      <c r="O2263" s="16"/>
      <c r="P2263" s="17"/>
      <c r="Q2263" s="17"/>
      <c r="AD2263" s="13">
        <f t="shared" si="228"/>
        <v>0</v>
      </c>
      <c r="AE2263" s="13" t="str">
        <f t="shared" si="229"/>
        <v/>
      </c>
      <c r="AF2263" s="145" t="str">
        <f t="shared" si="230"/>
        <v/>
      </c>
      <c r="AG2263" s="145" t="str">
        <f t="shared" si="231"/>
        <v/>
      </c>
      <c r="AH2263" s="145" t="str">
        <f t="shared" si="232"/>
        <v/>
      </c>
    </row>
    <row r="2264" spans="1:34" ht="17.25" customHeight="1" x14ac:dyDescent="0.3">
      <c r="A2264" s="149"/>
      <c r="B2264" s="135"/>
      <c r="C2264" s="14"/>
      <c r="D2264" s="14"/>
      <c r="E2264" s="136"/>
      <c r="F2264" s="15"/>
      <c r="G2264" s="126"/>
      <c r="H2264" s="136"/>
      <c r="I2264" s="136"/>
      <c r="J2264" s="138"/>
      <c r="K2264" s="119"/>
      <c r="L2264" s="138"/>
      <c r="M2264" s="12"/>
      <c r="N2264" s="147" t="str">
        <f t="shared" si="233"/>
        <v/>
      </c>
      <c r="O2264" s="16"/>
      <c r="P2264" s="17"/>
      <c r="Q2264" s="17"/>
      <c r="AD2264" s="13">
        <f t="shared" si="228"/>
        <v>0</v>
      </c>
      <c r="AE2264" s="13" t="str">
        <f t="shared" si="229"/>
        <v/>
      </c>
      <c r="AF2264" s="145" t="str">
        <f t="shared" si="230"/>
        <v/>
      </c>
      <c r="AG2264" s="145" t="str">
        <f t="shared" si="231"/>
        <v/>
      </c>
      <c r="AH2264" s="145" t="str">
        <f t="shared" si="232"/>
        <v/>
      </c>
    </row>
    <row r="2265" spans="1:34" ht="17.25" customHeight="1" x14ac:dyDescent="0.3">
      <c r="A2265" s="149"/>
      <c r="B2265" s="135"/>
      <c r="C2265" s="14"/>
      <c r="D2265" s="14"/>
      <c r="E2265" s="136"/>
      <c r="F2265" s="15"/>
      <c r="G2265" s="126"/>
      <c r="H2265" s="136"/>
      <c r="I2265" s="136"/>
      <c r="J2265" s="138"/>
      <c r="K2265" s="119"/>
      <c r="L2265" s="138"/>
      <c r="M2265" s="12"/>
      <c r="N2265" s="147" t="str">
        <f t="shared" si="233"/>
        <v/>
      </c>
      <c r="O2265" s="16"/>
      <c r="P2265" s="17"/>
      <c r="Q2265" s="17"/>
      <c r="AD2265" s="13">
        <f t="shared" si="228"/>
        <v>0</v>
      </c>
      <c r="AE2265" s="13" t="str">
        <f t="shared" si="229"/>
        <v/>
      </c>
      <c r="AF2265" s="145" t="str">
        <f t="shared" si="230"/>
        <v/>
      </c>
      <c r="AG2265" s="145" t="str">
        <f t="shared" si="231"/>
        <v/>
      </c>
      <c r="AH2265" s="145" t="str">
        <f t="shared" si="232"/>
        <v/>
      </c>
    </row>
    <row r="2266" spans="1:34" ht="17.25" customHeight="1" x14ac:dyDescent="0.3">
      <c r="A2266" s="149"/>
      <c r="B2266" s="135"/>
      <c r="C2266" s="14"/>
      <c r="D2266" s="14"/>
      <c r="E2266" s="136"/>
      <c r="F2266" s="15"/>
      <c r="G2266" s="126"/>
      <c r="H2266" s="136"/>
      <c r="I2266" s="136"/>
      <c r="J2266" s="138"/>
      <c r="K2266" s="119"/>
      <c r="L2266" s="138"/>
      <c r="M2266" s="12"/>
      <c r="N2266" s="147" t="str">
        <f t="shared" si="233"/>
        <v/>
      </c>
      <c r="O2266" s="16"/>
      <c r="P2266" s="17"/>
      <c r="Q2266" s="17"/>
      <c r="AD2266" s="13">
        <f t="shared" si="228"/>
        <v>0</v>
      </c>
      <c r="AE2266" s="13" t="str">
        <f t="shared" si="229"/>
        <v/>
      </c>
      <c r="AF2266" s="145" t="str">
        <f t="shared" si="230"/>
        <v/>
      </c>
      <c r="AG2266" s="145" t="str">
        <f t="shared" si="231"/>
        <v/>
      </c>
      <c r="AH2266" s="145" t="str">
        <f t="shared" si="232"/>
        <v/>
      </c>
    </row>
    <row r="2267" spans="1:34" ht="17.25" customHeight="1" x14ac:dyDescent="0.3">
      <c r="A2267" s="149"/>
      <c r="B2267" s="135"/>
      <c r="C2267" s="14"/>
      <c r="D2267" s="14"/>
      <c r="E2267" s="136"/>
      <c r="F2267" s="15"/>
      <c r="G2267" s="126"/>
      <c r="H2267" s="136"/>
      <c r="I2267" s="136"/>
      <c r="J2267" s="138"/>
      <c r="K2267" s="119"/>
      <c r="L2267" s="138"/>
      <c r="M2267" s="12"/>
      <c r="N2267" s="147" t="str">
        <f t="shared" si="233"/>
        <v/>
      </c>
      <c r="O2267" s="16"/>
      <c r="P2267" s="17"/>
      <c r="Q2267" s="17"/>
      <c r="AD2267" s="13">
        <f t="shared" si="228"/>
        <v>0</v>
      </c>
      <c r="AE2267" s="13" t="str">
        <f t="shared" si="229"/>
        <v/>
      </c>
      <c r="AF2267" s="145" t="str">
        <f t="shared" si="230"/>
        <v/>
      </c>
      <c r="AG2267" s="145" t="str">
        <f t="shared" si="231"/>
        <v/>
      </c>
      <c r="AH2267" s="145" t="str">
        <f t="shared" si="232"/>
        <v/>
      </c>
    </row>
    <row r="2268" spans="1:34" ht="17.25" customHeight="1" x14ac:dyDescent="0.3">
      <c r="A2268" s="149"/>
      <c r="B2268" s="135"/>
      <c r="C2268" s="14"/>
      <c r="D2268" s="14"/>
      <c r="E2268" s="136"/>
      <c r="F2268" s="15"/>
      <c r="G2268" s="126"/>
      <c r="H2268" s="136"/>
      <c r="I2268" s="136"/>
      <c r="J2268" s="138"/>
      <c r="K2268" s="119"/>
      <c r="L2268" s="138"/>
      <c r="M2268" s="12"/>
      <c r="N2268" s="147" t="str">
        <f t="shared" si="233"/>
        <v/>
      </c>
      <c r="O2268" s="16"/>
      <c r="P2268" s="17"/>
      <c r="Q2268" s="17"/>
      <c r="AD2268" s="13">
        <f t="shared" si="228"/>
        <v>0</v>
      </c>
      <c r="AE2268" s="13" t="str">
        <f t="shared" si="229"/>
        <v/>
      </c>
      <c r="AF2268" s="145" t="str">
        <f t="shared" si="230"/>
        <v/>
      </c>
      <c r="AG2268" s="145" t="str">
        <f t="shared" si="231"/>
        <v/>
      </c>
      <c r="AH2268" s="145" t="str">
        <f t="shared" si="232"/>
        <v/>
      </c>
    </row>
    <row r="2269" spans="1:34" ht="17.25" customHeight="1" x14ac:dyDescent="0.3">
      <c r="A2269" s="149"/>
      <c r="B2269" s="135"/>
      <c r="C2269" s="14"/>
      <c r="D2269" s="14"/>
      <c r="E2269" s="136"/>
      <c r="F2269" s="15"/>
      <c r="G2269" s="126"/>
      <c r="H2269" s="136"/>
      <c r="I2269" s="136"/>
      <c r="J2269" s="138"/>
      <c r="K2269" s="119"/>
      <c r="L2269" s="138"/>
      <c r="M2269" s="12"/>
      <c r="N2269" s="147" t="str">
        <f t="shared" si="233"/>
        <v/>
      </c>
      <c r="O2269" s="16"/>
      <c r="P2269" s="17"/>
      <c r="Q2269" s="17"/>
      <c r="AD2269" s="13">
        <f t="shared" si="228"/>
        <v>0</v>
      </c>
      <c r="AE2269" s="13" t="str">
        <f t="shared" si="229"/>
        <v/>
      </c>
      <c r="AF2269" s="145" t="str">
        <f t="shared" si="230"/>
        <v/>
      </c>
      <c r="AG2269" s="145" t="str">
        <f t="shared" si="231"/>
        <v/>
      </c>
      <c r="AH2269" s="145" t="str">
        <f t="shared" si="232"/>
        <v/>
      </c>
    </row>
    <row r="2270" spans="1:34" ht="17.25" customHeight="1" x14ac:dyDescent="0.3">
      <c r="A2270" s="149"/>
      <c r="B2270" s="135"/>
      <c r="C2270" s="14"/>
      <c r="D2270" s="14"/>
      <c r="E2270" s="136"/>
      <c r="F2270" s="15"/>
      <c r="G2270" s="126"/>
      <c r="H2270" s="136"/>
      <c r="I2270" s="136"/>
      <c r="J2270" s="138"/>
      <c r="K2270" s="119"/>
      <c r="L2270" s="138"/>
      <c r="M2270" s="12"/>
      <c r="N2270" s="147" t="str">
        <f t="shared" si="233"/>
        <v/>
      </c>
      <c r="O2270" s="16"/>
      <c r="P2270" s="17"/>
      <c r="Q2270" s="17"/>
      <c r="AD2270" s="13">
        <f t="shared" si="228"/>
        <v>0</v>
      </c>
      <c r="AE2270" s="13" t="str">
        <f t="shared" si="229"/>
        <v/>
      </c>
      <c r="AF2270" s="145" t="str">
        <f t="shared" si="230"/>
        <v/>
      </c>
      <c r="AG2270" s="145" t="str">
        <f t="shared" si="231"/>
        <v/>
      </c>
      <c r="AH2270" s="145" t="str">
        <f t="shared" si="232"/>
        <v/>
      </c>
    </row>
    <row r="2271" spans="1:34" ht="17.25" customHeight="1" x14ac:dyDescent="0.3">
      <c r="A2271" s="149"/>
      <c r="B2271" s="135"/>
      <c r="C2271" s="14"/>
      <c r="D2271" s="14"/>
      <c r="E2271" s="136"/>
      <c r="F2271" s="15"/>
      <c r="G2271" s="126"/>
      <c r="H2271" s="136"/>
      <c r="I2271" s="136"/>
      <c r="J2271" s="138"/>
      <c r="K2271" s="119"/>
      <c r="L2271" s="138"/>
      <c r="M2271" s="12"/>
      <c r="N2271" s="147" t="str">
        <f t="shared" si="233"/>
        <v/>
      </c>
      <c r="O2271" s="16"/>
      <c r="P2271" s="17"/>
      <c r="Q2271" s="17"/>
      <c r="AD2271" s="13">
        <f t="shared" si="228"/>
        <v>0</v>
      </c>
      <c r="AE2271" s="13" t="str">
        <f t="shared" si="229"/>
        <v/>
      </c>
      <c r="AF2271" s="145" t="str">
        <f t="shared" si="230"/>
        <v/>
      </c>
      <c r="AG2271" s="145" t="str">
        <f t="shared" si="231"/>
        <v/>
      </c>
      <c r="AH2271" s="145" t="str">
        <f t="shared" si="232"/>
        <v/>
      </c>
    </row>
    <row r="2272" spans="1:34" ht="17.25" customHeight="1" x14ac:dyDescent="0.3">
      <c r="A2272" s="149"/>
      <c r="B2272" s="135"/>
      <c r="C2272" s="14"/>
      <c r="D2272" s="14"/>
      <c r="E2272" s="136"/>
      <c r="F2272" s="15"/>
      <c r="G2272" s="126"/>
      <c r="H2272" s="136"/>
      <c r="I2272" s="136"/>
      <c r="J2272" s="138"/>
      <c r="K2272" s="119"/>
      <c r="L2272" s="138"/>
      <c r="M2272" s="12"/>
      <c r="N2272" s="147" t="str">
        <f t="shared" si="233"/>
        <v/>
      </c>
      <c r="O2272" s="16"/>
      <c r="P2272" s="17"/>
      <c r="Q2272" s="17"/>
      <c r="AD2272" s="13">
        <f t="shared" si="228"/>
        <v>0</v>
      </c>
      <c r="AE2272" s="13" t="str">
        <f t="shared" si="229"/>
        <v/>
      </c>
      <c r="AF2272" s="145" t="str">
        <f t="shared" si="230"/>
        <v/>
      </c>
      <c r="AG2272" s="145" t="str">
        <f t="shared" si="231"/>
        <v/>
      </c>
      <c r="AH2272" s="145" t="str">
        <f t="shared" si="232"/>
        <v/>
      </c>
    </row>
    <row r="2273" spans="1:34" ht="17.25" customHeight="1" x14ac:dyDescent="0.3">
      <c r="A2273" s="149"/>
      <c r="B2273" s="135"/>
      <c r="C2273" s="14"/>
      <c r="D2273" s="14"/>
      <c r="E2273" s="136"/>
      <c r="F2273" s="15"/>
      <c r="G2273" s="126"/>
      <c r="H2273" s="136"/>
      <c r="I2273" s="136"/>
      <c r="J2273" s="138"/>
      <c r="K2273" s="119"/>
      <c r="L2273" s="138"/>
      <c r="M2273" s="12"/>
      <c r="N2273" s="147" t="str">
        <f t="shared" si="233"/>
        <v/>
      </c>
      <c r="O2273" s="16"/>
      <c r="P2273" s="17"/>
      <c r="Q2273" s="17"/>
      <c r="AD2273" s="13">
        <f t="shared" si="228"/>
        <v>0</v>
      </c>
      <c r="AE2273" s="13" t="str">
        <f t="shared" si="229"/>
        <v/>
      </c>
      <c r="AF2273" s="145" t="str">
        <f t="shared" si="230"/>
        <v/>
      </c>
      <c r="AG2273" s="145" t="str">
        <f t="shared" si="231"/>
        <v/>
      </c>
      <c r="AH2273" s="145" t="str">
        <f t="shared" si="232"/>
        <v/>
      </c>
    </row>
    <row r="2274" spans="1:34" ht="17.25" customHeight="1" x14ac:dyDescent="0.3">
      <c r="A2274" s="149"/>
      <c r="B2274" s="135"/>
      <c r="C2274" s="14"/>
      <c r="D2274" s="14"/>
      <c r="E2274" s="136"/>
      <c r="F2274" s="15"/>
      <c r="G2274" s="126"/>
      <c r="H2274" s="136"/>
      <c r="I2274" s="136"/>
      <c r="J2274" s="138"/>
      <c r="K2274" s="119"/>
      <c r="L2274" s="138"/>
      <c r="M2274" s="12"/>
      <c r="N2274" s="147" t="str">
        <f t="shared" si="233"/>
        <v/>
      </c>
      <c r="O2274" s="16"/>
      <c r="P2274" s="17"/>
      <c r="Q2274" s="17"/>
      <c r="AD2274" s="13">
        <f t="shared" si="228"/>
        <v>0</v>
      </c>
      <c r="AE2274" s="13" t="str">
        <f t="shared" si="229"/>
        <v/>
      </c>
      <c r="AF2274" s="145" t="str">
        <f t="shared" si="230"/>
        <v/>
      </c>
      <c r="AG2274" s="145" t="str">
        <f t="shared" si="231"/>
        <v/>
      </c>
      <c r="AH2274" s="145" t="str">
        <f t="shared" si="232"/>
        <v/>
      </c>
    </row>
    <row r="2275" spans="1:34" ht="17.25" customHeight="1" x14ac:dyDescent="0.3">
      <c r="A2275" s="149"/>
      <c r="B2275" s="135"/>
      <c r="C2275" s="14"/>
      <c r="D2275" s="14"/>
      <c r="E2275" s="136"/>
      <c r="F2275" s="15"/>
      <c r="G2275" s="126"/>
      <c r="H2275" s="136"/>
      <c r="I2275" s="136"/>
      <c r="J2275" s="138"/>
      <c r="K2275" s="119"/>
      <c r="L2275" s="138"/>
      <c r="M2275" s="12"/>
      <c r="N2275" s="147" t="str">
        <f t="shared" si="233"/>
        <v/>
      </c>
      <c r="O2275" s="16"/>
      <c r="P2275" s="17"/>
      <c r="Q2275" s="17"/>
      <c r="AD2275" s="13">
        <f t="shared" si="228"/>
        <v>0</v>
      </c>
      <c r="AE2275" s="13" t="str">
        <f t="shared" si="229"/>
        <v/>
      </c>
      <c r="AF2275" s="145" t="str">
        <f t="shared" si="230"/>
        <v/>
      </c>
      <c r="AG2275" s="145" t="str">
        <f t="shared" si="231"/>
        <v/>
      </c>
      <c r="AH2275" s="145" t="str">
        <f t="shared" si="232"/>
        <v/>
      </c>
    </row>
    <row r="2276" spans="1:34" ht="17.25" customHeight="1" x14ac:dyDescent="0.3">
      <c r="A2276" s="149"/>
      <c r="B2276" s="135"/>
      <c r="C2276" s="14"/>
      <c r="D2276" s="14"/>
      <c r="E2276" s="136"/>
      <c r="F2276" s="15"/>
      <c r="G2276" s="126"/>
      <c r="H2276" s="136"/>
      <c r="I2276" s="136"/>
      <c r="J2276" s="138"/>
      <c r="K2276" s="119"/>
      <c r="L2276" s="138"/>
      <c r="M2276" s="12"/>
      <c r="N2276" s="147" t="str">
        <f t="shared" si="233"/>
        <v/>
      </c>
      <c r="O2276" s="16"/>
      <c r="P2276" s="17"/>
      <c r="Q2276" s="17"/>
      <c r="AD2276" s="13">
        <f t="shared" si="228"/>
        <v>0</v>
      </c>
      <c r="AE2276" s="13" t="str">
        <f t="shared" si="229"/>
        <v/>
      </c>
      <c r="AF2276" s="145" t="str">
        <f t="shared" si="230"/>
        <v/>
      </c>
      <c r="AG2276" s="145" t="str">
        <f t="shared" si="231"/>
        <v/>
      </c>
      <c r="AH2276" s="145" t="str">
        <f t="shared" si="232"/>
        <v/>
      </c>
    </row>
    <row r="2277" spans="1:34" ht="17.25" customHeight="1" x14ac:dyDescent="0.3">
      <c r="A2277" s="149"/>
      <c r="B2277" s="135"/>
      <c r="C2277" s="14"/>
      <c r="D2277" s="14"/>
      <c r="E2277" s="136"/>
      <c r="F2277" s="15"/>
      <c r="G2277" s="126"/>
      <c r="H2277" s="136"/>
      <c r="I2277" s="136"/>
      <c r="J2277" s="138"/>
      <c r="K2277" s="119"/>
      <c r="L2277" s="138"/>
      <c r="M2277" s="12"/>
      <c r="N2277" s="147" t="str">
        <f t="shared" si="233"/>
        <v/>
      </c>
      <c r="O2277" s="16"/>
      <c r="P2277" s="17"/>
      <c r="Q2277" s="17"/>
      <c r="AD2277" s="13">
        <f t="shared" si="228"/>
        <v>0</v>
      </c>
      <c r="AE2277" s="13" t="str">
        <f t="shared" si="229"/>
        <v/>
      </c>
      <c r="AF2277" s="145" t="str">
        <f t="shared" si="230"/>
        <v/>
      </c>
      <c r="AG2277" s="145" t="str">
        <f t="shared" si="231"/>
        <v/>
      </c>
      <c r="AH2277" s="145" t="str">
        <f t="shared" si="232"/>
        <v/>
      </c>
    </row>
    <row r="2278" spans="1:34" ht="17.25" customHeight="1" x14ac:dyDescent="0.3">
      <c r="A2278" s="149"/>
      <c r="B2278" s="135"/>
      <c r="C2278" s="14"/>
      <c r="D2278" s="14"/>
      <c r="E2278" s="136"/>
      <c r="F2278" s="15"/>
      <c r="G2278" s="126"/>
      <c r="H2278" s="136"/>
      <c r="I2278" s="136"/>
      <c r="J2278" s="138"/>
      <c r="K2278" s="119"/>
      <c r="L2278" s="138"/>
      <c r="M2278" s="12"/>
      <c r="N2278" s="147" t="str">
        <f t="shared" si="233"/>
        <v/>
      </c>
      <c r="O2278" s="16"/>
      <c r="P2278" s="17"/>
      <c r="Q2278" s="17"/>
      <c r="AD2278" s="13">
        <f t="shared" si="228"/>
        <v>0</v>
      </c>
      <c r="AE2278" s="13" t="str">
        <f t="shared" si="229"/>
        <v/>
      </c>
      <c r="AF2278" s="145" t="str">
        <f t="shared" si="230"/>
        <v/>
      </c>
      <c r="AG2278" s="145" t="str">
        <f t="shared" si="231"/>
        <v/>
      </c>
      <c r="AH2278" s="145" t="str">
        <f t="shared" si="232"/>
        <v/>
      </c>
    </row>
    <row r="2279" spans="1:34" ht="17.25" customHeight="1" x14ac:dyDescent="0.3">
      <c r="A2279" s="149"/>
      <c r="B2279" s="135"/>
      <c r="C2279" s="14"/>
      <c r="D2279" s="14"/>
      <c r="E2279" s="136"/>
      <c r="F2279" s="15"/>
      <c r="G2279" s="126"/>
      <c r="H2279" s="136"/>
      <c r="I2279" s="136"/>
      <c r="J2279" s="138"/>
      <c r="K2279" s="119"/>
      <c r="L2279" s="138"/>
      <c r="M2279" s="12"/>
      <c r="N2279" s="147" t="str">
        <f t="shared" si="233"/>
        <v/>
      </c>
      <c r="O2279" s="16"/>
      <c r="P2279" s="17"/>
      <c r="Q2279" s="17"/>
      <c r="AD2279" s="13">
        <f t="shared" si="228"/>
        <v>0</v>
      </c>
      <c r="AE2279" s="13" t="str">
        <f t="shared" si="229"/>
        <v/>
      </c>
      <c r="AF2279" s="145" t="str">
        <f t="shared" si="230"/>
        <v/>
      </c>
      <c r="AG2279" s="145" t="str">
        <f t="shared" si="231"/>
        <v/>
      </c>
      <c r="AH2279" s="145" t="str">
        <f t="shared" si="232"/>
        <v/>
      </c>
    </row>
    <row r="2280" spans="1:34" ht="17.25" customHeight="1" x14ac:dyDescent="0.3">
      <c r="A2280" s="149"/>
      <c r="B2280" s="135"/>
      <c r="C2280" s="14"/>
      <c r="D2280" s="14"/>
      <c r="E2280" s="136"/>
      <c r="F2280" s="15"/>
      <c r="G2280" s="126"/>
      <c r="H2280" s="136"/>
      <c r="I2280" s="136"/>
      <c r="J2280" s="138"/>
      <c r="K2280" s="119"/>
      <c r="L2280" s="138"/>
      <c r="M2280" s="12"/>
      <c r="N2280" s="147" t="str">
        <f t="shared" si="233"/>
        <v/>
      </c>
      <c r="O2280" s="16"/>
      <c r="P2280" s="17"/>
      <c r="Q2280" s="17"/>
      <c r="AD2280" s="13">
        <f t="shared" si="228"/>
        <v>0</v>
      </c>
      <c r="AE2280" s="13" t="str">
        <f t="shared" si="229"/>
        <v/>
      </c>
      <c r="AF2280" s="145" t="str">
        <f t="shared" si="230"/>
        <v/>
      </c>
      <c r="AG2280" s="145" t="str">
        <f t="shared" si="231"/>
        <v/>
      </c>
      <c r="AH2280" s="145" t="str">
        <f t="shared" si="232"/>
        <v/>
      </c>
    </row>
    <row r="2281" spans="1:34" ht="17.25" customHeight="1" x14ac:dyDescent="0.3">
      <c r="A2281" s="149"/>
      <c r="B2281" s="135"/>
      <c r="C2281" s="14"/>
      <c r="D2281" s="14"/>
      <c r="E2281" s="136"/>
      <c r="F2281" s="15"/>
      <c r="G2281" s="126"/>
      <c r="H2281" s="136"/>
      <c r="I2281" s="136"/>
      <c r="J2281" s="138"/>
      <c r="K2281" s="119"/>
      <c r="L2281" s="138"/>
      <c r="M2281" s="12"/>
      <c r="N2281" s="147" t="str">
        <f t="shared" si="233"/>
        <v/>
      </c>
      <c r="O2281" s="16"/>
      <c r="P2281" s="17"/>
      <c r="Q2281" s="17"/>
      <c r="AD2281" s="13">
        <f t="shared" si="228"/>
        <v>0</v>
      </c>
      <c r="AE2281" s="13" t="str">
        <f t="shared" si="229"/>
        <v/>
      </c>
      <c r="AF2281" s="145" t="str">
        <f t="shared" si="230"/>
        <v/>
      </c>
      <c r="AG2281" s="145" t="str">
        <f t="shared" si="231"/>
        <v/>
      </c>
      <c r="AH2281" s="145" t="str">
        <f t="shared" si="232"/>
        <v/>
      </c>
    </row>
    <row r="2282" spans="1:34" ht="17.25" customHeight="1" x14ac:dyDescent="0.3">
      <c r="A2282" s="149"/>
      <c r="B2282" s="135"/>
      <c r="C2282" s="14"/>
      <c r="D2282" s="14"/>
      <c r="E2282" s="136"/>
      <c r="F2282" s="15"/>
      <c r="G2282" s="126"/>
      <c r="H2282" s="136"/>
      <c r="I2282" s="136"/>
      <c r="J2282" s="138"/>
      <c r="K2282" s="119"/>
      <c r="L2282" s="138"/>
      <c r="M2282" s="12"/>
      <c r="N2282" s="147" t="str">
        <f t="shared" si="233"/>
        <v/>
      </c>
      <c r="O2282" s="16"/>
      <c r="P2282" s="17"/>
      <c r="Q2282" s="17"/>
      <c r="AD2282" s="13">
        <f t="shared" si="228"/>
        <v>0</v>
      </c>
      <c r="AE2282" s="13" t="str">
        <f t="shared" si="229"/>
        <v/>
      </c>
      <c r="AF2282" s="145" t="str">
        <f t="shared" si="230"/>
        <v/>
      </c>
      <c r="AG2282" s="145" t="str">
        <f t="shared" si="231"/>
        <v/>
      </c>
      <c r="AH2282" s="145" t="str">
        <f t="shared" si="232"/>
        <v/>
      </c>
    </row>
    <row r="2283" spans="1:34" ht="17.25" customHeight="1" x14ac:dyDescent="0.3">
      <c r="A2283" s="149"/>
      <c r="B2283" s="135"/>
      <c r="C2283" s="14"/>
      <c r="D2283" s="14"/>
      <c r="E2283" s="136"/>
      <c r="F2283" s="15"/>
      <c r="G2283" s="126"/>
      <c r="H2283" s="136"/>
      <c r="I2283" s="136"/>
      <c r="J2283" s="138"/>
      <c r="K2283" s="119"/>
      <c r="L2283" s="138"/>
      <c r="M2283" s="12"/>
      <c r="N2283" s="147" t="str">
        <f t="shared" si="233"/>
        <v/>
      </c>
      <c r="O2283" s="16"/>
      <c r="P2283" s="17"/>
      <c r="Q2283" s="17"/>
      <c r="AD2283" s="13">
        <f t="shared" si="228"/>
        <v>0</v>
      </c>
      <c r="AE2283" s="13" t="str">
        <f t="shared" si="229"/>
        <v/>
      </c>
      <c r="AF2283" s="145" t="str">
        <f t="shared" si="230"/>
        <v/>
      </c>
      <c r="AG2283" s="145" t="str">
        <f t="shared" si="231"/>
        <v/>
      </c>
      <c r="AH2283" s="145" t="str">
        <f t="shared" si="232"/>
        <v/>
      </c>
    </row>
    <row r="2284" spans="1:34" ht="17.25" customHeight="1" x14ac:dyDescent="0.3">
      <c r="A2284" s="149"/>
      <c r="B2284" s="135"/>
      <c r="C2284" s="14"/>
      <c r="D2284" s="14"/>
      <c r="E2284" s="136"/>
      <c r="F2284" s="15"/>
      <c r="G2284" s="126"/>
      <c r="H2284" s="136"/>
      <c r="I2284" s="136"/>
      <c r="J2284" s="138"/>
      <c r="K2284" s="119"/>
      <c r="L2284" s="138"/>
      <c r="M2284" s="12"/>
      <c r="N2284" s="147" t="str">
        <f t="shared" si="233"/>
        <v/>
      </c>
      <c r="O2284" s="16"/>
      <c r="P2284" s="17"/>
      <c r="Q2284" s="17"/>
      <c r="AD2284" s="13">
        <f t="shared" si="228"/>
        <v>0</v>
      </c>
      <c r="AE2284" s="13" t="str">
        <f t="shared" si="229"/>
        <v/>
      </c>
      <c r="AF2284" s="145" t="str">
        <f t="shared" si="230"/>
        <v/>
      </c>
      <c r="AG2284" s="145" t="str">
        <f t="shared" si="231"/>
        <v/>
      </c>
      <c r="AH2284" s="145" t="str">
        <f t="shared" si="232"/>
        <v/>
      </c>
    </row>
    <row r="2285" spans="1:34" ht="17.25" customHeight="1" x14ac:dyDescent="0.3">
      <c r="A2285" s="149"/>
      <c r="B2285" s="135"/>
      <c r="C2285" s="14"/>
      <c r="D2285" s="14"/>
      <c r="E2285" s="136"/>
      <c r="F2285" s="15"/>
      <c r="G2285" s="126"/>
      <c r="H2285" s="136"/>
      <c r="I2285" s="136"/>
      <c r="J2285" s="138"/>
      <c r="K2285" s="119"/>
      <c r="L2285" s="138"/>
      <c r="M2285" s="12"/>
      <c r="N2285" s="147" t="str">
        <f t="shared" si="233"/>
        <v/>
      </c>
      <c r="O2285" s="16"/>
      <c r="P2285" s="17"/>
      <c r="Q2285" s="17"/>
      <c r="AD2285" s="13">
        <f t="shared" si="228"/>
        <v>0</v>
      </c>
      <c r="AE2285" s="13" t="str">
        <f t="shared" si="229"/>
        <v/>
      </c>
      <c r="AF2285" s="145" t="str">
        <f t="shared" si="230"/>
        <v/>
      </c>
      <c r="AG2285" s="145" t="str">
        <f t="shared" si="231"/>
        <v/>
      </c>
      <c r="AH2285" s="145" t="str">
        <f t="shared" si="232"/>
        <v/>
      </c>
    </row>
    <row r="2286" spans="1:34" ht="17.25" customHeight="1" x14ac:dyDescent="0.3">
      <c r="A2286" s="149"/>
      <c r="B2286" s="135"/>
      <c r="C2286" s="14"/>
      <c r="D2286" s="14"/>
      <c r="E2286" s="136"/>
      <c r="F2286" s="15"/>
      <c r="G2286" s="126"/>
      <c r="H2286" s="136"/>
      <c r="I2286" s="136"/>
      <c r="J2286" s="138"/>
      <c r="K2286" s="119"/>
      <c r="L2286" s="138"/>
      <c r="M2286" s="12"/>
      <c r="N2286" s="147" t="str">
        <f t="shared" si="233"/>
        <v/>
      </c>
      <c r="O2286" s="16"/>
      <c r="P2286" s="17"/>
      <c r="Q2286" s="17"/>
      <c r="AD2286" s="13">
        <f t="shared" si="228"/>
        <v>0</v>
      </c>
      <c r="AE2286" s="13" t="str">
        <f t="shared" si="229"/>
        <v/>
      </c>
      <c r="AF2286" s="145" t="str">
        <f t="shared" si="230"/>
        <v/>
      </c>
      <c r="AG2286" s="145" t="str">
        <f t="shared" si="231"/>
        <v/>
      </c>
      <c r="AH2286" s="145" t="str">
        <f t="shared" si="232"/>
        <v/>
      </c>
    </row>
    <row r="2287" spans="1:34" ht="17.25" customHeight="1" x14ac:dyDescent="0.3">
      <c r="A2287" s="149"/>
      <c r="B2287" s="135"/>
      <c r="C2287" s="14"/>
      <c r="D2287" s="14"/>
      <c r="E2287" s="136"/>
      <c r="F2287" s="15"/>
      <c r="G2287" s="126"/>
      <c r="H2287" s="136"/>
      <c r="I2287" s="136"/>
      <c r="J2287" s="138"/>
      <c r="K2287" s="119"/>
      <c r="L2287" s="138"/>
      <c r="M2287" s="12"/>
      <c r="N2287" s="147" t="str">
        <f t="shared" si="233"/>
        <v/>
      </c>
      <c r="O2287" s="16"/>
      <c r="P2287" s="17"/>
      <c r="Q2287" s="17"/>
      <c r="AD2287" s="13">
        <f t="shared" si="228"/>
        <v>0</v>
      </c>
      <c r="AE2287" s="13" t="str">
        <f t="shared" si="229"/>
        <v/>
      </c>
      <c r="AF2287" s="145" t="str">
        <f t="shared" si="230"/>
        <v/>
      </c>
      <c r="AG2287" s="145" t="str">
        <f t="shared" si="231"/>
        <v/>
      </c>
      <c r="AH2287" s="145" t="str">
        <f t="shared" si="232"/>
        <v/>
      </c>
    </row>
    <row r="2288" spans="1:34" ht="17.25" customHeight="1" x14ac:dyDescent="0.3">
      <c r="A2288" s="149"/>
      <c r="B2288" s="135"/>
      <c r="C2288" s="14"/>
      <c r="D2288" s="14"/>
      <c r="E2288" s="136"/>
      <c r="F2288" s="15"/>
      <c r="G2288" s="126"/>
      <c r="H2288" s="136"/>
      <c r="I2288" s="136"/>
      <c r="J2288" s="138"/>
      <c r="K2288" s="119"/>
      <c r="L2288" s="138"/>
      <c r="M2288" s="12"/>
      <c r="N2288" s="147" t="str">
        <f t="shared" si="233"/>
        <v/>
      </c>
      <c r="O2288" s="16"/>
      <c r="P2288" s="17"/>
      <c r="Q2288" s="17"/>
      <c r="AD2288" s="13">
        <f t="shared" si="228"/>
        <v>0</v>
      </c>
      <c r="AE2288" s="13" t="str">
        <f t="shared" si="229"/>
        <v/>
      </c>
      <c r="AF2288" s="145" t="str">
        <f t="shared" si="230"/>
        <v/>
      </c>
      <c r="AG2288" s="145" t="str">
        <f t="shared" si="231"/>
        <v/>
      </c>
      <c r="AH2288" s="145" t="str">
        <f t="shared" si="232"/>
        <v/>
      </c>
    </row>
    <row r="2289" spans="1:34" ht="17.25" customHeight="1" x14ac:dyDescent="0.3">
      <c r="A2289" s="149"/>
      <c r="B2289" s="135"/>
      <c r="C2289" s="14"/>
      <c r="D2289" s="14"/>
      <c r="E2289" s="136"/>
      <c r="F2289" s="15"/>
      <c r="G2289" s="126"/>
      <c r="H2289" s="136"/>
      <c r="I2289" s="136"/>
      <c r="J2289" s="138"/>
      <c r="K2289" s="119"/>
      <c r="L2289" s="138"/>
      <c r="M2289" s="12"/>
      <c r="N2289" s="147" t="str">
        <f t="shared" si="233"/>
        <v/>
      </c>
      <c r="O2289" s="16"/>
      <c r="P2289" s="17"/>
      <c r="Q2289" s="17"/>
      <c r="AD2289" s="13">
        <f t="shared" si="228"/>
        <v>0</v>
      </c>
      <c r="AE2289" s="13" t="str">
        <f t="shared" si="229"/>
        <v/>
      </c>
      <c r="AF2289" s="145" t="str">
        <f t="shared" si="230"/>
        <v/>
      </c>
      <c r="AG2289" s="145" t="str">
        <f t="shared" si="231"/>
        <v/>
      </c>
      <c r="AH2289" s="145" t="str">
        <f t="shared" si="232"/>
        <v/>
      </c>
    </row>
    <row r="2290" spans="1:34" ht="17.25" customHeight="1" x14ac:dyDescent="0.3">
      <c r="A2290" s="149"/>
      <c r="B2290" s="135"/>
      <c r="C2290" s="14"/>
      <c r="D2290" s="14"/>
      <c r="E2290" s="136"/>
      <c r="F2290" s="15"/>
      <c r="G2290" s="126"/>
      <c r="H2290" s="136"/>
      <c r="I2290" s="136"/>
      <c r="J2290" s="138"/>
      <c r="K2290" s="119"/>
      <c r="L2290" s="138"/>
      <c r="M2290" s="12"/>
      <c r="N2290" s="147" t="str">
        <f t="shared" si="233"/>
        <v/>
      </c>
      <c r="O2290" s="16"/>
      <c r="P2290" s="17"/>
      <c r="Q2290" s="17"/>
      <c r="AD2290" s="13">
        <f t="shared" si="228"/>
        <v>0</v>
      </c>
      <c r="AE2290" s="13" t="str">
        <f t="shared" si="229"/>
        <v/>
      </c>
      <c r="AF2290" s="145" t="str">
        <f t="shared" si="230"/>
        <v/>
      </c>
      <c r="AG2290" s="145" t="str">
        <f t="shared" si="231"/>
        <v/>
      </c>
      <c r="AH2290" s="145" t="str">
        <f t="shared" si="232"/>
        <v/>
      </c>
    </row>
    <row r="2291" spans="1:34" ht="17.25" customHeight="1" x14ac:dyDescent="0.3">
      <c r="A2291" s="149"/>
      <c r="B2291" s="135"/>
      <c r="C2291" s="14"/>
      <c r="D2291" s="14"/>
      <c r="E2291" s="136"/>
      <c r="F2291" s="15"/>
      <c r="G2291" s="126"/>
      <c r="H2291" s="136"/>
      <c r="I2291" s="136"/>
      <c r="J2291" s="138"/>
      <c r="K2291" s="119"/>
      <c r="L2291" s="138"/>
      <c r="M2291" s="12"/>
      <c r="N2291" s="147" t="str">
        <f t="shared" si="233"/>
        <v/>
      </c>
      <c r="O2291" s="16"/>
      <c r="P2291" s="17"/>
      <c r="Q2291" s="17"/>
      <c r="AD2291" s="13">
        <f t="shared" si="228"/>
        <v>0</v>
      </c>
      <c r="AE2291" s="13" t="str">
        <f t="shared" si="229"/>
        <v/>
      </c>
      <c r="AF2291" s="145" t="str">
        <f t="shared" si="230"/>
        <v/>
      </c>
      <c r="AG2291" s="145" t="str">
        <f t="shared" si="231"/>
        <v/>
      </c>
      <c r="AH2291" s="145" t="str">
        <f t="shared" si="232"/>
        <v/>
      </c>
    </row>
    <row r="2292" spans="1:34" ht="17.25" customHeight="1" x14ac:dyDescent="0.3">
      <c r="A2292" s="149"/>
      <c r="B2292" s="135"/>
      <c r="C2292" s="14"/>
      <c r="D2292" s="14"/>
      <c r="E2292" s="136"/>
      <c r="F2292" s="15"/>
      <c r="G2292" s="126"/>
      <c r="H2292" s="136"/>
      <c r="I2292" s="136"/>
      <c r="J2292" s="138"/>
      <c r="K2292" s="119"/>
      <c r="L2292" s="138"/>
      <c r="M2292" s="12"/>
      <c r="N2292" s="147" t="str">
        <f t="shared" si="233"/>
        <v/>
      </c>
      <c r="O2292" s="16"/>
      <c r="P2292" s="17"/>
      <c r="Q2292" s="17"/>
      <c r="AD2292" s="13">
        <f t="shared" si="228"/>
        <v>0</v>
      </c>
      <c r="AE2292" s="13" t="str">
        <f t="shared" si="229"/>
        <v/>
      </c>
      <c r="AF2292" s="145" t="str">
        <f t="shared" si="230"/>
        <v/>
      </c>
      <c r="AG2292" s="145" t="str">
        <f t="shared" si="231"/>
        <v/>
      </c>
      <c r="AH2292" s="145" t="str">
        <f t="shared" si="232"/>
        <v/>
      </c>
    </row>
    <row r="2293" spans="1:34" ht="17.25" customHeight="1" x14ac:dyDescent="0.3">
      <c r="A2293" s="149"/>
      <c r="B2293" s="135"/>
      <c r="C2293" s="14"/>
      <c r="D2293" s="14"/>
      <c r="E2293" s="136"/>
      <c r="F2293" s="15"/>
      <c r="G2293" s="126"/>
      <c r="H2293" s="136"/>
      <c r="I2293" s="136"/>
      <c r="J2293" s="138"/>
      <c r="K2293" s="119"/>
      <c r="L2293" s="138"/>
      <c r="M2293" s="12"/>
      <c r="N2293" s="147" t="str">
        <f t="shared" si="233"/>
        <v/>
      </c>
      <c r="O2293" s="16"/>
      <c r="P2293" s="17"/>
      <c r="Q2293" s="17"/>
      <c r="AD2293" s="13">
        <f t="shared" ref="AD2293:AD2356" si="234">IF(N2293&lt;0, N2293/-F2293, M2293)</f>
        <v>0</v>
      </c>
      <c r="AE2293" s="13" t="str">
        <f t="shared" ref="AE2293:AE2356" si="235">IF(N2293="", "", IF(C2293="Long", IF(N2293&gt;0, N2293/F2293, ((G2293*(I2293-E2293))/F2293)), IF(N2293&gt;0, N2293/F2293, ((G2293*(E2293-I2293))/F2293))))</f>
        <v/>
      </c>
      <c r="AF2293" s="145" t="str">
        <f t="shared" ref="AF2293:AF2356" si="236">IF(A2293="", "", MONTH(A2293))</f>
        <v/>
      </c>
      <c r="AG2293" s="145" t="str">
        <f t="shared" ref="AG2293:AG2356" si="237">IF(A2293="", "", YEAR(A2293))</f>
        <v/>
      </c>
      <c r="AH2293" s="145" t="str">
        <f t="shared" ref="AH2293:AH2356" si="238">IF(A2293="", "", DAY(A2293))</f>
        <v/>
      </c>
    </row>
    <row r="2294" spans="1:34" ht="17.25" customHeight="1" x14ac:dyDescent="0.3">
      <c r="A2294" s="149"/>
      <c r="B2294" s="135"/>
      <c r="C2294" s="14"/>
      <c r="D2294" s="14"/>
      <c r="E2294" s="136"/>
      <c r="F2294" s="15"/>
      <c r="G2294" s="126"/>
      <c r="H2294" s="136"/>
      <c r="I2294" s="136"/>
      <c r="J2294" s="138"/>
      <c r="K2294" s="119"/>
      <c r="L2294" s="138"/>
      <c r="M2294" s="12"/>
      <c r="N2294" s="147" t="str">
        <f t="shared" si="233"/>
        <v/>
      </c>
      <c r="O2294" s="16"/>
      <c r="P2294" s="17"/>
      <c r="Q2294" s="17"/>
      <c r="AD2294" s="13">
        <f t="shared" si="234"/>
        <v>0</v>
      </c>
      <c r="AE2294" s="13" t="str">
        <f t="shared" si="235"/>
        <v/>
      </c>
      <c r="AF2294" s="145" t="str">
        <f t="shared" si="236"/>
        <v/>
      </c>
      <c r="AG2294" s="145" t="str">
        <f t="shared" si="237"/>
        <v/>
      </c>
      <c r="AH2294" s="145" t="str">
        <f t="shared" si="238"/>
        <v/>
      </c>
    </row>
    <row r="2295" spans="1:34" ht="17.25" customHeight="1" x14ac:dyDescent="0.3">
      <c r="A2295" s="149"/>
      <c r="B2295" s="135"/>
      <c r="C2295" s="14"/>
      <c r="D2295" s="14"/>
      <c r="E2295" s="136"/>
      <c r="F2295" s="15"/>
      <c r="G2295" s="126"/>
      <c r="H2295" s="136"/>
      <c r="I2295" s="136"/>
      <c r="J2295" s="138"/>
      <c r="K2295" s="119"/>
      <c r="L2295" s="138"/>
      <c r="M2295" s="12"/>
      <c r="N2295" s="147" t="str">
        <f t="shared" si="233"/>
        <v/>
      </c>
      <c r="O2295" s="16"/>
      <c r="P2295" s="17"/>
      <c r="Q2295" s="17"/>
      <c r="AD2295" s="13">
        <f t="shared" si="234"/>
        <v>0</v>
      </c>
      <c r="AE2295" s="13" t="str">
        <f t="shared" si="235"/>
        <v/>
      </c>
      <c r="AF2295" s="145" t="str">
        <f t="shared" si="236"/>
        <v/>
      </c>
      <c r="AG2295" s="145" t="str">
        <f t="shared" si="237"/>
        <v/>
      </c>
      <c r="AH2295" s="145" t="str">
        <f t="shared" si="238"/>
        <v/>
      </c>
    </row>
    <row r="2296" spans="1:34" ht="17.25" customHeight="1" x14ac:dyDescent="0.3">
      <c r="A2296" s="149"/>
      <c r="B2296" s="135"/>
      <c r="C2296" s="14"/>
      <c r="D2296" s="14"/>
      <c r="E2296" s="136"/>
      <c r="F2296" s="15"/>
      <c r="G2296" s="126"/>
      <c r="H2296" s="136"/>
      <c r="I2296" s="136"/>
      <c r="J2296" s="138"/>
      <c r="K2296" s="119"/>
      <c r="L2296" s="138"/>
      <c r="M2296" s="12"/>
      <c r="N2296" s="147" t="str">
        <f t="shared" si="233"/>
        <v/>
      </c>
      <c r="O2296" s="16"/>
      <c r="P2296" s="17"/>
      <c r="Q2296" s="17"/>
      <c r="AD2296" s="13">
        <f t="shared" si="234"/>
        <v>0</v>
      </c>
      <c r="AE2296" s="13" t="str">
        <f t="shared" si="235"/>
        <v/>
      </c>
      <c r="AF2296" s="145" t="str">
        <f t="shared" si="236"/>
        <v/>
      </c>
      <c r="AG2296" s="145" t="str">
        <f t="shared" si="237"/>
        <v/>
      </c>
      <c r="AH2296" s="145" t="str">
        <f t="shared" si="238"/>
        <v/>
      </c>
    </row>
    <row r="2297" spans="1:34" ht="17.25" customHeight="1" x14ac:dyDescent="0.3">
      <c r="A2297" s="149"/>
      <c r="B2297" s="135"/>
      <c r="C2297" s="14"/>
      <c r="D2297" s="14"/>
      <c r="E2297" s="136"/>
      <c r="F2297" s="15"/>
      <c r="G2297" s="126"/>
      <c r="H2297" s="136"/>
      <c r="I2297" s="136"/>
      <c r="J2297" s="138"/>
      <c r="K2297" s="119"/>
      <c r="L2297" s="138"/>
      <c r="M2297" s="12"/>
      <c r="N2297" s="147" t="str">
        <f t="shared" si="233"/>
        <v/>
      </c>
      <c r="O2297" s="16"/>
      <c r="P2297" s="17"/>
      <c r="Q2297" s="17"/>
      <c r="AD2297" s="13">
        <f t="shared" si="234"/>
        <v>0</v>
      </c>
      <c r="AE2297" s="13" t="str">
        <f t="shared" si="235"/>
        <v/>
      </c>
      <c r="AF2297" s="145" t="str">
        <f t="shared" si="236"/>
        <v/>
      </c>
      <c r="AG2297" s="145" t="str">
        <f t="shared" si="237"/>
        <v/>
      </c>
      <c r="AH2297" s="145" t="str">
        <f t="shared" si="238"/>
        <v/>
      </c>
    </row>
    <row r="2298" spans="1:34" ht="17.25" customHeight="1" x14ac:dyDescent="0.3">
      <c r="A2298" s="149"/>
      <c r="B2298" s="135"/>
      <c r="C2298" s="14"/>
      <c r="D2298" s="14"/>
      <c r="E2298" s="136"/>
      <c r="F2298" s="15"/>
      <c r="G2298" s="126"/>
      <c r="H2298" s="136"/>
      <c r="I2298" s="136"/>
      <c r="J2298" s="138"/>
      <c r="K2298" s="119"/>
      <c r="L2298" s="138"/>
      <c r="M2298" s="12"/>
      <c r="N2298" s="147" t="str">
        <f t="shared" si="233"/>
        <v/>
      </c>
      <c r="O2298" s="16"/>
      <c r="P2298" s="17"/>
      <c r="Q2298" s="17"/>
      <c r="AD2298" s="13">
        <f t="shared" si="234"/>
        <v>0</v>
      </c>
      <c r="AE2298" s="13" t="str">
        <f t="shared" si="235"/>
        <v/>
      </c>
      <c r="AF2298" s="145" t="str">
        <f t="shared" si="236"/>
        <v/>
      </c>
      <c r="AG2298" s="145" t="str">
        <f t="shared" si="237"/>
        <v/>
      </c>
      <c r="AH2298" s="145" t="str">
        <f t="shared" si="238"/>
        <v/>
      </c>
    </row>
    <row r="2299" spans="1:34" ht="17.25" customHeight="1" x14ac:dyDescent="0.3">
      <c r="A2299" s="149"/>
      <c r="B2299" s="135"/>
      <c r="C2299" s="14"/>
      <c r="D2299" s="14"/>
      <c r="E2299" s="136"/>
      <c r="F2299" s="15"/>
      <c r="G2299" s="126"/>
      <c r="H2299" s="136"/>
      <c r="I2299" s="136"/>
      <c r="J2299" s="138"/>
      <c r="K2299" s="119"/>
      <c r="L2299" s="138"/>
      <c r="M2299" s="12"/>
      <c r="N2299" s="147" t="str">
        <f t="shared" si="233"/>
        <v/>
      </c>
      <c r="O2299" s="16"/>
      <c r="P2299" s="17"/>
      <c r="Q2299" s="17"/>
      <c r="AD2299" s="13">
        <f t="shared" si="234"/>
        <v>0</v>
      </c>
      <c r="AE2299" s="13" t="str">
        <f t="shared" si="235"/>
        <v/>
      </c>
      <c r="AF2299" s="145" t="str">
        <f t="shared" si="236"/>
        <v/>
      </c>
      <c r="AG2299" s="145" t="str">
        <f t="shared" si="237"/>
        <v/>
      </c>
      <c r="AH2299" s="145" t="str">
        <f t="shared" si="238"/>
        <v/>
      </c>
    </row>
    <row r="2300" spans="1:34" ht="17.25" customHeight="1" x14ac:dyDescent="0.3">
      <c r="A2300" s="149"/>
      <c r="B2300" s="135"/>
      <c r="C2300" s="14"/>
      <c r="D2300" s="14"/>
      <c r="E2300" s="136"/>
      <c r="F2300" s="15"/>
      <c r="G2300" s="126"/>
      <c r="H2300" s="136"/>
      <c r="I2300" s="136"/>
      <c r="J2300" s="138"/>
      <c r="K2300" s="119"/>
      <c r="L2300" s="138"/>
      <c r="M2300" s="12"/>
      <c r="N2300" s="147" t="str">
        <f t="shared" si="233"/>
        <v/>
      </c>
      <c r="O2300" s="16"/>
      <c r="P2300" s="17"/>
      <c r="Q2300" s="17"/>
      <c r="AD2300" s="13">
        <f t="shared" si="234"/>
        <v>0</v>
      </c>
      <c r="AE2300" s="13" t="str">
        <f t="shared" si="235"/>
        <v/>
      </c>
      <c r="AF2300" s="145" t="str">
        <f t="shared" si="236"/>
        <v/>
      </c>
      <c r="AG2300" s="145" t="str">
        <f t="shared" si="237"/>
        <v/>
      </c>
      <c r="AH2300" s="145" t="str">
        <f t="shared" si="238"/>
        <v/>
      </c>
    </row>
    <row r="2301" spans="1:34" ht="17.25" customHeight="1" x14ac:dyDescent="0.3">
      <c r="A2301" s="149"/>
      <c r="B2301" s="135"/>
      <c r="C2301" s="14"/>
      <c r="D2301" s="14"/>
      <c r="E2301" s="136"/>
      <c r="F2301" s="15"/>
      <c r="G2301" s="126"/>
      <c r="H2301" s="136"/>
      <c r="I2301" s="136"/>
      <c r="J2301" s="138"/>
      <c r="K2301" s="119"/>
      <c r="L2301" s="138"/>
      <c r="M2301" s="12"/>
      <c r="N2301" s="147" t="str">
        <f t="shared" si="233"/>
        <v/>
      </c>
      <c r="O2301" s="16"/>
      <c r="P2301" s="17"/>
      <c r="Q2301" s="17"/>
      <c r="AD2301" s="13">
        <f t="shared" si="234"/>
        <v>0</v>
      </c>
      <c r="AE2301" s="13" t="str">
        <f t="shared" si="235"/>
        <v/>
      </c>
      <c r="AF2301" s="145" t="str">
        <f t="shared" si="236"/>
        <v/>
      </c>
      <c r="AG2301" s="145" t="str">
        <f t="shared" si="237"/>
        <v/>
      </c>
      <c r="AH2301" s="145" t="str">
        <f t="shared" si="238"/>
        <v/>
      </c>
    </row>
    <row r="2302" spans="1:34" ht="17.25" customHeight="1" x14ac:dyDescent="0.3">
      <c r="A2302" s="149"/>
      <c r="B2302" s="135"/>
      <c r="C2302" s="14"/>
      <c r="D2302" s="14"/>
      <c r="E2302" s="136"/>
      <c r="F2302" s="15"/>
      <c r="G2302" s="126"/>
      <c r="H2302" s="136"/>
      <c r="I2302" s="136"/>
      <c r="J2302" s="138"/>
      <c r="K2302" s="119"/>
      <c r="L2302" s="138"/>
      <c r="M2302" s="12"/>
      <c r="N2302" s="147" t="str">
        <f t="shared" si="233"/>
        <v/>
      </c>
      <c r="O2302" s="16"/>
      <c r="P2302" s="17"/>
      <c r="Q2302" s="17"/>
      <c r="AD2302" s="13">
        <f t="shared" si="234"/>
        <v>0</v>
      </c>
      <c r="AE2302" s="13" t="str">
        <f t="shared" si="235"/>
        <v/>
      </c>
      <c r="AF2302" s="145" t="str">
        <f t="shared" si="236"/>
        <v/>
      </c>
      <c r="AG2302" s="145" t="str">
        <f t="shared" si="237"/>
        <v/>
      </c>
      <c r="AH2302" s="145" t="str">
        <f t="shared" si="238"/>
        <v/>
      </c>
    </row>
    <row r="2303" spans="1:34" ht="17.25" customHeight="1" x14ac:dyDescent="0.3">
      <c r="A2303" s="149"/>
      <c r="B2303" s="135"/>
      <c r="C2303" s="14"/>
      <c r="D2303" s="14"/>
      <c r="E2303" s="136"/>
      <c r="F2303" s="15"/>
      <c r="G2303" s="126"/>
      <c r="H2303" s="136"/>
      <c r="I2303" s="136"/>
      <c r="J2303" s="138"/>
      <c r="K2303" s="119"/>
      <c r="L2303" s="138"/>
      <c r="M2303" s="12"/>
      <c r="N2303" s="147" t="str">
        <f t="shared" si="233"/>
        <v/>
      </c>
      <c r="O2303" s="16"/>
      <c r="P2303" s="17"/>
      <c r="Q2303" s="17"/>
      <c r="AD2303" s="13">
        <f t="shared" si="234"/>
        <v>0</v>
      </c>
      <c r="AE2303" s="13" t="str">
        <f t="shared" si="235"/>
        <v/>
      </c>
      <c r="AF2303" s="145" t="str">
        <f t="shared" si="236"/>
        <v/>
      </c>
      <c r="AG2303" s="145" t="str">
        <f t="shared" si="237"/>
        <v/>
      </c>
      <c r="AH2303" s="145" t="str">
        <f t="shared" si="238"/>
        <v/>
      </c>
    </row>
    <row r="2304" spans="1:34" ht="17.25" customHeight="1" x14ac:dyDescent="0.3">
      <c r="A2304" s="149"/>
      <c r="B2304" s="135"/>
      <c r="C2304" s="14"/>
      <c r="D2304" s="14"/>
      <c r="E2304" s="136"/>
      <c r="F2304" s="15"/>
      <c r="G2304" s="126"/>
      <c r="H2304" s="136"/>
      <c r="I2304" s="136"/>
      <c r="J2304" s="138"/>
      <c r="K2304" s="119"/>
      <c r="L2304" s="138"/>
      <c r="M2304" s="12"/>
      <c r="N2304" s="147" t="str">
        <f t="shared" si="233"/>
        <v/>
      </c>
      <c r="O2304" s="16"/>
      <c r="P2304" s="17"/>
      <c r="Q2304" s="17"/>
      <c r="AD2304" s="13">
        <f t="shared" si="234"/>
        <v>0</v>
      </c>
      <c r="AE2304" s="13" t="str">
        <f t="shared" si="235"/>
        <v/>
      </c>
      <c r="AF2304" s="145" t="str">
        <f t="shared" si="236"/>
        <v/>
      </c>
      <c r="AG2304" s="145" t="str">
        <f t="shared" si="237"/>
        <v/>
      </c>
      <c r="AH2304" s="145" t="str">
        <f t="shared" si="238"/>
        <v/>
      </c>
    </row>
    <row r="2305" spans="1:34" ht="17.25" customHeight="1" x14ac:dyDescent="0.3">
      <c r="A2305" s="149"/>
      <c r="B2305" s="135"/>
      <c r="C2305" s="14"/>
      <c r="D2305" s="14"/>
      <c r="E2305" s="136"/>
      <c r="F2305" s="15"/>
      <c r="G2305" s="126"/>
      <c r="H2305" s="136"/>
      <c r="I2305" s="136"/>
      <c r="J2305" s="138"/>
      <c r="K2305" s="119"/>
      <c r="L2305" s="138"/>
      <c r="M2305" s="12"/>
      <c r="N2305" s="147" t="str">
        <f t="shared" si="233"/>
        <v/>
      </c>
      <c r="O2305" s="16"/>
      <c r="P2305" s="17"/>
      <c r="Q2305" s="17"/>
      <c r="AD2305" s="13">
        <f t="shared" si="234"/>
        <v>0</v>
      </c>
      <c r="AE2305" s="13" t="str">
        <f t="shared" si="235"/>
        <v/>
      </c>
      <c r="AF2305" s="145" t="str">
        <f t="shared" si="236"/>
        <v/>
      </c>
      <c r="AG2305" s="145" t="str">
        <f t="shared" si="237"/>
        <v/>
      </c>
      <c r="AH2305" s="145" t="str">
        <f t="shared" si="238"/>
        <v/>
      </c>
    </row>
    <row r="2306" spans="1:34" ht="17.25" customHeight="1" x14ac:dyDescent="0.3">
      <c r="A2306" s="149"/>
      <c r="B2306" s="135"/>
      <c r="C2306" s="14"/>
      <c r="D2306" s="14"/>
      <c r="E2306" s="136"/>
      <c r="F2306" s="15"/>
      <c r="G2306" s="126"/>
      <c r="H2306" s="136"/>
      <c r="I2306" s="136"/>
      <c r="J2306" s="138"/>
      <c r="K2306" s="119"/>
      <c r="L2306" s="138"/>
      <c r="M2306" s="12"/>
      <c r="N2306" s="147" t="str">
        <f t="shared" si="233"/>
        <v/>
      </c>
      <c r="O2306" s="16"/>
      <c r="P2306" s="17"/>
      <c r="Q2306" s="17"/>
      <c r="AD2306" s="13">
        <f t="shared" si="234"/>
        <v>0</v>
      </c>
      <c r="AE2306" s="13" t="str">
        <f t="shared" si="235"/>
        <v/>
      </c>
      <c r="AF2306" s="145" t="str">
        <f t="shared" si="236"/>
        <v/>
      </c>
      <c r="AG2306" s="145" t="str">
        <f t="shared" si="237"/>
        <v/>
      </c>
      <c r="AH2306" s="145" t="str">
        <f t="shared" si="238"/>
        <v/>
      </c>
    </row>
    <row r="2307" spans="1:34" ht="17.25" customHeight="1" x14ac:dyDescent="0.3">
      <c r="A2307" s="149"/>
      <c r="B2307" s="135"/>
      <c r="C2307" s="14"/>
      <c r="D2307" s="14"/>
      <c r="E2307" s="136"/>
      <c r="F2307" s="15"/>
      <c r="G2307" s="126"/>
      <c r="H2307" s="136"/>
      <c r="I2307" s="136"/>
      <c r="J2307" s="138"/>
      <c r="K2307" s="119"/>
      <c r="L2307" s="138"/>
      <c r="M2307" s="12"/>
      <c r="N2307" s="147" t="str">
        <f t="shared" si="233"/>
        <v/>
      </c>
      <c r="O2307" s="16"/>
      <c r="P2307" s="17"/>
      <c r="Q2307" s="17"/>
      <c r="AD2307" s="13">
        <f t="shared" si="234"/>
        <v>0</v>
      </c>
      <c r="AE2307" s="13" t="str">
        <f t="shared" si="235"/>
        <v/>
      </c>
      <c r="AF2307" s="145" t="str">
        <f t="shared" si="236"/>
        <v/>
      </c>
      <c r="AG2307" s="145" t="str">
        <f t="shared" si="237"/>
        <v/>
      </c>
      <c r="AH2307" s="145" t="str">
        <f t="shared" si="238"/>
        <v/>
      </c>
    </row>
    <row r="2308" spans="1:34" ht="17.25" customHeight="1" x14ac:dyDescent="0.3">
      <c r="A2308" s="149"/>
      <c r="B2308" s="135"/>
      <c r="C2308" s="14"/>
      <c r="D2308" s="14"/>
      <c r="E2308" s="136"/>
      <c r="F2308" s="15"/>
      <c r="G2308" s="126"/>
      <c r="H2308" s="136"/>
      <c r="I2308" s="136"/>
      <c r="J2308" s="138"/>
      <c r="K2308" s="119"/>
      <c r="L2308" s="138"/>
      <c r="M2308" s="12"/>
      <c r="N2308" s="147" t="str">
        <f t="shared" si="233"/>
        <v/>
      </c>
      <c r="O2308" s="16"/>
      <c r="P2308" s="17"/>
      <c r="Q2308" s="17"/>
      <c r="AD2308" s="13">
        <f t="shared" si="234"/>
        <v>0</v>
      </c>
      <c r="AE2308" s="13" t="str">
        <f t="shared" si="235"/>
        <v/>
      </c>
      <c r="AF2308" s="145" t="str">
        <f t="shared" si="236"/>
        <v/>
      </c>
      <c r="AG2308" s="145" t="str">
        <f t="shared" si="237"/>
        <v/>
      </c>
      <c r="AH2308" s="145" t="str">
        <f t="shared" si="238"/>
        <v/>
      </c>
    </row>
    <row r="2309" spans="1:34" ht="17.25" customHeight="1" x14ac:dyDescent="0.3">
      <c r="A2309" s="149"/>
      <c r="B2309" s="135"/>
      <c r="C2309" s="14"/>
      <c r="D2309" s="14"/>
      <c r="E2309" s="136"/>
      <c r="F2309" s="15"/>
      <c r="G2309" s="126"/>
      <c r="H2309" s="136"/>
      <c r="I2309" s="136"/>
      <c r="J2309" s="138"/>
      <c r="K2309" s="119"/>
      <c r="L2309" s="138"/>
      <c r="M2309" s="12"/>
      <c r="N2309" s="147" t="str">
        <f t="shared" si="233"/>
        <v/>
      </c>
      <c r="O2309" s="16"/>
      <c r="P2309" s="17"/>
      <c r="Q2309" s="17"/>
      <c r="AD2309" s="13">
        <f t="shared" si="234"/>
        <v>0</v>
      </c>
      <c r="AE2309" s="13" t="str">
        <f t="shared" si="235"/>
        <v/>
      </c>
      <c r="AF2309" s="145" t="str">
        <f t="shared" si="236"/>
        <v/>
      </c>
      <c r="AG2309" s="145" t="str">
        <f t="shared" si="237"/>
        <v/>
      </c>
      <c r="AH2309" s="145" t="str">
        <f t="shared" si="238"/>
        <v/>
      </c>
    </row>
    <row r="2310" spans="1:34" ht="17.25" customHeight="1" x14ac:dyDescent="0.3">
      <c r="A2310" s="149"/>
      <c r="B2310" s="135"/>
      <c r="C2310" s="14"/>
      <c r="D2310" s="14"/>
      <c r="E2310" s="136"/>
      <c r="F2310" s="15"/>
      <c r="G2310" s="126"/>
      <c r="H2310" s="136"/>
      <c r="I2310" s="136"/>
      <c r="J2310" s="138"/>
      <c r="K2310" s="119"/>
      <c r="L2310" s="138"/>
      <c r="M2310" s="12"/>
      <c r="N2310" s="147" t="str">
        <f t="shared" si="233"/>
        <v/>
      </c>
      <c r="O2310" s="16"/>
      <c r="P2310" s="17"/>
      <c r="Q2310" s="17"/>
      <c r="AD2310" s="13">
        <f t="shared" si="234"/>
        <v>0</v>
      </c>
      <c r="AE2310" s="13" t="str">
        <f t="shared" si="235"/>
        <v/>
      </c>
      <c r="AF2310" s="145" t="str">
        <f t="shared" si="236"/>
        <v/>
      </c>
      <c r="AG2310" s="145" t="str">
        <f t="shared" si="237"/>
        <v/>
      </c>
      <c r="AH2310" s="145" t="str">
        <f t="shared" si="238"/>
        <v/>
      </c>
    </row>
    <row r="2311" spans="1:34" ht="17.25" customHeight="1" x14ac:dyDescent="0.3">
      <c r="A2311" s="149"/>
      <c r="B2311" s="135"/>
      <c r="C2311" s="14"/>
      <c r="D2311" s="14"/>
      <c r="E2311" s="136"/>
      <c r="F2311" s="15"/>
      <c r="G2311" s="126"/>
      <c r="H2311" s="136"/>
      <c r="I2311" s="136"/>
      <c r="J2311" s="138"/>
      <c r="K2311" s="119"/>
      <c r="L2311" s="138"/>
      <c r="M2311" s="12"/>
      <c r="N2311" s="147" t="str">
        <f t="shared" si="233"/>
        <v/>
      </c>
      <c r="O2311" s="16"/>
      <c r="P2311" s="17"/>
      <c r="Q2311" s="17"/>
      <c r="AD2311" s="13">
        <f t="shared" si="234"/>
        <v>0</v>
      </c>
      <c r="AE2311" s="13" t="str">
        <f t="shared" si="235"/>
        <v/>
      </c>
      <c r="AF2311" s="145" t="str">
        <f t="shared" si="236"/>
        <v/>
      </c>
      <c r="AG2311" s="145" t="str">
        <f t="shared" si="237"/>
        <v/>
      </c>
      <c r="AH2311" s="145" t="str">
        <f t="shared" si="238"/>
        <v/>
      </c>
    </row>
    <row r="2312" spans="1:34" ht="17.25" customHeight="1" x14ac:dyDescent="0.3">
      <c r="A2312" s="149"/>
      <c r="B2312" s="135"/>
      <c r="C2312" s="14"/>
      <c r="D2312" s="14"/>
      <c r="E2312" s="136"/>
      <c r="F2312" s="15"/>
      <c r="G2312" s="126"/>
      <c r="H2312" s="136"/>
      <c r="I2312" s="136"/>
      <c r="J2312" s="138"/>
      <c r="K2312" s="119"/>
      <c r="L2312" s="138"/>
      <c r="M2312" s="12"/>
      <c r="N2312" s="147" t="str">
        <f t="shared" ref="N2312:N2375" si="239">IF(J2312="", "", K2312)</f>
        <v/>
      </c>
      <c r="O2312" s="16"/>
      <c r="P2312" s="17"/>
      <c r="Q2312" s="17"/>
      <c r="AD2312" s="13">
        <f t="shared" si="234"/>
        <v>0</v>
      </c>
      <c r="AE2312" s="13" t="str">
        <f t="shared" si="235"/>
        <v/>
      </c>
      <c r="AF2312" s="145" t="str">
        <f t="shared" si="236"/>
        <v/>
      </c>
      <c r="AG2312" s="145" t="str">
        <f t="shared" si="237"/>
        <v/>
      </c>
      <c r="AH2312" s="145" t="str">
        <f t="shared" si="238"/>
        <v/>
      </c>
    </row>
    <row r="2313" spans="1:34" ht="17.25" customHeight="1" x14ac:dyDescent="0.3">
      <c r="A2313" s="149"/>
      <c r="B2313" s="135"/>
      <c r="C2313" s="14"/>
      <c r="D2313" s="14"/>
      <c r="E2313" s="136"/>
      <c r="F2313" s="15"/>
      <c r="G2313" s="126"/>
      <c r="H2313" s="136"/>
      <c r="I2313" s="136"/>
      <c r="J2313" s="138"/>
      <c r="K2313" s="119"/>
      <c r="L2313" s="138"/>
      <c r="M2313" s="12"/>
      <c r="N2313" s="147" t="str">
        <f t="shared" si="239"/>
        <v/>
      </c>
      <c r="O2313" s="16"/>
      <c r="P2313" s="17"/>
      <c r="Q2313" s="17"/>
      <c r="AD2313" s="13">
        <f t="shared" si="234"/>
        <v>0</v>
      </c>
      <c r="AE2313" s="13" t="str">
        <f t="shared" si="235"/>
        <v/>
      </c>
      <c r="AF2313" s="145" t="str">
        <f t="shared" si="236"/>
        <v/>
      </c>
      <c r="AG2313" s="145" t="str">
        <f t="shared" si="237"/>
        <v/>
      </c>
      <c r="AH2313" s="145" t="str">
        <f t="shared" si="238"/>
        <v/>
      </c>
    </row>
    <row r="2314" spans="1:34" ht="17.25" customHeight="1" x14ac:dyDescent="0.3">
      <c r="A2314" s="149"/>
      <c r="B2314" s="135"/>
      <c r="C2314" s="14"/>
      <c r="D2314" s="14"/>
      <c r="E2314" s="136"/>
      <c r="F2314" s="15"/>
      <c r="G2314" s="126"/>
      <c r="H2314" s="136"/>
      <c r="I2314" s="136"/>
      <c r="J2314" s="138"/>
      <c r="K2314" s="119"/>
      <c r="L2314" s="138"/>
      <c r="M2314" s="12"/>
      <c r="N2314" s="147" t="str">
        <f t="shared" si="239"/>
        <v/>
      </c>
      <c r="O2314" s="16"/>
      <c r="P2314" s="17"/>
      <c r="Q2314" s="17"/>
      <c r="AD2314" s="13">
        <f t="shared" si="234"/>
        <v>0</v>
      </c>
      <c r="AE2314" s="13" t="str">
        <f t="shared" si="235"/>
        <v/>
      </c>
      <c r="AF2314" s="145" t="str">
        <f t="shared" si="236"/>
        <v/>
      </c>
      <c r="AG2314" s="145" t="str">
        <f t="shared" si="237"/>
        <v/>
      </c>
      <c r="AH2314" s="145" t="str">
        <f t="shared" si="238"/>
        <v/>
      </c>
    </row>
    <row r="2315" spans="1:34" ht="17.25" customHeight="1" x14ac:dyDescent="0.3">
      <c r="A2315" s="149"/>
      <c r="B2315" s="135"/>
      <c r="C2315" s="14"/>
      <c r="D2315" s="14"/>
      <c r="E2315" s="136"/>
      <c r="F2315" s="15"/>
      <c r="G2315" s="126"/>
      <c r="H2315" s="136"/>
      <c r="I2315" s="136"/>
      <c r="J2315" s="138"/>
      <c r="K2315" s="119"/>
      <c r="L2315" s="138"/>
      <c r="M2315" s="12"/>
      <c r="N2315" s="147" t="str">
        <f t="shared" si="239"/>
        <v/>
      </c>
      <c r="O2315" s="16"/>
      <c r="P2315" s="17"/>
      <c r="Q2315" s="17"/>
      <c r="AD2315" s="13">
        <f t="shared" si="234"/>
        <v>0</v>
      </c>
      <c r="AE2315" s="13" t="str">
        <f t="shared" si="235"/>
        <v/>
      </c>
      <c r="AF2315" s="145" t="str">
        <f t="shared" si="236"/>
        <v/>
      </c>
      <c r="AG2315" s="145" t="str">
        <f t="shared" si="237"/>
        <v/>
      </c>
      <c r="AH2315" s="145" t="str">
        <f t="shared" si="238"/>
        <v/>
      </c>
    </row>
    <row r="2316" spans="1:34" ht="17.25" customHeight="1" x14ac:dyDescent="0.3">
      <c r="A2316" s="149"/>
      <c r="B2316" s="135"/>
      <c r="C2316" s="14"/>
      <c r="D2316" s="14"/>
      <c r="E2316" s="136"/>
      <c r="F2316" s="15"/>
      <c r="G2316" s="126"/>
      <c r="H2316" s="136"/>
      <c r="I2316" s="136"/>
      <c r="J2316" s="138"/>
      <c r="K2316" s="119"/>
      <c r="L2316" s="138"/>
      <c r="M2316" s="12"/>
      <c r="N2316" s="147" t="str">
        <f t="shared" si="239"/>
        <v/>
      </c>
      <c r="O2316" s="16"/>
      <c r="P2316" s="17"/>
      <c r="Q2316" s="17"/>
      <c r="AD2316" s="13">
        <f t="shared" si="234"/>
        <v>0</v>
      </c>
      <c r="AE2316" s="13" t="str">
        <f t="shared" si="235"/>
        <v/>
      </c>
      <c r="AF2316" s="145" t="str">
        <f t="shared" si="236"/>
        <v/>
      </c>
      <c r="AG2316" s="145" t="str">
        <f t="shared" si="237"/>
        <v/>
      </c>
      <c r="AH2316" s="145" t="str">
        <f t="shared" si="238"/>
        <v/>
      </c>
    </row>
    <row r="2317" spans="1:34" ht="17.25" customHeight="1" x14ac:dyDescent="0.3">
      <c r="A2317" s="149"/>
      <c r="B2317" s="135"/>
      <c r="C2317" s="14"/>
      <c r="D2317" s="14"/>
      <c r="E2317" s="136"/>
      <c r="F2317" s="15"/>
      <c r="G2317" s="126"/>
      <c r="H2317" s="136"/>
      <c r="I2317" s="136"/>
      <c r="J2317" s="138"/>
      <c r="K2317" s="119"/>
      <c r="L2317" s="138"/>
      <c r="M2317" s="12"/>
      <c r="N2317" s="147" t="str">
        <f t="shared" si="239"/>
        <v/>
      </c>
      <c r="O2317" s="16"/>
      <c r="P2317" s="17"/>
      <c r="Q2317" s="17"/>
      <c r="AD2317" s="13">
        <f t="shared" si="234"/>
        <v>0</v>
      </c>
      <c r="AE2317" s="13" t="str">
        <f t="shared" si="235"/>
        <v/>
      </c>
      <c r="AF2317" s="145" t="str">
        <f t="shared" si="236"/>
        <v/>
      </c>
      <c r="AG2317" s="145" t="str">
        <f t="shared" si="237"/>
        <v/>
      </c>
      <c r="AH2317" s="145" t="str">
        <f t="shared" si="238"/>
        <v/>
      </c>
    </row>
    <row r="2318" spans="1:34" ht="17.25" customHeight="1" x14ac:dyDescent="0.3">
      <c r="A2318" s="149"/>
      <c r="B2318" s="135"/>
      <c r="C2318" s="14"/>
      <c r="D2318" s="14"/>
      <c r="E2318" s="136"/>
      <c r="F2318" s="15"/>
      <c r="G2318" s="126"/>
      <c r="H2318" s="136"/>
      <c r="I2318" s="136"/>
      <c r="J2318" s="138"/>
      <c r="K2318" s="119"/>
      <c r="L2318" s="138"/>
      <c r="M2318" s="12"/>
      <c r="N2318" s="147" t="str">
        <f t="shared" si="239"/>
        <v/>
      </c>
      <c r="O2318" s="16"/>
      <c r="P2318" s="17"/>
      <c r="Q2318" s="17"/>
      <c r="AD2318" s="13">
        <f t="shared" si="234"/>
        <v>0</v>
      </c>
      <c r="AE2318" s="13" t="str">
        <f t="shared" si="235"/>
        <v/>
      </c>
      <c r="AF2318" s="145" t="str">
        <f t="shared" si="236"/>
        <v/>
      </c>
      <c r="AG2318" s="145" t="str">
        <f t="shared" si="237"/>
        <v/>
      </c>
      <c r="AH2318" s="145" t="str">
        <f t="shared" si="238"/>
        <v/>
      </c>
    </row>
    <row r="2319" spans="1:34" ht="17.25" customHeight="1" x14ac:dyDescent="0.3">
      <c r="A2319" s="149"/>
      <c r="B2319" s="135"/>
      <c r="C2319" s="14"/>
      <c r="D2319" s="14"/>
      <c r="E2319" s="136"/>
      <c r="F2319" s="15"/>
      <c r="G2319" s="126"/>
      <c r="H2319" s="136"/>
      <c r="I2319" s="136"/>
      <c r="J2319" s="138"/>
      <c r="K2319" s="119"/>
      <c r="L2319" s="138"/>
      <c r="M2319" s="12"/>
      <c r="N2319" s="147" t="str">
        <f t="shared" si="239"/>
        <v/>
      </c>
      <c r="O2319" s="16"/>
      <c r="P2319" s="17"/>
      <c r="Q2319" s="17"/>
      <c r="AD2319" s="13">
        <f t="shared" si="234"/>
        <v>0</v>
      </c>
      <c r="AE2319" s="13" t="str">
        <f t="shared" si="235"/>
        <v/>
      </c>
      <c r="AF2319" s="145" t="str">
        <f t="shared" si="236"/>
        <v/>
      </c>
      <c r="AG2319" s="145" t="str">
        <f t="shared" si="237"/>
        <v/>
      </c>
      <c r="AH2319" s="145" t="str">
        <f t="shared" si="238"/>
        <v/>
      </c>
    </row>
    <row r="2320" spans="1:34" ht="17.25" customHeight="1" x14ac:dyDescent="0.3">
      <c r="A2320" s="149"/>
      <c r="B2320" s="135"/>
      <c r="C2320" s="14"/>
      <c r="D2320" s="14"/>
      <c r="E2320" s="136"/>
      <c r="F2320" s="15"/>
      <c r="G2320" s="126"/>
      <c r="H2320" s="136"/>
      <c r="I2320" s="136"/>
      <c r="J2320" s="138"/>
      <c r="K2320" s="119"/>
      <c r="L2320" s="138"/>
      <c r="M2320" s="12"/>
      <c r="N2320" s="147" t="str">
        <f t="shared" si="239"/>
        <v/>
      </c>
      <c r="O2320" s="16"/>
      <c r="P2320" s="17"/>
      <c r="Q2320" s="17"/>
      <c r="AD2320" s="13">
        <f t="shared" si="234"/>
        <v>0</v>
      </c>
      <c r="AE2320" s="13" t="str">
        <f t="shared" si="235"/>
        <v/>
      </c>
      <c r="AF2320" s="145" t="str">
        <f t="shared" si="236"/>
        <v/>
      </c>
      <c r="AG2320" s="145" t="str">
        <f t="shared" si="237"/>
        <v/>
      </c>
      <c r="AH2320" s="145" t="str">
        <f t="shared" si="238"/>
        <v/>
      </c>
    </row>
    <row r="2321" spans="1:34" ht="17.25" customHeight="1" x14ac:dyDescent="0.3">
      <c r="A2321" s="149"/>
      <c r="B2321" s="135"/>
      <c r="C2321" s="14"/>
      <c r="D2321" s="14"/>
      <c r="E2321" s="136"/>
      <c r="F2321" s="15"/>
      <c r="G2321" s="126"/>
      <c r="H2321" s="136"/>
      <c r="I2321" s="136"/>
      <c r="J2321" s="138"/>
      <c r="K2321" s="119"/>
      <c r="L2321" s="138"/>
      <c r="M2321" s="12"/>
      <c r="N2321" s="147" t="str">
        <f t="shared" si="239"/>
        <v/>
      </c>
      <c r="O2321" s="16"/>
      <c r="P2321" s="17"/>
      <c r="Q2321" s="17"/>
      <c r="AD2321" s="13">
        <f t="shared" si="234"/>
        <v>0</v>
      </c>
      <c r="AE2321" s="13" t="str">
        <f t="shared" si="235"/>
        <v/>
      </c>
      <c r="AF2321" s="145" t="str">
        <f t="shared" si="236"/>
        <v/>
      </c>
      <c r="AG2321" s="145" t="str">
        <f t="shared" si="237"/>
        <v/>
      </c>
      <c r="AH2321" s="145" t="str">
        <f t="shared" si="238"/>
        <v/>
      </c>
    </row>
    <row r="2322" spans="1:34" ht="17.25" customHeight="1" x14ac:dyDescent="0.3">
      <c r="A2322" s="149"/>
      <c r="B2322" s="135"/>
      <c r="C2322" s="14"/>
      <c r="D2322" s="14"/>
      <c r="E2322" s="136"/>
      <c r="F2322" s="15"/>
      <c r="G2322" s="126"/>
      <c r="H2322" s="136"/>
      <c r="I2322" s="136"/>
      <c r="J2322" s="138"/>
      <c r="K2322" s="119"/>
      <c r="L2322" s="138"/>
      <c r="M2322" s="12"/>
      <c r="N2322" s="147" t="str">
        <f t="shared" si="239"/>
        <v/>
      </c>
      <c r="O2322" s="16"/>
      <c r="P2322" s="17"/>
      <c r="Q2322" s="17"/>
      <c r="AD2322" s="13">
        <f t="shared" si="234"/>
        <v>0</v>
      </c>
      <c r="AE2322" s="13" t="str">
        <f t="shared" si="235"/>
        <v/>
      </c>
      <c r="AF2322" s="145" t="str">
        <f t="shared" si="236"/>
        <v/>
      </c>
      <c r="AG2322" s="145" t="str">
        <f t="shared" si="237"/>
        <v/>
      </c>
      <c r="AH2322" s="145" t="str">
        <f t="shared" si="238"/>
        <v/>
      </c>
    </row>
    <row r="2323" spans="1:34" ht="17.25" customHeight="1" x14ac:dyDescent="0.3">
      <c r="A2323" s="149"/>
      <c r="B2323" s="135"/>
      <c r="C2323" s="14"/>
      <c r="D2323" s="14"/>
      <c r="E2323" s="136"/>
      <c r="F2323" s="15"/>
      <c r="G2323" s="126"/>
      <c r="H2323" s="136"/>
      <c r="I2323" s="136"/>
      <c r="J2323" s="138"/>
      <c r="K2323" s="119"/>
      <c r="L2323" s="138"/>
      <c r="M2323" s="12"/>
      <c r="N2323" s="147" t="str">
        <f t="shared" si="239"/>
        <v/>
      </c>
      <c r="O2323" s="16"/>
      <c r="P2323" s="17"/>
      <c r="Q2323" s="17"/>
      <c r="AD2323" s="13">
        <f t="shared" si="234"/>
        <v>0</v>
      </c>
      <c r="AE2323" s="13" t="str">
        <f t="shared" si="235"/>
        <v/>
      </c>
      <c r="AF2323" s="145" t="str">
        <f t="shared" si="236"/>
        <v/>
      </c>
      <c r="AG2323" s="145" t="str">
        <f t="shared" si="237"/>
        <v/>
      </c>
      <c r="AH2323" s="145" t="str">
        <f t="shared" si="238"/>
        <v/>
      </c>
    </row>
    <row r="2324" spans="1:34" ht="17.25" customHeight="1" x14ac:dyDescent="0.3">
      <c r="A2324" s="149"/>
      <c r="B2324" s="135"/>
      <c r="C2324" s="14"/>
      <c r="D2324" s="14"/>
      <c r="E2324" s="136"/>
      <c r="F2324" s="15"/>
      <c r="G2324" s="126"/>
      <c r="H2324" s="136"/>
      <c r="I2324" s="136"/>
      <c r="J2324" s="138"/>
      <c r="K2324" s="119"/>
      <c r="L2324" s="138"/>
      <c r="M2324" s="12"/>
      <c r="N2324" s="147" t="str">
        <f t="shared" si="239"/>
        <v/>
      </c>
      <c r="O2324" s="16"/>
      <c r="P2324" s="17"/>
      <c r="Q2324" s="17"/>
      <c r="AD2324" s="13">
        <f t="shared" si="234"/>
        <v>0</v>
      </c>
      <c r="AE2324" s="13" t="str">
        <f t="shared" si="235"/>
        <v/>
      </c>
      <c r="AF2324" s="145" t="str">
        <f t="shared" si="236"/>
        <v/>
      </c>
      <c r="AG2324" s="145" t="str">
        <f t="shared" si="237"/>
        <v/>
      </c>
      <c r="AH2324" s="145" t="str">
        <f t="shared" si="238"/>
        <v/>
      </c>
    </row>
    <row r="2325" spans="1:34" ht="17.25" customHeight="1" x14ac:dyDescent="0.3">
      <c r="A2325" s="149"/>
      <c r="B2325" s="135"/>
      <c r="C2325" s="14"/>
      <c r="D2325" s="14"/>
      <c r="E2325" s="136"/>
      <c r="F2325" s="15"/>
      <c r="G2325" s="126"/>
      <c r="H2325" s="136"/>
      <c r="I2325" s="136"/>
      <c r="J2325" s="138"/>
      <c r="K2325" s="119"/>
      <c r="L2325" s="138"/>
      <c r="M2325" s="12"/>
      <c r="N2325" s="147" t="str">
        <f t="shared" si="239"/>
        <v/>
      </c>
      <c r="O2325" s="16"/>
      <c r="P2325" s="17"/>
      <c r="Q2325" s="17"/>
      <c r="AD2325" s="13">
        <f t="shared" si="234"/>
        <v>0</v>
      </c>
      <c r="AE2325" s="13" t="str">
        <f t="shared" si="235"/>
        <v/>
      </c>
      <c r="AF2325" s="145" t="str">
        <f t="shared" si="236"/>
        <v/>
      </c>
      <c r="AG2325" s="145" t="str">
        <f t="shared" si="237"/>
        <v/>
      </c>
      <c r="AH2325" s="145" t="str">
        <f t="shared" si="238"/>
        <v/>
      </c>
    </row>
    <row r="2326" spans="1:34" ht="17.25" customHeight="1" x14ac:dyDescent="0.3">
      <c r="A2326" s="149"/>
      <c r="B2326" s="135"/>
      <c r="C2326" s="14"/>
      <c r="D2326" s="14"/>
      <c r="E2326" s="136"/>
      <c r="F2326" s="15"/>
      <c r="G2326" s="126"/>
      <c r="H2326" s="136"/>
      <c r="I2326" s="136"/>
      <c r="J2326" s="138"/>
      <c r="K2326" s="119"/>
      <c r="L2326" s="138"/>
      <c r="M2326" s="12"/>
      <c r="N2326" s="147" t="str">
        <f t="shared" si="239"/>
        <v/>
      </c>
      <c r="O2326" s="16"/>
      <c r="P2326" s="17"/>
      <c r="Q2326" s="17"/>
      <c r="AD2326" s="13">
        <f t="shared" si="234"/>
        <v>0</v>
      </c>
      <c r="AE2326" s="13" t="str">
        <f t="shared" si="235"/>
        <v/>
      </c>
      <c r="AF2326" s="145" t="str">
        <f t="shared" si="236"/>
        <v/>
      </c>
      <c r="AG2326" s="145" t="str">
        <f t="shared" si="237"/>
        <v/>
      </c>
      <c r="AH2326" s="145" t="str">
        <f t="shared" si="238"/>
        <v/>
      </c>
    </row>
    <row r="2327" spans="1:34" ht="17.25" customHeight="1" x14ac:dyDescent="0.3">
      <c r="A2327" s="149"/>
      <c r="B2327" s="135"/>
      <c r="C2327" s="14"/>
      <c r="D2327" s="14"/>
      <c r="E2327" s="136"/>
      <c r="F2327" s="15"/>
      <c r="G2327" s="126"/>
      <c r="H2327" s="136"/>
      <c r="I2327" s="136"/>
      <c r="J2327" s="138"/>
      <c r="K2327" s="119"/>
      <c r="L2327" s="138"/>
      <c r="M2327" s="12"/>
      <c r="N2327" s="147" t="str">
        <f t="shared" si="239"/>
        <v/>
      </c>
      <c r="O2327" s="16"/>
      <c r="P2327" s="17"/>
      <c r="Q2327" s="17"/>
      <c r="AD2327" s="13">
        <f t="shared" si="234"/>
        <v>0</v>
      </c>
      <c r="AE2327" s="13" t="str">
        <f t="shared" si="235"/>
        <v/>
      </c>
      <c r="AF2327" s="145" t="str">
        <f t="shared" si="236"/>
        <v/>
      </c>
      <c r="AG2327" s="145" t="str">
        <f t="shared" si="237"/>
        <v/>
      </c>
      <c r="AH2327" s="145" t="str">
        <f t="shared" si="238"/>
        <v/>
      </c>
    </row>
    <row r="2328" spans="1:34" ht="17.25" customHeight="1" x14ac:dyDescent="0.3">
      <c r="A2328" s="149"/>
      <c r="B2328" s="135"/>
      <c r="C2328" s="14"/>
      <c r="D2328" s="14"/>
      <c r="E2328" s="136"/>
      <c r="F2328" s="15"/>
      <c r="G2328" s="126"/>
      <c r="H2328" s="136"/>
      <c r="I2328" s="136"/>
      <c r="J2328" s="138"/>
      <c r="K2328" s="119"/>
      <c r="L2328" s="138"/>
      <c r="M2328" s="12"/>
      <c r="N2328" s="147" t="str">
        <f t="shared" si="239"/>
        <v/>
      </c>
      <c r="O2328" s="16"/>
      <c r="P2328" s="17"/>
      <c r="Q2328" s="17"/>
      <c r="AD2328" s="13">
        <f t="shared" si="234"/>
        <v>0</v>
      </c>
      <c r="AE2328" s="13" t="str">
        <f t="shared" si="235"/>
        <v/>
      </c>
      <c r="AF2328" s="145" t="str">
        <f t="shared" si="236"/>
        <v/>
      </c>
      <c r="AG2328" s="145" t="str">
        <f t="shared" si="237"/>
        <v/>
      </c>
      <c r="AH2328" s="145" t="str">
        <f t="shared" si="238"/>
        <v/>
      </c>
    </row>
    <row r="2329" spans="1:34" ht="17.25" customHeight="1" x14ac:dyDescent="0.3">
      <c r="A2329" s="149"/>
      <c r="B2329" s="135"/>
      <c r="C2329" s="14"/>
      <c r="D2329" s="14"/>
      <c r="E2329" s="136"/>
      <c r="F2329" s="15"/>
      <c r="G2329" s="126"/>
      <c r="H2329" s="136"/>
      <c r="I2329" s="136"/>
      <c r="J2329" s="138"/>
      <c r="K2329" s="119"/>
      <c r="L2329" s="138"/>
      <c r="M2329" s="12"/>
      <c r="N2329" s="147" t="str">
        <f t="shared" si="239"/>
        <v/>
      </c>
      <c r="O2329" s="16"/>
      <c r="P2329" s="17"/>
      <c r="Q2329" s="17"/>
      <c r="AD2329" s="13">
        <f t="shared" si="234"/>
        <v>0</v>
      </c>
      <c r="AE2329" s="13" t="str">
        <f t="shared" si="235"/>
        <v/>
      </c>
      <c r="AF2329" s="145" t="str">
        <f t="shared" si="236"/>
        <v/>
      </c>
      <c r="AG2329" s="145" t="str">
        <f t="shared" si="237"/>
        <v/>
      </c>
      <c r="AH2329" s="145" t="str">
        <f t="shared" si="238"/>
        <v/>
      </c>
    </row>
    <row r="2330" spans="1:34" ht="17.25" customHeight="1" x14ac:dyDescent="0.3">
      <c r="A2330" s="149"/>
      <c r="B2330" s="135"/>
      <c r="C2330" s="14"/>
      <c r="D2330" s="14"/>
      <c r="E2330" s="136"/>
      <c r="F2330" s="15"/>
      <c r="G2330" s="126"/>
      <c r="H2330" s="136"/>
      <c r="I2330" s="136"/>
      <c r="J2330" s="138"/>
      <c r="K2330" s="119"/>
      <c r="L2330" s="138"/>
      <c r="M2330" s="12"/>
      <c r="N2330" s="147" t="str">
        <f t="shared" si="239"/>
        <v/>
      </c>
      <c r="O2330" s="16"/>
      <c r="P2330" s="17"/>
      <c r="Q2330" s="17"/>
      <c r="AD2330" s="13">
        <f t="shared" si="234"/>
        <v>0</v>
      </c>
      <c r="AE2330" s="13" t="str">
        <f t="shared" si="235"/>
        <v/>
      </c>
      <c r="AF2330" s="145" t="str">
        <f t="shared" si="236"/>
        <v/>
      </c>
      <c r="AG2330" s="145" t="str">
        <f t="shared" si="237"/>
        <v/>
      </c>
      <c r="AH2330" s="145" t="str">
        <f t="shared" si="238"/>
        <v/>
      </c>
    </row>
    <row r="2331" spans="1:34" ht="17.25" customHeight="1" x14ac:dyDescent="0.3">
      <c r="A2331" s="149"/>
      <c r="B2331" s="135"/>
      <c r="C2331" s="14"/>
      <c r="D2331" s="14"/>
      <c r="E2331" s="136"/>
      <c r="F2331" s="15"/>
      <c r="G2331" s="126"/>
      <c r="H2331" s="136"/>
      <c r="I2331" s="136"/>
      <c r="J2331" s="138"/>
      <c r="K2331" s="119"/>
      <c r="L2331" s="138"/>
      <c r="M2331" s="12"/>
      <c r="N2331" s="147" t="str">
        <f t="shared" si="239"/>
        <v/>
      </c>
      <c r="O2331" s="16"/>
      <c r="P2331" s="17"/>
      <c r="Q2331" s="17"/>
      <c r="AD2331" s="13">
        <f t="shared" si="234"/>
        <v>0</v>
      </c>
      <c r="AE2331" s="13" t="str">
        <f t="shared" si="235"/>
        <v/>
      </c>
      <c r="AF2331" s="145" t="str">
        <f t="shared" si="236"/>
        <v/>
      </c>
      <c r="AG2331" s="145" t="str">
        <f t="shared" si="237"/>
        <v/>
      </c>
      <c r="AH2331" s="145" t="str">
        <f t="shared" si="238"/>
        <v/>
      </c>
    </row>
    <row r="2332" spans="1:34" ht="17.25" customHeight="1" x14ac:dyDescent="0.3">
      <c r="A2332" s="149"/>
      <c r="B2332" s="135"/>
      <c r="C2332" s="14"/>
      <c r="D2332" s="14"/>
      <c r="E2332" s="136"/>
      <c r="F2332" s="15"/>
      <c r="G2332" s="126"/>
      <c r="H2332" s="136"/>
      <c r="I2332" s="136"/>
      <c r="J2332" s="138"/>
      <c r="K2332" s="119"/>
      <c r="L2332" s="138"/>
      <c r="M2332" s="12"/>
      <c r="N2332" s="147" t="str">
        <f t="shared" si="239"/>
        <v/>
      </c>
      <c r="O2332" s="16"/>
      <c r="P2332" s="17"/>
      <c r="Q2332" s="17"/>
      <c r="AD2332" s="13">
        <f t="shared" si="234"/>
        <v>0</v>
      </c>
      <c r="AE2332" s="13" t="str">
        <f t="shared" si="235"/>
        <v/>
      </c>
      <c r="AF2332" s="145" t="str">
        <f t="shared" si="236"/>
        <v/>
      </c>
      <c r="AG2332" s="145" t="str">
        <f t="shared" si="237"/>
        <v/>
      </c>
      <c r="AH2332" s="145" t="str">
        <f t="shared" si="238"/>
        <v/>
      </c>
    </row>
    <row r="2333" spans="1:34" ht="17.25" customHeight="1" x14ac:dyDescent="0.3">
      <c r="A2333" s="149"/>
      <c r="B2333" s="135"/>
      <c r="C2333" s="14"/>
      <c r="D2333" s="14"/>
      <c r="E2333" s="136"/>
      <c r="F2333" s="15"/>
      <c r="G2333" s="126"/>
      <c r="H2333" s="136"/>
      <c r="I2333" s="136"/>
      <c r="J2333" s="138"/>
      <c r="K2333" s="119"/>
      <c r="L2333" s="138"/>
      <c r="M2333" s="12"/>
      <c r="N2333" s="147" t="str">
        <f t="shared" si="239"/>
        <v/>
      </c>
      <c r="O2333" s="16"/>
      <c r="P2333" s="17"/>
      <c r="Q2333" s="17"/>
      <c r="AD2333" s="13">
        <f t="shared" si="234"/>
        <v>0</v>
      </c>
      <c r="AE2333" s="13" t="str">
        <f t="shared" si="235"/>
        <v/>
      </c>
      <c r="AF2333" s="145" t="str">
        <f t="shared" si="236"/>
        <v/>
      </c>
      <c r="AG2333" s="145" t="str">
        <f t="shared" si="237"/>
        <v/>
      </c>
      <c r="AH2333" s="145" t="str">
        <f t="shared" si="238"/>
        <v/>
      </c>
    </row>
    <row r="2334" spans="1:34" ht="17.25" customHeight="1" x14ac:dyDescent="0.3">
      <c r="A2334" s="149"/>
      <c r="B2334" s="135"/>
      <c r="C2334" s="14"/>
      <c r="D2334" s="14"/>
      <c r="E2334" s="136"/>
      <c r="F2334" s="15"/>
      <c r="G2334" s="126"/>
      <c r="H2334" s="136"/>
      <c r="I2334" s="136"/>
      <c r="J2334" s="138"/>
      <c r="K2334" s="119"/>
      <c r="L2334" s="138"/>
      <c r="M2334" s="12"/>
      <c r="N2334" s="147" t="str">
        <f t="shared" si="239"/>
        <v/>
      </c>
      <c r="O2334" s="16"/>
      <c r="P2334" s="17"/>
      <c r="Q2334" s="17"/>
      <c r="AD2334" s="13">
        <f t="shared" si="234"/>
        <v>0</v>
      </c>
      <c r="AE2334" s="13" t="str">
        <f t="shared" si="235"/>
        <v/>
      </c>
      <c r="AF2334" s="145" t="str">
        <f t="shared" si="236"/>
        <v/>
      </c>
      <c r="AG2334" s="145" t="str">
        <f t="shared" si="237"/>
        <v/>
      </c>
      <c r="AH2334" s="145" t="str">
        <f t="shared" si="238"/>
        <v/>
      </c>
    </row>
    <row r="2335" spans="1:34" ht="17.25" customHeight="1" x14ac:dyDescent="0.3">
      <c r="A2335" s="149"/>
      <c r="B2335" s="135"/>
      <c r="C2335" s="14"/>
      <c r="D2335" s="14"/>
      <c r="E2335" s="136"/>
      <c r="F2335" s="15"/>
      <c r="G2335" s="126"/>
      <c r="H2335" s="136"/>
      <c r="I2335" s="136"/>
      <c r="J2335" s="138"/>
      <c r="K2335" s="119"/>
      <c r="L2335" s="138"/>
      <c r="M2335" s="12"/>
      <c r="N2335" s="147" t="str">
        <f t="shared" si="239"/>
        <v/>
      </c>
      <c r="O2335" s="16"/>
      <c r="P2335" s="17"/>
      <c r="Q2335" s="17"/>
      <c r="AD2335" s="13">
        <f t="shared" si="234"/>
        <v>0</v>
      </c>
      <c r="AE2335" s="13" t="str">
        <f t="shared" si="235"/>
        <v/>
      </c>
      <c r="AF2335" s="145" t="str">
        <f t="shared" si="236"/>
        <v/>
      </c>
      <c r="AG2335" s="145" t="str">
        <f t="shared" si="237"/>
        <v/>
      </c>
      <c r="AH2335" s="145" t="str">
        <f t="shared" si="238"/>
        <v/>
      </c>
    </row>
    <row r="2336" spans="1:34" ht="17.25" customHeight="1" x14ac:dyDescent="0.3">
      <c r="A2336" s="149"/>
      <c r="B2336" s="135"/>
      <c r="C2336" s="14"/>
      <c r="D2336" s="14"/>
      <c r="E2336" s="136"/>
      <c r="F2336" s="15"/>
      <c r="G2336" s="126"/>
      <c r="H2336" s="136"/>
      <c r="I2336" s="136"/>
      <c r="J2336" s="138"/>
      <c r="K2336" s="119"/>
      <c r="L2336" s="138"/>
      <c r="M2336" s="12"/>
      <c r="N2336" s="147" t="str">
        <f t="shared" si="239"/>
        <v/>
      </c>
      <c r="O2336" s="16"/>
      <c r="P2336" s="17"/>
      <c r="Q2336" s="17"/>
      <c r="AD2336" s="13">
        <f t="shared" si="234"/>
        <v>0</v>
      </c>
      <c r="AE2336" s="13" t="str">
        <f t="shared" si="235"/>
        <v/>
      </c>
      <c r="AF2336" s="145" t="str">
        <f t="shared" si="236"/>
        <v/>
      </c>
      <c r="AG2336" s="145" t="str">
        <f t="shared" si="237"/>
        <v/>
      </c>
      <c r="AH2336" s="145" t="str">
        <f t="shared" si="238"/>
        <v/>
      </c>
    </row>
    <row r="2337" spans="1:34" ht="17.25" customHeight="1" x14ac:dyDescent="0.3">
      <c r="A2337" s="149"/>
      <c r="B2337" s="135"/>
      <c r="C2337" s="14"/>
      <c r="D2337" s="14"/>
      <c r="E2337" s="136"/>
      <c r="F2337" s="15"/>
      <c r="G2337" s="126"/>
      <c r="H2337" s="136"/>
      <c r="I2337" s="136"/>
      <c r="J2337" s="138"/>
      <c r="K2337" s="119"/>
      <c r="L2337" s="138"/>
      <c r="M2337" s="12"/>
      <c r="N2337" s="147" t="str">
        <f t="shared" si="239"/>
        <v/>
      </c>
      <c r="O2337" s="16"/>
      <c r="P2337" s="17"/>
      <c r="Q2337" s="17"/>
      <c r="AD2337" s="13">
        <f t="shared" si="234"/>
        <v>0</v>
      </c>
      <c r="AE2337" s="13" t="str">
        <f t="shared" si="235"/>
        <v/>
      </c>
      <c r="AF2337" s="145" t="str">
        <f t="shared" si="236"/>
        <v/>
      </c>
      <c r="AG2337" s="145" t="str">
        <f t="shared" si="237"/>
        <v/>
      </c>
      <c r="AH2337" s="145" t="str">
        <f t="shared" si="238"/>
        <v/>
      </c>
    </row>
    <row r="2338" spans="1:34" ht="17.25" customHeight="1" x14ac:dyDescent="0.3">
      <c r="A2338" s="149"/>
      <c r="B2338" s="135"/>
      <c r="C2338" s="14"/>
      <c r="D2338" s="14"/>
      <c r="E2338" s="136"/>
      <c r="F2338" s="15"/>
      <c r="G2338" s="126"/>
      <c r="H2338" s="136"/>
      <c r="I2338" s="136"/>
      <c r="J2338" s="138"/>
      <c r="K2338" s="119"/>
      <c r="L2338" s="138"/>
      <c r="M2338" s="12"/>
      <c r="N2338" s="147" t="str">
        <f t="shared" si="239"/>
        <v/>
      </c>
      <c r="O2338" s="16"/>
      <c r="P2338" s="17"/>
      <c r="Q2338" s="17"/>
      <c r="AD2338" s="13">
        <f t="shared" si="234"/>
        <v>0</v>
      </c>
      <c r="AE2338" s="13" t="str">
        <f t="shared" si="235"/>
        <v/>
      </c>
      <c r="AF2338" s="145" t="str">
        <f t="shared" si="236"/>
        <v/>
      </c>
      <c r="AG2338" s="145" t="str">
        <f t="shared" si="237"/>
        <v/>
      </c>
      <c r="AH2338" s="145" t="str">
        <f t="shared" si="238"/>
        <v/>
      </c>
    </row>
    <row r="2339" spans="1:34" ht="17.25" customHeight="1" x14ac:dyDescent="0.3">
      <c r="A2339" s="149"/>
      <c r="B2339" s="135"/>
      <c r="C2339" s="14"/>
      <c r="D2339" s="14"/>
      <c r="E2339" s="136"/>
      <c r="F2339" s="15"/>
      <c r="G2339" s="126"/>
      <c r="H2339" s="136"/>
      <c r="I2339" s="136"/>
      <c r="J2339" s="138"/>
      <c r="K2339" s="119"/>
      <c r="L2339" s="138"/>
      <c r="M2339" s="12"/>
      <c r="N2339" s="147" t="str">
        <f t="shared" si="239"/>
        <v/>
      </c>
      <c r="O2339" s="16"/>
      <c r="P2339" s="17"/>
      <c r="Q2339" s="17"/>
      <c r="AD2339" s="13">
        <f t="shared" si="234"/>
        <v>0</v>
      </c>
      <c r="AE2339" s="13" t="str">
        <f t="shared" si="235"/>
        <v/>
      </c>
      <c r="AF2339" s="145" t="str">
        <f t="shared" si="236"/>
        <v/>
      </c>
      <c r="AG2339" s="145" t="str">
        <f t="shared" si="237"/>
        <v/>
      </c>
      <c r="AH2339" s="145" t="str">
        <f t="shared" si="238"/>
        <v/>
      </c>
    </row>
    <row r="2340" spans="1:34" ht="17.25" customHeight="1" x14ac:dyDescent="0.3">
      <c r="A2340" s="149"/>
      <c r="B2340" s="135"/>
      <c r="C2340" s="14"/>
      <c r="D2340" s="14"/>
      <c r="E2340" s="136"/>
      <c r="F2340" s="15"/>
      <c r="G2340" s="126"/>
      <c r="H2340" s="136"/>
      <c r="I2340" s="136"/>
      <c r="J2340" s="138"/>
      <c r="K2340" s="119"/>
      <c r="L2340" s="138"/>
      <c r="M2340" s="12"/>
      <c r="N2340" s="147" t="str">
        <f t="shared" si="239"/>
        <v/>
      </c>
      <c r="O2340" s="16"/>
      <c r="P2340" s="17"/>
      <c r="Q2340" s="17"/>
      <c r="AD2340" s="13">
        <f t="shared" si="234"/>
        <v>0</v>
      </c>
      <c r="AE2340" s="13" t="str">
        <f t="shared" si="235"/>
        <v/>
      </c>
      <c r="AF2340" s="145" t="str">
        <f t="shared" si="236"/>
        <v/>
      </c>
      <c r="AG2340" s="145" t="str">
        <f t="shared" si="237"/>
        <v/>
      </c>
      <c r="AH2340" s="145" t="str">
        <f t="shared" si="238"/>
        <v/>
      </c>
    </row>
    <row r="2341" spans="1:34" ht="17.25" customHeight="1" x14ac:dyDescent="0.3">
      <c r="A2341" s="149"/>
      <c r="B2341" s="135"/>
      <c r="C2341" s="14"/>
      <c r="D2341" s="14"/>
      <c r="E2341" s="136"/>
      <c r="F2341" s="15"/>
      <c r="G2341" s="126"/>
      <c r="H2341" s="136"/>
      <c r="I2341" s="136"/>
      <c r="J2341" s="138"/>
      <c r="K2341" s="119"/>
      <c r="L2341" s="138"/>
      <c r="M2341" s="12"/>
      <c r="N2341" s="147" t="str">
        <f t="shared" si="239"/>
        <v/>
      </c>
      <c r="O2341" s="16"/>
      <c r="P2341" s="17"/>
      <c r="Q2341" s="17"/>
      <c r="AD2341" s="13">
        <f t="shared" si="234"/>
        <v>0</v>
      </c>
      <c r="AE2341" s="13" t="str">
        <f t="shared" si="235"/>
        <v/>
      </c>
      <c r="AF2341" s="145" t="str">
        <f t="shared" si="236"/>
        <v/>
      </c>
      <c r="AG2341" s="145" t="str">
        <f t="shared" si="237"/>
        <v/>
      </c>
      <c r="AH2341" s="145" t="str">
        <f t="shared" si="238"/>
        <v/>
      </c>
    </row>
    <row r="2342" spans="1:34" ht="17.25" customHeight="1" x14ac:dyDescent="0.3">
      <c r="A2342" s="149"/>
      <c r="B2342" s="135"/>
      <c r="C2342" s="14"/>
      <c r="D2342" s="14"/>
      <c r="E2342" s="136"/>
      <c r="F2342" s="15"/>
      <c r="G2342" s="126"/>
      <c r="H2342" s="136"/>
      <c r="I2342" s="136"/>
      <c r="J2342" s="138"/>
      <c r="K2342" s="119"/>
      <c r="L2342" s="138"/>
      <c r="M2342" s="12"/>
      <c r="N2342" s="147" t="str">
        <f t="shared" si="239"/>
        <v/>
      </c>
      <c r="O2342" s="16"/>
      <c r="P2342" s="17"/>
      <c r="Q2342" s="17"/>
      <c r="AD2342" s="13">
        <f t="shared" si="234"/>
        <v>0</v>
      </c>
      <c r="AE2342" s="13" t="str">
        <f t="shared" si="235"/>
        <v/>
      </c>
      <c r="AF2342" s="145" t="str">
        <f t="shared" si="236"/>
        <v/>
      </c>
      <c r="AG2342" s="145" t="str">
        <f t="shared" si="237"/>
        <v/>
      </c>
      <c r="AH2342" s="145" t="str">
        <f t="shared" si="238"/>
        <v/>
      </c>
    </row>
    <row r="2343" spans="1:34" ht="17.25" customHeight="1" x14ac:dyDescent="0.3">
      <c r="A2343" s="149"/>
      <c r="B2343" s="135"/>
      <c r="C2343" s="14"/>
      <c r="D2343" s="14"/>
      <c r="E2343" s="136"/>
      <c r="F2343" s="15"/>
      <c r="G2343" s="126"/>
      <c r="H2343" s="136"/>
      <c r="I2343" s="136"/>
      <c r="J2343" s="138"/>
      <c r="K2343" s="119"/>
      <c r="L2343" s="138"/>
      <c r="M2343" s="12"/>
      <c r="N2343" s="147" t="str">
        <f t="shared" si="239"/>
        <v/>
      </c>
      <c r="O2343" s="16"/>
      <c r="P2343" s="17"/>
      <c r="Q2343" s="17"/>
      <c r="AD2343" s="13">
        <f t="shared" si="234"/>
        <v>0</v>
      </c>
      <c r="AE2343" s="13" t="str">
        <f t="shared" si="235"/>
        <v/>
      </c>
      <c r="AF2343" s="145" t="str">
        <f t="shared" si="236"/>
        <v/>
      </c>
      <c r="AG2343" s="145" t="str">
        <f t="shared" si="237"/>
        <v/>
      </c>
      <c r="AH2343" s="145" t="str">
        <f t="shared" si="238"/>
        <v/>
      </c>
    </row>
    <row r="2344" spans="1:34" ht="17.25" customHeight="1" x14ac:dyDescent="0.3">
      <c r="A2344" s="149"/>
      <c r="B2344" s="135"/>
      <c r="C2344" s="14"/>
      <c r="D2344" s="14"/>
      <c r="E2344" s="136"/>
      <c r="F2344" s="15"/>
      <c r="G2344" s="126"/>
      <c r="H2344" s="136"/>
      <c r="I2344" s="136"/>
      <c r="J2344" s="138"/>
      <c r="K2344" s="119"/>
      <c r="L2344" s="138"/>
      <c r="M2344" s="12"/>
      <c r="N2344" s="147" t="str">
        <f t="shared" si="239"/>
        <v/>
      </c>
      <c r="O2344" s="16"/>
      <c r="P2344" s="17"/>
      <c r="Q2344" s="17"/>
      <c r="AD2344" s="13">
        <f t="shared" si="234"/>
        <v>0</v>
      </c>
      <c r="AE2344" s="13" t="str">
        <f t="shared" si="235"/>
        <v/>
      </c>
      <c r="AF2344" s="145" t="str">
        <f t="shared" si="236"/>
        <v/>
      </c>
      <c r="AG2344" s="145" t="str">
        <f t="shared" si="237"/>
        <v/>
      </c>
      <c r="AH2344" s="145" t="str">
        <f t="shared" si="238"/>
        <v/>
      </c>
    </row>
    <row r="2345" spans="1:34" ht="17.25" customHeight="1" x14ac:dyDescent="0.3">
      <c r="A2345" s="149"/>
      <c r="B2345" s="135"/>
      <c r="C2345" s="14"/>
      <c r="D2345" s="14"/>
      <c r="E2345" s="136"/>
      <c r="F2345" s="15"/>
      <c r="G2345" s="126"/>
      <c r="H2345" s="136"/>
      <c r="I2345" s="136"/>
      <c r="J2345" s="138"/>
      <c r="K2345" s="119"/>
      <c r="L2345" s="138"/>
      <c r="M2345" s="12"/>
      <c r="N2345" s="147" t="str">
        <f t="shared" si="239"/>
        <v/>
      </c>
      <c r="O2345" s="16"/>
      <c r="P2345" s="17"/>
      <c r="Q2345" s="17"/>
      <c r="AD2345" s="13">
        <f t="shared" si="234"/>
        <v>0</v>
      </c>
      <c r="AE2345" s="13" t="str">
        <f t="shared" si="235"/>
        <v/>
      </c>
      <c r="AF2345" s="145" t="str">
        <f t="shared" si="236"/>
        <v/>
      </c>
      <c r="AG2345" s="145" t="str">
        <f t="shared" si="237"/>
        <v/>
      </c>
      <c r="AH2345" s="145" t="str">
        <f t="shared" si="238"/>
        <v/>
      </c>
    </row>
    <row r="2346" spans="1:34" ht="17.25" customHeight="1" x14ac:dyDescent="0.3">
      <c r="A2346" s="149"/>
      <c r="B2346" s="135"/>
      <c r="C2346" s="14"/>
      <c r="D2346" s="14"/>
      <c r="E2346" s="136"/>
      <c r="F2346" s="15"/>
      <c r="G2346" s="126"/>
      <c r="H2346" s="136"/>
      <c r="I2346" s="136"/>
      <c r="J2346" s="138"/>
      <c r="K2346" s="119"/>
      <c r="L2346" s="138"/>
      <c r="M2346" s="12"/>
      <c r="N2346" s="147" t="str">
        <f t="shared" si="239"/>
        <v/>
      </c>
      <c r="O2346" s="16"/>
      <c r="P2346" s="17"/>
      <c r="Q2346" s="17"/>
      <c r="AD2346" s="13">
        <f t="shared" si="234"/>
        <v>0</v>
      </c>
      <c r="AE2346" s="13" t="str">
        <f t="shared" si="235"/>
        <v/>
      </c>
      <c r="AF2346" s="145" t="str">
        <f t="shared" si="236"/>
        <v/>
      </c>
      <c r="AG2346" s="145" t="str">
        <f t="shared" si="237"/>
        <v/>
      </c>
      <c r="AH2346" s="145" t="str">
        <f t="shared" si="238"/>
        <v/>
      </c>
    </row>
    <row r="2347" spans="1:34" ht="17.25" customHeight="1" x14ac:dyDescent="0.3">
      <c r="A2347" s="149"/>
      <c r="B2347" s="135"/>
      <c r="C2347" s="14"/>
      <c r="D2347" s="14"/>
      <c r="E2347" s="136"/>
      <c r="F2347" s="15"/>
      <c r="G2347" s="126"/>
      <c r="H2347" s="136"/>
      <c r="I2347" s="136"/>
      <c r="J2347" s="138"/>
      <c r="K2347" s="119"/>
      <c r="L2347" s="138"/>
      <c r="M2347" s="12"/>
      <c r="N2347" s="147" t="str">
        <f t="shared" si="239"/>
        <v/>
      </c>
      <c r="O2347" s="16"/>
      <c r="P2347" s="17"/>
      <c r="Q2347" s="17"/>
      <c r="AD2347" s="13">
        <f t="shared" si="234"/>
        <v>0</v>
      </c>
      <c r="AE2347" s="13" t="str">
        <f t="shared" si="235"/>
        <v/>
      </c>
      <c r="AF2347" s="145" t="str">
        <f t="shared" si="236"/>
        <v/>
      </c>
      <c r="AG2347" s="145" t="str">
        <f t="shared" si="237"/>
        <v/>
      </c>
      <c r="AH2347" s="145" t="str">
        <f t="shared" si="238"/>
        <v/>
      </c>
    </row>
    <row r="2348" spans="1:34" ht="17.25" customHeight="1" x14ac:dyDescent="0.3">
      <c r="A2348" s="149"/>
      <c r="B2348" s="135"/>
      <c r="C2348" s="14"/>
      <c r="D2348" s="14"/>
      <c r="E2348" s="136"/>
      <c r="F2348" s="15"/>
      <c r="G2348" s="126"/>
      <c r="H2348" s="136"/>
      <c r="I2348" s="136"/>
      <c r="J2348" s="138"/>
      <c r="K2348" s="119"/>
      <c r="L2348" s="138"/>
      <c r="M2348" s="12"/>
      <c r="N2348" s="147" t="str">
        <f t="shared" si="239"/>
        <v/>
      </c>
      <c r="O2348" s="16"/>
      <c r="P2348" s="17"/>
      <c r="Q2348" s="17"/>
      <c r="AD2348" s="13">
        <f t="shared" si="234"/>
        <v>0</v>
      </c>
      <c r="AE2348" s="13" t="str">
        <f t="shared" si="235"/>
        <v/>
      </c>
      <c r="AF2348" s="145" t="str">
        <f t="shared" si="236"/>
        <v/>
      </c>
      <c r="AG2348" s="145" t="str">
        <f t="shared" si="237"/>
        <v/>
      </c>
      <c r="AH2348" s="145" t="str">
        <f t="shared" si="238"/>
        <v/>
      </c>
    </row>
    <row r="2349" spans="1:34" ht="17.25" customHeight="1" x14ac:dyDescent="0.3">
      <c r="A2349" s="149"/>
      <c r="B2349" s="135"/>
      <c r="C2349" s="14"/>
      <c r="D2349" s="14"/>
      <c r="E2349" s="136"/>
      <c r="F2349" s="15"/>
      <c r="G2349" s="126"/>
      <c r="H2349" s="136"/>
      <c r="I2349" s="136"/>
      <c r="J2349" s="138"/>
      <c r="K2349" s="119"/>
      <c r="L2349" s="138"/>
      <c r="M2349" s="12"/>
      <c r="N2349" s="147" t="str">
        <f t="shared" si="239"/>
        <v/>
      </c>
      <c r="O2349" s="16"/>
      <c r="P2349" s="17"/>
      <c r="Q2349" s="17"/>
      <c r="AD2349" s="13">
        <f t="shared" si="234"/>
        <v>0</v>
      </c>
      <c r="AE2349" s="13" t="str">
        <f t="shared" si="235"/>
        <v/>
      </c>
      <c r="AF2349" s="145" t="str">
        <f t="shared" si="236"/>
        <v/>
      </c>
      <c r="AG2349" s="145" t="str">
        <f t="shared" si="237"/>
        <v/>
      </c>
      <c r="AH2349" s="145" t="str">
        <f t="shared" si="238"/>
        <v/>
      </c>
    </row>
    <row r="2350" spans="1:34" ht="17.25" customHeight="1" x14ac:dyDescent="0.3">
      <c r="A2350" s="149"/>
      <c r="B2350" s="135"/>
      <c r="C2350" s="14"/>
      <c r="D2350" s="14"/>
      <c r="E2350" s="136"/>
      <c r="F2350" s="15"/>
      <c r="G2350" s="126"/>
      <c r="H2350" s="136"/>
      <c r="I2350" s="136"/>
      <c r="J2350" s="138"/>
      <c r="K2350" s="119"/>
      <c r="L2350" s="138"/>
      <c r="M2350" s="12"/>
      <c r="N2350" s="147" t="str">
        <f t="shared" si="239"/>
        <v/>
      </c>
      <c r="O2350" s="16"/>
      <c r="P2350" s="17"/>
      <c r="Q2350" s="17"/>
      <c r="AD2350" s="13">
        <f t="shared" si="234"/>
        <v>0</v>
      </c>
      <c r="AE2350" s="13" t="str">
        <f t="shared" si="235"/>
        <v/>
      </c>
      <c r="AF2350" s="145" t="str">
        <f t="shared" si="236"/>
        <v/>
      </c>
      <c r="AG2350" s="145" t="str">
        <f t="shared" si="237"/>
        <v/>
      </c>
      <c r="AH2350" s="145" t="str">
        <f t="shared" si="238"/>
        <v/>
      </c>
    </row>
    <row r="2351" spans="1:34" ht="17.25" customHeight="1" x14ac:dyDescent="0.3">
      <c r="A2351" s="149"/>
      <c r="B2351" s="135"/>
      <c r="C2351" s="14"/>
      <c r="D2351" s="14"/>
      <c r="E2351" s="136"/>
      <c r="F2351" s="15"/>
      <c r="G2351" s="126"/>
      <c r="H2351" s="136"/>
      <c r="I2351" s="136"/>
      <c r="J2351" s="138"/>
      <c r="K2351" s="119"/>
      <c r="L2351" s="138"/>
      <c r="M2351" s="12"/>
      <c r="N2351" s="147" t="str">
        <f t="shared" si="239"/>
        <v/>
      </c>
      <c r="O2351" s="16"/>
      <c r="P2351" s="17"/>
      <c r="Q2351" s="17"/>
      <c r="AD2351" s="13">
        <f t="shared" si="234"/>
        <v>0</v>
      </c>
      <c r="AE2351" s="13" t="str">
        <f t="shared" si="235"/>
        <v/>
      </c>
      <c r="AF2351" s="145" t="str">
        <f t="shared" si="236"/>
        <v/>
      </c>
      <c r="AG2351" s="145" t="str">
        <f t="shared" si="237"/>
        <v/>
      </c>
      <c r="AH2351" s="145" t="str">
        <f t="shared" si="238"/>
        <v/>
      </c>
    </row>
    <row r="2352" spans="1:34" ht="17.25" customHeight="1" x14ac:dyDescent="0.3">
      <c r="A2352" s="149"/>
      <c r="B2352" s="135"/>
      <c r="C2352" s="14"/>
      <c r="D2352" s="14"/>
      <c r="E2352" s="136"/>
      <c r="F2352" s="15"/>
      <c r="G2352" s="126"/>
      <c r="H2352" s="136"/>
      <c r="I2352" s="136"/>
      <c r="J2352" s="138"/>
      <c r="K2352" s="119"/>
      <c r="L2352" s="138"/>
      <c r="M2352" s="12"/>
      <c r="N2352" s="147" t="str">
        <f t="shared" si="239"/>
        <v/>
      </c>
      <c r="O2352" s="16"/>
      <c r="P2352" s="17"/>
      <c r="Q2352" s="17"/>
      <c r="AD2352" s="13">
        <f t="shared" si="234"/>
        <v>0</v>
      </c>
      <c r="AE2352" s="13" t="str">
        <f t="shared" si="235"/>
        <v/>
      </c>
      <c r="AF2352" s="145" t="str">
        <f t="shared" si="236"/>
        <v/>
      </c>
      <c r="AG2352" s="145" t="str">
        <f t="shared" si="237"/>
        <v/>
      </c>
      <c r="AH2352" s="145" t="str">
        <f t="shared" si="238"/>
        <v/>
      </c>
    </row>
    <row r="2353" spans="1:34" ht="17.25" customHeight="1" x14ac:dyDescent="0.3">
      <c r="A2353" s="149"/>
      <c r="B2353" s="135"/>
      <c r="C2353" s="14"/>
      <c r="D2353" s="14"/>
      <c r="E2353" s="136"/>
      <c r="F2353" s="15"/>
      <c r="G2353" s="126"/>
      <c r="H2353" s="136"/>
      <c r="I2353" s="136"/>
      <c r="J2353" s="138"/>
      <c r="K2353" s="119"/>
      <c r="L2353" s="138"/>
      <c r="M2353" s="12"/>
      <c r="N2353" s="147" t="str">
        <f t="shared" si="239"/>
        <v/>
      </c>
      <c r="O2353" s="16"/>
      <c r="P2353" s="17"/>
      <c r="Q2353" s="17"/>
      <c r="AD2353" s="13">
        <f t="shared" si="234"/>
        <v>0</v>
      </c>
      <c r="AE2353" s="13" t="str">
        <f t="shared" si="235"/>
        <v/>
      </c>
      <c r="AF2353" s="145" t="str">
        <f t="shared" si="236"/>
        <v/>
      </c>
      <c r="AG2353" s="145" t="str">
        <f t="shared" si="237"/>
        <v/>
      </c>
      <c r="AH2353" s="145" t="str">
        <f t="shared" si="238"/>
        <v/>
      </c>
    </row>
    <row r="2354" spans="1:34" ht="17.25" customHeight="1" x14ac:dyDescent="0.3">
      <c r="A2354" s="149"/>
      <c r="B2354" s="135"/>
      <c r="C2354" s="14"/>
      <c r="D2354" s="14"/>
      <c r="E2354" s="136"/>
      <c r="F2354" s="15"/>
      <c r="G2354" s="126"/>
      <c r="H2354" s="136"/>
      <c r="I2354" s="136"/>
      <c r="J2354" s="138"/>
      <c r="K2354" s="119"/>
      <c r="L2354" s="138"/>
      <c r="M2354" s="12"/>
      <c r="N2354" s="147" t="str">
        <f t="shared" si="239"/>
        <v/>
      </c>
      <c r="O2354" s="16"/>
      <c r="P2354" s="17"/>
      <c r="Q2354" s="17"/>
      <c r="AD2354" s="13">
        <f t="shared" si="234"/>
        <v>0</v>
      </c>
      <c r="AE2354" s="13" t="str">
        <f t="shared" si="235"/>
        <v/>
      </c>
      <c r="AF2354" s="145" t="str">
        <f t="shared" si="236"/>
        <v/>
      </c>
      <c r="AG2354" s="145" t="str">
        <f t="shared" si="237"/>
        <v/>
      </c>
      <c r="AH2354" s="145" t="str">
        <f t="shared" si="238"/>
        <v/>
      </c>
    </row>
    <row r="2355" spans="1:34" ht="17.25" customHeight="1" x14ac:dyDescent="0.3">
      <c r="A2355" s="149"/>
      <c r="B2355" s="135"/>
      <c r="C2355" s="14"/>
      <c r="D2355" s="14"/>
      <c r="E2355" s="136"/>
      <c r="F2355" s="15"/>
      <c r="G2355" s="126"/>
      <c r="H2355" s="136"/>
      <c r="I2355" s="136"/>
      <c r="J2355" s="138"/>
      <c r="K2355" s="119"/>
      <c r="L2355" s="138"/>
      <c r="M2355" s="12"/>
      <c r="N2355" s="147" t="str">
        <f t="shared" si="239"/>
        <v/>
      </c>
      <c r="O2355" s="16"/>
      <c r="P2355" s="17"/>
      <c r="Q2355" s="17"/>
      <c r="AD2355" s="13">
        <f t="shared" si="234"/>
        <v>0</v>
      </c>
      <c r="AE2355" s="13" t="str">
        <f t="shared" si="235"/>
        <v/>
      </c>
      <c r="AF2355" s="145" t="str">
        <f t="shared" si="236"/>
        <v/>
      </c>
      <c r="AG2355" s="145" t="str">
        <f t="shared" si="237"/>
        <v/>
      </c>
      <c r="AH2355" s="145" t="str">
        <f t="shared" si="238"/>
        <v/>
      </c>
    </row>
    <row r="2356" spans="1:34" ht="17.25" customHeight="1" x14ac:dyDescent="0.3">
      <c r="A2356" s="149"/>
      <c r="B2356" s="135"/>
      <c r="C2356" s="14"/>
      <c r="D2356" s="14"/>
      <c r="E2356" s="136"/>
      <c r="F2356" s="15"/>
      <c r="G2356" s="126"/>
      <c r="H2356" s="136"/>
      <c r="I2356" s="136"/>
      <c r="J2356" s="138"/>
      <c r="K2356" s="119"/>
      <c r="L2356" s="138"/>
      <c r="M2356" s="12"/>
      <c r="N2356" s="147" t="str">
        <f t="shared" si="239"/>
        <v/>
      </c>
      <c r="O2356" s="16"/>
      <c r="P2356" s="17"/>
      <c r="Q2356" s="17"/>
      <c r="AD2356" s="13">
        <f t="shared" si="234"/>
        <v>0</v>
      </c>
      <c r="AE2356" s="13" t="str">
        <f t="shared" si="235"/>
        <v/>
      </c>
      <c r="AF2356" s="145" t="str">
        <f t="shared" si="236"/>
        <v/>
      </c>
      <c r="AG2356" s="145" t="str">
        <f t="shared" si="237"/>
        <v/>
      </c>
      <c r="AH2356" s="145" t="str">
        <f t="shared" si="238"/>
        <v/>
      </c>
    </row>
    <row r="2357" spans="1:34" ht="17.25" customHeight="1" x14ac:dyDescent="0.3">
      <c r="A2357" s="149"/>
      <c r="B2357" s="135"/>
      <c r="C2357" s="14"/>
      <c r="D2357" s="14"/>
      <c r="E2357" s="136"/>
      <c r="F2357" s="15"/>
      <c r="G2357" s="126"/>
      <c r="H2357" s="136"/>
      <c r="I2357" s="136"/>
      <c r="J2357" s="138"/>
      <c r="K2357" s="119"/>
      <c r="L2357" s="138"/>
      <c r="M2357" s="12"/>
      <c r="N2357" s="147" t="str">
        <f t="shared" si="239"/>
        <v/>
      </c>
      <c r="O2357" s="16"/>
      <c r="P2357" s="17"/>
      <c r="Q2357" s="17"/>
      <c r="AD2357" s="13">
        <f t="shared" ref="AD2357:AD2420" si="240">IF(N2357&lt;0, N2357/-F2357, M2357)</f>
        <v>0</v>
      </c>
      <c r="AE2357" s="13" t="str">
        <f t="shared" ref="AE2357:AE2420" si="241">IF(N2357="", "", IF(C2357="Long", IF(N2357&gt;0, N2357/F2357, ((G2357*(I2357-E2357))/F2357)), IF(N2357&gt;0, N2357/F2357, ((G2357*(E2357-I2357))/F2357))))</f>
        <v/>
      </c>
      <c r="AF2357" s="145" t="str">
        <f t="shared" ref="AF2357:AF2420" si="242">IF(A2357="", "", MONTH(A2357))</f>
        <v/>
      </c>
      <c r="AG2357" s="145" t="str">
        <f t="shared" ref="AG2357:AG2420" si="243">IF(A2357="", "", YEAR(A2357))</f>
        <v/>
      </c>
      <c r="AH2357" s="145" t="str">
        <f t="shared" ref="AH2357:AH2420" si="244">IF(A2357="", "", DAY(A2357))</f>
        <v/>
      </c>
    </row>
    <row r="2358" spans="1:34" ht="17.25" customHeight="1" x14ac:dyDescent="0.3">
      <c r="A2358" s="149"/>
      <c r="B2358" s="135"/>
      <c r="C2358" s="14"/>
      <c r="D2358" s="14"/>
      <c r="E2358" s="136"/>
      <c r="F2358" s="15"/>
      <c r="G2358" s="126"/>
      <c r="H2358" s="136"/>
      <c r="I2358" s="136"/>
      <c r="J2358" s="138"/>
      <c r="K2358" s="119"/>
      <c r="L2358" s="138"/>
      <c r="M2358" s="12"/>
      <c r="N2358" s="147" t="str">
        <f t="shared" si="239"/>
        <v/>
      </c>
      <c r="O2358" s="16"/>
      <c r="P2358" s="17"/>
      <c r="Q2358" s="17"/>
      <c r="AD2358" s="13">
        <f t="shared" si="240"/>
        <v>0</v>
      </c>
      <c r="AE2358" s="13" t="str">
        <f t="shared" si="241"/>
        <v/>
      </c>
      <c r="AF2358" s="145" t="str">
        <f t="shared" si="242"/>
        <v/>
      </c>
      <c r="AG2358" s="145" t="str">
        <f t="shared" si="243"/>
        <v/>
      </c>
      <c r="AH2358" s="145" t="str">
        <f t="shared" si="244"/>
        <v/>
      </c>
    </row>
    <row r="2359" spans="1:34" ht="17.25" customHeight="1" x14ac:dyDescent="0.3">
      <c r="A2359" s="149"/>
      <c r="B2359" s="135"/>
      <c r="C2359" s="14"/>
      <c r="D2359" s="14"/>
      <c r="E2359" s="136"/>
      <c r="F2359" s="15"/>
      <c r="G2359" s="126"/>
      <c r="H2359" s="136"/>
      <c r="I2359" s="136"/>
      <c r="J2359" s="138"/>
      <c r="K2359" s="119"/>
      <c r="L2359" s="138"/>
      <c r="M2359" s="12"/>
      <c r="N2359" s="147" t="str">
        <f t="shared" si="239"/>
        <v/>
      </c>
      <c r="O2359" s="16"/>
      <c r="P2359" s="17"/>
      <c r="Q2359" s="17"/>
      <c r="AD2359" s="13">
        <f t="shared" si="240"/>
        <v>0</v>
      </c>
      <c r="AE2359" s="13" t="str">
        <f t="shared" si="241"/>
        <v/>
      </c>
      <c r="AF2359" s="145" t="str">
        <f t="shared" si="242"/>
        <v/>
      </c>
      <c r="AG2359" s="145" t="str">
        <f t="shared" si="243"/>
        <v/>
      </c>
      <c r="AH2359" s="145" t="str">
        <f t="shared" si="244"/>
        <v/>
      </c>
    </row>
    <row r="2360" spans="1:34" ht="17.25" customHeight="1" x14ac:dyDescent="0.3">
      <c r="A2360" s="149"/>
      <c r="B2360" s="135"/>
      <c r="C2360" s="14"/>
      <c r="D2360" s="14"/>
      <c r="E2360" s="136"/>
      <c r="F2360" s="15"/>
      <c r="G2360" s="126"/>
      <c r="H2360" s="136"/>
      <c r="I2360" s="136"/>
      <c r="J2360" s="138"/>
      <c r="K2360" s="119"/>
      <c r="L2360" s="138"/>
      <c r="M2360" s="12"/>
      <c r="N2360" s="147" t="str">
        <f t="shared" si="239"/>
        <v/>
      </c>
      <c r="O2360" s="16"/>
      <c r="P2360" s="17"/>
      <c r="Q2360" s="17"/>
      <c r="AD2360" s="13">
        <f t="shared" si="240"/>
        <v>0</v>
      </c>
      <c r="AE2360" s="13" t="str">
        <f t="shared" si="241"/>
        <v/>
      </c>
      <c r="AF2360" s="145" t="str">
        <f t="shared" si="242"/>
        <v/>
      </c>
      <c r="AG2360" s="145" t="str">
        <f t="shared" si="243"/>
        <v/>
      </c>
      <c r="AH2360" s="145" t="str">
        <f t="shared" si="244"/>
        <v/>
      </c>
    </row>
    <row r="2361" spans="1:34" ht="17.25" customHeight="1" x14ac:dyDescent="0.3">
      <c r="A2361" s="149"/>
      <c r="B2361" s="135"/>
      <c r="C2361" s="14"/>
      <c r="D2361" s="14"/>
      <c r="E2361" s="136"/>
      <c r="F2361" s="15"/>
      <c r="G2361" s="126"/>
      <c r="H2361" s="136"/>
      <c r="I2361" s="136"/>
      <c r="J2361" s="138"/>
      <c r="K2361" s="119"/>
      <c r="L2361" s="138"/>
      <c r="M2361" s="12"/>
      <c r="N2361" s="147" t="str">
        <f t="shared" si="239"/>
        <v/>
      </c>
      <c r="O2361" s="16"/>
      <c r="P2361" s="17"/>
      <c r="Q2361" s="17"/>
      <c r="AD2361" s="13">
        <f t="shared" si="240"/>
        <v>0</v>
      </c>
      <c r="AE2361" s="13" t="str">
        <f t="shared" si="241"/>
        <v/>
      </c>
      <c r="AF2361" s="145" t="str">
        <f t="shared" si="242"/>
        <v/>
      </c>
      <c r="AG2361" s="145" t="str">
        <f t="shared" si="243"/>
        <v/>
      </c>
      <c r="AH2361" s="145" t="str">
        <f t="shared" si="244"/>
        <v/>
      </c>
    </row>
    <row r="2362" spans="1:34" ht="17.25" customHeight="1" x14ac:dyDescent="0.3">
      <c r="A2362" s="149"/>
      <c r="B2362" s="135"/>
      <c r="C2362" s="14"/>
      <c r="D2362" s="14"/>
      <c r="E2362" s="136"/>
      <c r="F2362" s="15"/>
      <c r="G2362" s="126"/>
      <c r="H2362" s="136"/>
      <c r="I2362" s="136"/>
      <c r="J2362" s="138"/>
      <c r="K2362" s="119"/>
      <c r="L2362" s="138"/>
      <c r="M2362" s="12"/>
      <c r="N2362" s="147" t="str">
        <f t="shared" si="239"/>
        <v/>
      </c>
      <c r="O2362" s="16"/>
      <c r="P2362" s="17"/>
      <c r="Q2362" s="17"/>
      <c r="AD2362" s="13">
        <f t="shared" si="240"/>
        <v>0</v>
      </c>
      <c r="AE2362" s="13" t="str">
        <f t="shared" si="241"/>
        <v/>
      </c>
      <c r="AF2362" s="145" t="str">
        <f t="shared" si="242"/>
        <v/>
      </c>
      <c r="AG2362" s="145" t="str">
        <f t="shared" si="243"/>
        <v/>
      </c>
      <c r="AH2362" s="145" t="str">
        <f t="shared" si="244"/>
        <v/>
      </c>
    </row>
    <row r="2363" spans="1:34" ht="17.25" customHeight="1" x14ac:dyDescent="0.3">
      <c r="A2363" s="149"/>
      <c r="B2363" s="135"/>
      <c r="C2363" s="14"/>
      <c r="D2363" s="14"/>
      <c r="E2363" s="136"/>
      <c r="F2363" s="15"/>
      <c r="G2363" s="126"/>
      <c r="H2363" s="136"/>
      <c r="I2363" s="136"/>
      <c r="J2363" s="138"/>
      <c r="K2363" s="119"/>
      <c r="L2363" s="138"/>
      <c r="M2363" s="12"/>
      <c r="N2363" s="147" t="str">
        <f t="shared" si="239"/>
        <v/>
      </c>
      <c r="O2363" s="16"/>
      <c r="P2363" s="17"/>
      <c r="Q2363" s="17"/>
      <c r="AD2363" s="13">
        <f t="shared" si="240"/>
        <v>0</v>
      </c>
      <c r="AE2363" s="13" t="str">
        <f t="shared" si="241"/>
        <v/>
      </c>
      <c r="AF2363" s="145" t="str">
        <f t="shared" si="242"/>
        <v/>
      </c>
      <c r="AG2363" s="145" t="str">
        <f t="shared" si="243"/>
        <v/>
      </c>
      <c r="AH2363" s="145" t="str">
        <f t="shared" si="244"/>
        <v/>
      </c>
    </row>
    <row r="2364" spans="1:34" ht="17.25" customHeight="1" x14ac:dyDescent="0.3">
      <c r="A2364" s="149"/>
      <c r="B2364" s="135"/>
      <c r="C2364" s="14"/>
      <c r="D2364" s="14"/>
      <c r="E2364" s="136"/>
      <c r="F2364" s="15"/>
      <c r="G2364" s="126"/>
      <c r="H2364" s="136"/>
      <c r="I2364" s="136"/>
      <c r="J2364" s="138"/>
      <c r="K2364" s="119"/>
      <c r="L2364" s="138"/>
      <c r="M2364" s="12"/>
      <c r="N2364" s="147" t="str">
        <f t="shared" si="239"/>
        <v/>
      </c>
      <c r="O2364" s="16"/>
      <c r="P2364" s="17"/>
      <c r="Q2364" s="17"/>
      <c r="AD2364" s="13">
        <f t="shared" si="240"/>
        <v>0</v>
      </c>
      <c r="AE2364" s="13" t="str">
        <f t="shared" si="241"/>
        <v/>
      </c>
      <c r="AF2364" s="145" t="str">
        <f t="shared" si="242"/>
        <v/>
      </c>
      <c r="AG2364" s="145" t="str">
        <f t="shared" si="243"/>
        <v/>
      </c>
      <c r="AH2364" s="145" t="str">
        <f t="shared" si="244"/>
        <v/>
      </c>
    </row>
    <row r="2365" spans="1:34" ht="17.25" customHeight="1" x14ac:dyDescent="0.3">
      <c r="A2365" s="149"/>
      <c r="B2365" s="135"/>
      <c r="C2365" s="14"/>
      <c r="D2365" s="14"/>
      <c r="E2365" s="136"/>
      <c r="F2365" s="15"/>
      <c r="G2365" s="126"/>
      <c r="H2365" s="136"/>
      <c r="I2365" s="136"/>
      <c r="J2365" s="138"/>
      <c r="K2365" s="119"/>
      <c r="L2365" s="138"/>
      <c r="M2365" s="12"/>
      <c r="N2365" s="147" t="str">
        <f t="shared" si="239"/>
        <v/>
      </c>
      <c r="O2365" s="16"/>
      <c r="P2365" s="17"/>
      <c r="Q2365" s="17"/>
      <c r="AD2365" s="13">
        <f t="shared" si="240"/>
        <v>0</v>
      </c>
      <c r="AE2365" s="13" t="str">
        <f t="shared" si="241"/>
        <v/>
      </c>
      <c r="AF2365" s="145" t="str">
        <f t="shared" si="242"/>
        <v/>
      </c>
      <c r="AG2365" s="145" t="str">
        <f t="shared" si="243"/>
        <v/>
      </c>
      <c r="AH2365" s="145" t="str">
        <f t="shared" si="244"/>
        <v/>
      </c>
    </row>
    <row r="2366" spans="1:34" ht="17.25" customHeight="1" x14ac:dyDescent="0.3">
      <c r="A2366" s="149"/>
      <c r="B2366" s="135"/>
      <c r="C2366" s="14"/>
      <c r="D2366" s="14"/>
      <c r="E2366" s="136"/>
      <c r="F2366" s="15"/>
      <c r="G2366" s="126"/>
      <c r="H2366" s="136"/>
      <c r="I2366" s="136"/>
      <c r="J2366" s="138"/>
      <c r="K2366" s="119"/>
      <c r="L2366" s="138"/>
      <c r="M2366" s="12"/>
      <c r="N2366" s="147" t="str">
        <f t="shared" si="239"/>
        <v/>
      </c>
      <c r="O2366" s="16"/>
      <c r="P2366" s="17"/>
      <c r="Q2366" s="17"/>
      <c r="AD2366" s="13">
        <f t="shared" si="240"/>
        <v>0</v>
      </c>
      <c r="AE2366" s="13" t="str">
        <f t="shared" si="241"/>
        <v/>
      </c>
      <c r="AF2366" s="145" t="str">
        <f t="shared" si="242"/>
        <v/>
      </c>
      <c r="AG2366" s="145" t="str">
        <f t="shared" si="243"/>
        <v/>
      </c>
      <c r="AH2366" s="145" t="str">
        <f t="shared" si="244"/>
        <v/>
      </c>
    </row>
    <row r="2367" spans="1:34" ht="17.25" customHeight="1" x14ac:dyDescent="0.3">
      <c r="A2367" s="149"/>
      <c r="B2367" s="135"/>
      <c r="C2367" s="14"/>
      <c r="D2367" s="14"/>
      <c r="E2367" s="136"/>
      <c r="F2367" s="15"/>
      <c r="G2367" s="126"/>
      <c r="H2367" s="136"/>
      <c r="I2367" s="136"/>
      <c r="J2367" s="138"/>
      <c r="K2367" s="119"/>
      <c r="L2367" s="138"/>
      <c r="M2367" s="12"/>
      <c r="N2367" s="147" t="str">
        <f t="shared" si="239"/>
        <v/>
      </c>
      <c r="O2367" s="16"/>
      <c r="P2367" s="17"/>
      <c r="Q2367" s="17"/>
      <c r="AD2367" s="13">
        <f t="shared" si="240"/>
        <v>0</v>
      </c>
      <c r="AE2367" s="13" t="str">
        <f t="shared" si="241"/>
        <v/>
      </c>
      <c r="AF2367" s="145" t="str">
        <f t="shared" si="242"/>
        <v/>
      </c>
      <c r="AG2367" s="145" t="str">
        <f t="shared" si="243"/>
        <v/>
      </c>
      <c r="AH2367" s="145" t="str">
        <f t="shared" si="244"/>
        <v/>
      </c>
    </row>
    <row r="2368" spans="1:34" ht="17.25" customHeight="1" x14ac:dyDescent="0.3">
      <c r="A2368" s="149"/>
      <c r="B2368" s="135"/>
      <c r="C2368" s="14"/>
      <c r="D2368" s="14"/>
      <c r="E2368" s="136"/>
      <c r="F2368" s="15"/>
      <c r="G2368" s="126"/>
      <c r="H2368" s="136"/>
      <c r="I2368" s="136"/>
      <c r="J2368" s="138"/>
      <c r="K2368" s="119"/>
      <c r="L2368" s="138"/>
      <c r="M2368" s="12"/>
      <c r="N2368" s="147" t="str">
        <f t="shared" si="239"/>
        <v/>
      </c>
      <c r="O2368" s="16"/>
      <c r="P2368" s="17"/>
      <c r="Q2368" s="17"/>
      <c r="AD2368" s="13">
        <f t="shared" si="240"/>
        <v>0</v>
      </c>
      <c r="AE2368" s="13" t="str">
        <f t="shared" si="241"/>
        <v/>
      </c>
      <c r="AF2368" s="145" t="str">
        <f t="shared" si="242"/>
        <v/>
      </c>
      <c r="AG2368" s="145" t="str">
        <f t="shared" si="243"/>
        <v/>
      </c>
      <c r="AH2368" s="145" t="str">
        <f t="shared" si="244"/>
        <v/>
      </c>
    </row>
    <row r="2369" spans="1:34" ht="17.25" customHeight="1" x14ac:dyDescent="0.3">
      <c r="A2369" s="149"/>
      <c r="B2369" s="135"/>
      <c r="C2369" s="14"/>
      <c r="D2369" s="14"/>
      <c r="E2369" s="136"/>
      <c r="F2369" s="15"/>
      <c r="G2369" s="126"/>
      <c r="H2369" s="136"/>
      <c r="I2369" s="136"/>
      <c r="J2369" s="138"/>
      <c r="K2369" s="119"/>
      <c r="L2369" s="138"/>
      <c r="M2369" s="12"/>
      <c r="N2369" s="147" t="str">
        <f t="shared" si="239"/>
        <v/>
      </c>
      <c r="O2369" s="16"/>
      <c r="P2369" s="17"/>
      <c r="Q2369" s="17"/>
      <c r="AD2369" s="13">
        <f t="shared" si="240"/>
        <v>0</v>
      </c>
      <c r="AE2369" s="13" t="str">
        <f t="shared" si="241"/>
        <v/>
      </c>
      <c r="AF2369" s="145" t="str">
        <f t="shared" si="242"/>
        <v/>
      </c>
      <c r="AG2369" s="145" t="str">
        <f t="shared" si="243"/>
        <v/>
      </c>
      <c r="AH2369" s="145" t="str">
        <f t="shared" si="244"/>
        <v/>
      </c>
    </row>
    <row r="2370" spans="1:34" ht="17.25" customHeight="1" x14ac:dyDescent="0.3">
      <c r="A2370" s="149"/>
      <c r="B2370" s="135"/>
      <c r="C2370" s="14"/>
      <c r="D2370" s="14"/>
      <c r="E2370" s="136"/>
      <c r="F2370" s="15"/>
      <c r="G2370" s="126"/>
      <c r="H2370" s="136"/>
      <c r="I2370" s="136"/>
      <c r="J2370" s="138"/>
      <c r="K2370" s="119"/>
      <c r="L2370" s="138"/>
      <c r="M2370" s="12"/>
      <c r="N2370" s="147" t="str">
        <f t="shared" si="239"/>
        <v/>
      </c>
      <c r="O2370" s="16"/>
      <c r="P2370" s="17"/>
      <c r="Q2370" s="17"/>
      <c r="AD2370" s="13">
        <f t="shared" si="240"/>
        <v>0</v>
      </c>
      <c r="AE2370" s="13" t="str">
        <f t="shared" si="241"/>
        <v/>
      </c>
      <c r="AF2370" s="145" t="str">
        <f t="shared" si="242"/>
        <v/>
      </c>
      <c r="AG2370" s="145" t="str">
        <f t="shared" si="243"/>
        <v/>
      </c>
      <c r="AH2370" s="145" t="str">
        <f t="shared" si="244"/>
        <v/>
      </c>
    </row>
    <row r="2371" spans="1:34" ht="17.25" customHeight="1" x14ac:dyDescent="0.3">
      <c r="A2371" s="149"/>
      <c r="B2371" s="135"/>
      <c r="C2371" s="14"/>
      <c r="D2371" s="14"/>
      <c r="E2371" s="136"/>
      <c r="F2371" s="15"/>
      <c r="G2371" s="126"/>
      <c r="H2371" s="136"/>
      <c r="I2371" s="136"/>
      <c r="J2371" s="138"/>
      <c r="K2371" s="119"/>
      <c r="L2371" s="138"/>
      <c r="M2371" s="12"/>
      <c r="N2371" s="147" t="str">
        <f t="shared" si="239"/>
        <v/>
      </c>
      <c r="O2371" s="16"/>
      <c r="P2371" s="17"/>
      <c r="Q2371" s="17"/>
      <c r="AD2371" s="13">
        <f t="shared" si="240"/>
        <v>0</v>
      </c>
      <c r="AE2371" s="13" t="str">
        <f t="shared" si="241"/>
        <v/>
      </c>
      <c r="AF2371" s="145" t="str">
        <f t="shared" si="242"/>
        <v/>
      </c>
      <c r="AG2371" s="145" t="str">
        <f t="shared" si="243"/>
        <v/>
      </c>
      <c r="AH2371" s="145" t="str">
        <f t="shared" si="244"/>
        <v/>
      </c>
    </row>
    <row r="2372" spans="1:34" ht="17.25" customHeight="1" x14ac:dyDescent="0.3">
      <c r="A2372" s="149"/>
      <c r="B2372" s="135"/>
      <c r="C2372" s="14"/>
      <c r="D2372" s="14"/>
      <c r="E2372" s="136"/>
      <c r="F2372" s="15"/>
      <c r="G2372" s="126"/>
      <c r="H2372" s="136"/>
      <c r="I2372" s="136"/>
      <c r="J2372" s="138"/>
      <c r="K2372" s="119"/>
      <c r="L2372" s="138"/>
      <c r="M2372" s="12"/>
      <c r="N2372" s="147" t="str">
        <f t="shared" si="239"/>
        <v/>
      </c>
      <c r="O2372" s="16"/>
      <c r="P2372" s="17"/>
      <c r="Q2372" s="17"/>
      <c r="AD2372" s="13">
        <f t="shared" si="240"/>
        <v>0</v>
      </c>
      <c r="AE2372" s="13" t="str">
        <f t="shared" si="241"/>
        <v/>
      </c>
      <c r="AF2372" s="145" t="str">
        <f t="shared" si="242"/>
        <v/>
      </c>
      <c r="AG2372" s="145" t="str">
        <f t="shared" si="243"/>
        <v/>
      </c>
      <c r="AH2372" s="145" t="str">
        <f t="shared" si="244"/>
        <v/>
      </c>
    </row>
    <row r="2373" spans="1:34" ht="17.25" customHeight="1" x14ac:dyDescent="0.3">
      <c r="A2373" s="149"/>
      <c r="B2373" s="135"/>
      <c r="C2373" s="14"/>
      <c r="D2373" s="14"/>
      <c r="E2373" s="136"/>
      <c r="F2373" s="15"/>
      <c r="G2373" s="126"/>
      <c r="H2373" s="136"/>
      <c r="I2373" s="136"/>
      <c r="J2373" s="138"/>
      <c r="K2373" s="119"/>
      <c r="L2373" s="138"/>
      <c r="M2373" s="12"/>
      <c r="N2373" s="147" t="str">
        <f t="shared" si="239"/>
        <v/>
      </c>
      <c r="O2373" s="16"/>
      <c r="P2373" s="17"/>
      <c r="Q2373" s="17"/>
      <c r="AD2373" s="13">
        <f t="shared" si="240"/>
        <v>0</v>
      </c>
      <c r="AE2373" s="13" t="str">
        <f t="shared" si="241"/>
        <v/>
      </c>
      <c r="AF2373" s="145" t="str">
        <f t="shared" si="242"/>
        <v/>
      </c>
      <c r="AG2373" s="145" t="str">
        <f t="shared" si="243"/>
        <v/>
      </c>
      <c r="AH2373" s="145" t="str">
        <f t="shared" si="244"/>
        <v/>
      </c>
    </row>
    <row r="2374" spans="1:34" ht="17.25" customHeight="1" x14ac:dyDescent="0.3">
      <c r="A2374" s="149"/>
      <c r="B2374" s="135"/>
      <c r="C2374" s="14"/>
      <c r="D2374" s="14"/>
      <c r="E2374" s="136"/>
      <c r="F2374" s="15"/>
      <c r="G2374" s="126"/>
      <c r="H2374" s="136"/>
      <c r="I2374" s="136"/>
      <c r="J2374" s="138"/>
      <c r="K2374" s="119"/>
      <c r="L2374" s="138"/>
      <c r="M2374" s="12"/>
      <c r="N2374" s="147" t="str">
        <f t="shared" si="239"/>
        <v/>
      </c>
      <c r="O2374" s="16"/>
      <c r="P2374" s="17"/>
      <c r="Q2374" s="17"/>
      <c r="AD2374" s="13">
        <f t="shared" si="240"/>
        <v>0</v>
      </c>
      <c r="AE2374" s="13" t="str">
        <f t="shared" si="241"/>
        <v/>
      </c>
      <c r="AF2374" s="145" t="str">
        <f t="shared" si="242"/>
        <v/>
      </c>
      <c r="AG2374" s="145" t="str">
        <f t="shared" si="243"/>
        <v/>
      </c>
      <c r="AH2374" s="145" t="str">
        <f t="shared" si="244"/>
        <v/>
      </c>
    </row>
    <row r="2375" spans="1:34" ht="17.25" customHeight="1" x14ac:dyDescent="0.3">
      <c r="A2375" s="149"/>
      <c r="B2375" s="135"/>
      <c r="C2375" s="14"/>
      <c r="D2375" s="14"/>
      <c r="E2375" s="136"/>
      <c r="F2375" s="15"/>
      <c r="G2375" s="126"/>
      <c r="H2375" s="136"/>
      <c r="I2375" s="136"/>
      <c r="J2375" s="138"/>
      <c r="K2375" s="119"/>
      <c r="L2375" s="138"/>
      <c r="M2375" s="12"/>
      <c r="N2375" s="147" t="str">
        <f t="shared" si="239"/>
        <v/>
      </c>
      <c r="O2375" s="16"/>
      <c r="P2375" s="17"/>
      <c r="Q2375" s="17"/>
      <c r="AD2375" s="13">
        <f t="shared" si="240"/>
        <v>0</v>
      </c>
      <c r="AE2375" s="13" t="str">
        <f t="shared" si="241"/>
        <v/>
      </c>
      <c r="AF2375" s="145" t="str">
        <f t="shared" si="242"/>
        <v/>
      </c>
      <c r="AG2375" s="145" t="str">
        <f t="shared" si="243"/>
        <v/>
      </c>
      <c r="AH2375" s="145" t="str">
        <f t="shared" si="244"/>
        <v/>
      </c>
    </row>
    <row r="2376" spans="1:34" ht="17.25" customHeight="1" x14ac:dyDescent="0.3">
      <c r="A2376" s="149"/>
      <c r="B2376" s="135"/>
      <c r="C2376" s="14"/>
      <c r="D2376" s="14"/>
      <c r="E2376" s="136"/>
      <c r="F2376" s="15"/>
      <c r="G2376" s="126"/>
      <c r="H2376" s="136"/>
      <c r="I2376" s="136"/>
      <c r="J2376" s="138"/>
      <c r="K2376" s="119"/>
      <c r="L2376" s="138"/>
      <c r="M2376" s="12"/>
      <c r="N2376" s="147" t="str">
        <f t="shared" ref="N2376:N2439" si="245">IF(J2376="", "", K2376)</f>
        <v/>
      </c>
      <c r="O2376" s="16"/>
      <c r="P2376" s="17"/>
      <c r="Q2376" s="17"/>
      <c r="AD2376" s="13">
        <f t="shared" si="240"/>
        <v>0</v>
      </c>
      <c r="AE2376" s="13" t="str">
        <f t="shared" si="241"/>
        <v/>
      </c>
      <c r="AF2376" s="145" t="str">
        <f t="shared" si="242"/>
        <v/>
      </c>
      <c r="AG2376" s="145" t="str">
        <f t="shared" si="243"/>
        <v/>
      </c>
      <c r="AH2376" s="145" t="str">
        <f t="shared" si="244"/>
        <v/>
      </c>
    </row>
    <row r="2377" spans="1:34" ht="17.25" customHeight="1" x14ac:dyDescent="0.3">
      <c r="A2377" s="149"/>
      <c r="B2377" s="135"/>
      <c r="C2377" s="14"/>
      <c r="D2377" s="14"/>
      <c r="E2377" s="136"/>
      <c r="F2377" s="15"/>
      <c r="G2377" s="126"/>
      <c r="H2377" s="136"/>
      <c r="I2377" s="136"/>
      <c r="J2377" s="138"/>
      <c r="K2377" s="119"/>
      <c r="L2377" s="138"/>
      <c r="M2377" s="12"/>
      <c r="N2377" s="147" t="str">
        <f t="shared" si="245"/>
        <v/>
      </c>
      <c r="O2377" s="16"/>
      <c r="P2377" s="17"/>
      <c r="Q2377" s="17"/>
      <c r="AD2377" s="13">
        <f t="shared" si="240"/>
        <v>0</v>
      </c>
      <c r="AE2377" s="13" t="str">
        <f t="shared" si="241"/>
        <v/>
      </c>
      <c r="AF2377" s="145" t="str">
        <f t="shared" si="242"/>
        <v/>
      </c>
      <c r="AG2377" s="145" t="str">
        <f t="shared" si="243"/>
        <v/>
      </c>
      <c r="AH2377" s="145" t="str">
        <f t="shared" si="244"/>
        <v/>
      </c>
    </row>
    <row r="2378" spans="1:34" ht="17.25" customHeight="1" x14ac:dyDescent="0.3">
      <c r="A2378" s="149"/>
      <c r="B2378" s="135"/>
      <c r="C2378" s="14"/>
      <c r="D2378" s="14"/>
      <c r="E2378" s="136"/>
      <c r="F2378" s="15"/>
      <c r="G2378" s="126"/>
      <c r="H2378" s="136"/>
      <c r="I2378" s="136"/>
      <c r="J2378" s="138"/>
      <c r="K2378" s="119"/>
      <c r="L2378" s="138"/>
      <c r="M2378" s="12"/>
      <c r="N2378" s="147" t="str">
        <f t="shared" si="245"/>
        <v/>
      </c>
      <c r="O2378" s="16"/>
      <c r="P2378" s="17"/>
      <c r="Q2378" s="17"/>
      <c r="AD2378" s="13">
        <f t="shared" si="240"/>
        <v>0</v>
      </c>
      <c r="AE2378" s="13" t="str">
        <f t="shared" si="241"/>
        <v/>
      </c>
      <c r="AF2378" s="145" t="str">
        <f t="shared" si="242"/>
        <v/>
      </c>
      <c r="AG2378" s="145" t="str">
        <f t="shared" si="243"/>
        <v/>
      </c>
      <c r="AH2378" s="145" t="str">
        <f t="shared" si="244"/>
        <v/>
      </c>
    </row>
    <row r="2379" spans="1:34" ht="17.25" customHeight="1" x14ac:dyDescent="0.3">
      <c r="A2379" s="149"/>
      <c r="B2379" s="135"/>
      <c r="C2379" s="14"/>
      <c r="D2379" s="14"/>
      <c r="E2379" s="136"/>
      <c r="F2379" s="15"/>
      <c r="G2379" s="126"/>
      <c r="H2379" s="136"/>
      <c r="I2379" s="136"/>
      <c r="J2379" s="138"/>
      <c r="K2379" s="119"/>
      <c r="L2379" s="138"/>
      <c r="M2379" s="12"/>
      <c r="N2379" s="147" t="str">
        <f t="shared" si="245"/>
        <v/>
      </c>
      <c r="O2379" s="16"/>
      <c r="P2379" s="17"/>
      <c r="Q2379" s="17"/>
      <c r="AD2379" s="13">
        <f t="shared" si="240"/>
        <v>0</v>
      </c>
      <c r="AE2379" s="13" t="str">
        <f t="shared" si="241"/>
        <v/>
      </c>
      <c r="AF2379" s="145" t="str">
        <f t="shared" si="242"/>
        <v/>
      </c>
      <c r="AG2379" s="145" t="str">
        <f t="shared" si="243"/>
        <v/>
      </c>
      <c r="AH2379" s="145" t="str">
        <f t="shared" si="244"/>
        <v/>
      </c>
    </row>
    <row r="2380" spans="1:34" ht="17.25" customHeight="1" x14ac:dyDescent="0.3">
      <c r="A2380" s="149"/>
      <c r="B2380" s="135"/>
      <c r="C2380" s="14"/>
      <c r="D2380" s="14"/>
      <c r="E2380" s="136"/>
      <c r="F2380" s="15"/>
      <c r="G2380" s="126"/>
      <c r="H2380" s="136"/>
      <c r="I2380" s="136"/>
      <c r="J2380" s="138"/>
      <c r="K2380" s="119"/>
      <c r="L2380" s="138"/>
      <c r="M2380" s="12"/>
      <c r="N2380" s="147" t="str">
        <f t="shared" si="245"/>
        <v/>
      </c>
      <c r="O2380" s="16"/>
      <c r="P2380" s="17"/>
      <c r="Q2380" s="17"/>
      <c r="AD2380" s="13">
        <f t="shared" si="240"/>
        <v>0</v>
      </c>
      <c r="AE2380" s="13" t="str">
        <f t="shared" si="241"/>
        <v/>
      </c>
      <c r="AF2380" s="145" t="str">
        <f t="shared" si="242"/>
        <v/>
      </c>
      <c r="AG2380" s="145" t="str">
        <f t="shared" si="243"/>
        <v/>
      </c>
      <c r="AH2380" s="145" t="str">
        <f t="shared" si="244"/>
        <v/>
      </c>
    </row>
    <row r="2381" spans="1:34" ht="17.25" customHeight="1" x14ac:dyDescent="0.3">
      <c r="A2381" s="149"/>
      <c r="B2381" s="135"/>
      <c r="C2381" s="14"/>
      <c r="D2381" s="14"/>
      <c r="E2381" s="136"/>
      <c r="F2381" s="15"/>
      <c r="G2381" s="126"/>
      <c r="H2381" s="136"/>
      <c r="I2381" s="136"/>
      <c r="J2381" s="138"/>
      <c r="K2381" s="119"/>
      <c r="L2381" s="138"/>
      <c r="M2381" s="12"/>
      <c r="N2381" s="147" t="str">
        <f t="shared" si="245"/>
        <v/>
      </c>
      <c r="O2381" s="16"/>
      <c r="P2381" s="17"/>
      <c r="Q2381" s="17"/>
      <c r="AD2381" s="13">
        <f t="shared" si="240"/>
        <v>0</v>
      </c>
      <c r="AE2381" s="13" t="str">
        <f t="shared" si="241"/>
        <v/>
      </c>
      <c r="AF2381" s="145" t="str">
        <f t="shared" si="242"/>
        <v/>
      </c>
      <c r="AG2381" s="145" t="str">
        <f t="shared" si="243"/>
        <v/>
      </c>
      <c r="AH2381" s="145" t="str">
        <f t="shared" si="244"/>
        <v/>
      </c>
    </row>
    <row r="2382" spans="1:34" ht="17.25" customHeight="1" x14ac:dyDescent="0.3">
      <c r="A2382" s="149"/>
      <c r="B2382" s="135"/>
      <c r="C2382" s="14"/>
      <c r="D2382" s="14"/>
      <c r="E2382" s="136"/>
      <c r="F2382" s="15"/>
      <c r="G2382" s="126"/>
      <c r="H2382" s="136"/>
      <c r="I2382" s="136"/>
      <c r="J2382" s="138"/>
      <c r="K2382" s="119"/>
      <c r="L2382" s="138"/>
      <c r="M2382" s="12"/>
      <c r="N2382" s="147" t="str">
        <f t="shared" si="245"/>
        <v/>
      </c>
      <c r="O2382" s="16"/>
      <c r="P2382" s="17"/>
      <c r="Q2382" s="17"/>
      <c r="AD2382" s="13">
        <f t="shared" si="240"/>
        <v>0</v>
      </c>
      <c r="AE2382" s="13" t="str">
        <f t="shared" si="241"/>
        <v/>
      </c>
      <c r="AF2382" s="145" t="str">
        <f t="shared" si="242"/>
        <v/>
      </c>
      <c r="AG2382" s="145" t="str">
        <f t="shared" si="243"/>
        <v/>
      </c>
      <c r="AH2382" s="145" t="str">
        <f t="shared" si="244"/>
        <v/>
      </c>
    </row>
    <row r="2383" spans="1:34" ht="17.25" customHeight="1" x14ac:dyDescent="0.3">
      <c r="A2383" s="149"/>
      <c r="B2383" s="135"/>
      <c r="C2383" s="14"/>
      <c r="D2383" s="14"/>
      <c r="E2383" s="136"/>
      <c r="F2383" s="15"/>
      <c r="G2383" s="126"/>
      <c r="H2383" s="136"/>
      <c r="I2383" s="136"/>
      <c r="J2383" s="138"/>
      <c r="K2383" s="119"/>
      <c r="L2383" s="138"/>
      <c r="M2383" s="12"/>
      <c r="N2383" s="147" t="str">
        <f t="shared" si="245"/>
        <v/>
      </c>
      <c r="O2383" s="16"/>
      <c r="P2383" s="17"/>
      <c r="Q2383" s="17"/>
      <c r="AD2383" s="13">
        <f t="shared" si="240"/>
        <v>0</v>
      </c>
      <c r="AE2383" s="13" t="str">
        <f t="shared" si="241"/>
        <v/>
      </c>
      <c r="AF2383" s="145" t="str">
        <f t="shared" si="242"/>
        <v/>
      </c>
      <c r="AG2383" s="145" t="str">
        <f t="shared" si="243"/>
        <v/>
      </c>
      <c r="AH2383" s="145" t="str">
        <f t="shared" si="244"/>
        <v/>
      </c>
    </row>
    <row r="2384" spans="1:34" ht="17.25" customHeight="1" x14ac:dyDescent="0.3">
      <c r="A2384" s="149"/>
      <c r="B2384" s="135"/>
      <c r="C2384" s="14"/>
      <c r="D2384" s="14"/>
      <c r="E2384" s="136"/>
      <c r="F2384" s="15"/>
      <c r="G2384" s="126"/>
      <c r="H2384" s="136"/>
      <c r="I2384" s="136"/>
      <c r="J2384" s="138"/>
      <c r="K2384" s="119"/>
      <c r="L2384" s="138"/>
      <c r="M2384" s="12"/>
      <c r="N2384" s="147" t="str">
        <f t="shared" si="245"/>
        <v/>
      </c>
      <c r="O2384" s="16"/>
      <c r="P2384" s="17"/>
      <c r="Q2384" s="17"/>
      <c r="AD2384" s="13">
        <f t="shared" si="240"/>
        <v>0</v>
      </c>
      <c r="AE2384" s="13" t="str">
        <f t="shared" si="241"/>
        <v/>
      </c>
      <c r="AF2384" s="145" t="str">
        <f t="shared" si="242"/>
        <v/>
      </c>
      <c r="AG2384" s="145" t="str">
        <f t="shared" si="243"/>
        <v/>
      </c>
      <c r="AH2384" s="145" t="str">
        <f t="shared" si="244"/>
        <v/>
      </c>
    </row>
    <row r="2385" spans="1:34" ht="17.25" customHeight="1" x14ac:dyDescent="0.3">
      <c r="A2385" s="149"/>
      <c r="B2385" s="135"/>
      <c r="C2385" s="14"/>
      <c r="D2385" s="14"/>
      <c r="E2385" s="136"/>
      <c r="F2385" s="15"/>
      <c r="G2385" s="126"/>
      <c r="H2385" s="136"/>
      <c r="I2385" s="136"/>
      <c r="J2385" s="138"/>
      <c r="K2385" s="119"/>
      <c r="L2385" s="138"/>
      <c r="M2385" s="12"/>
      <c r="N2385" s="147" t="str">
        <f t="shared" si="245"/>
        <v/>
      </c>
      <c r="O2385" s="16"/>
      <c r="P2385" s="17"/>
      <c r="Q2385" s="17"/>
      <c r="AD2385" s="13">
        <f t="shared" si="240"/>
        <v>0</v>
      </c>
      <c r="AE2385" s="13" t="str">
        <f t="shared" si="241"/>
        <v/>
      </c>
      <c r="AF2385" s="145" t="str">
        <f t="shared" si="242"/>
        <v/>
      </c>
      <c r="AG2385" s="145" t="str">
        <f t="shared" si="243"/>
        <v/>
      </c>
      <c r="AH2385" s="145" t="str">
        <f t="shared" si="244"/>
        <v/>
      </c>
    </row>
    <row r="2386" spans="1:34" ht="17.25" customHeight="1" x14ac:dyDescent="0.3">
      <c r="A2386" s="149"/>
      <c r="B2386" s="135"/>
      <c r="C2386" s="14"/>
      <c r="D2386" s="14"/>
      <c r="E2386" s="136"/>
      <c r="F2386" s="15"/>
      <c r="G2386" s="126"/>
      <c r="H2386" s="136"/>
      <c r="I2386" s="136"/>
      <c r="J2386" s="138"/>
      <c r="K2386" s="119"/>
      <c r="L2386" s="138"/>
      <c r="M2386" s="12"/>
      <c r="N2386" s="147" t="str">
        <f t="shared" si="245"/>
        <v/>
      </c>
      <c r="O2386" s="16"/>
      <c r="P2386" s="17"/>
      <c r="Q2386" s="17"/>
      <c r="AD2386" s="13">
        <f t="shared" si="240"/>
        <v>0</v>
      </c>
      <c r="AE2386" s="13" t="str">
        <f t="shared" si="241"/>
        <v/>
      </c>
      <c r="AF2386" s="145" t="str">
        <f t="shared" si="242"/>
        <v/>
      </c>
      <c r="AG2386" s="145" t="str">
        <f t="shared" si="243"/>
        <v/>
      </c>
      <c r="AH2386" s="145" t="str">
        <f t="shared" si="244"/>
        <v/>
      </c>
    </row>
    <row r="2387" spans="1:34" ht="17.25" customHeight="1" x14ac:dyDescent="0.3">
      <c r="A2387" s="149"/>
      <c r="B2387" s="135"/>
      <c r="C2387" s="14"/>
      <c r="D2387" s="14"/>
      <c r="E2387" s="136"/>
      <c r="F2387" s="15"/>
      <c r="G2387" s="126"/>
      <c r="H2387" s="136"/>
      <c r="I2387" s="136"/>
      <c r="J2387" s="138"/>
      <c r="K2387" s="119"/>
      <c r="L2387" s="138"/>
      <c r="M2387" s="12"/>
      <c r="N2387" s="147" t="str">
        <f t="shared" si="245"/>
        <v/>
      </c>
      <c r="O2387" s="16"/>
      <c r="P2387" s="17"/>
      <c r="Q2387" s="17"/>
      <c r="AD2387" s="13">
        <f t="shared" si="240"/>
        <v>0</v>
      </c>
      <c r="AE2387" s="13" t="str">
        <f t="shared" si="241"/>
        <v/>
      </c>
      <c r="AF2387" s="145" t="str">
        <f t="shared" si="242"/>
        <v/>
      </c>
      <c r="AG2387" s="145" t="str">
        <f t="shared" si="243"/>
        <v/>
      </c>
      <c r="AH2387" s="145" t="str">
        <f t="shared" si="244"/>
        <v/>
      </c>
    </row>
    <row r="2388" spans="1:34" ht="17.25" customHeight="1" x14ac:dyDescent="0.3">
      <c r="A2388" s="149"/>
      <c r="B2388" s="135"/>
      <c r="C2388" s="14"/>
      <c r="D2388" s="14"/>
      <c r="E2388" s="136"/>
      <c r="F2388" s="15"/>
      <c r="G2388" s="126"/>
      <c r="H2388" s="136"/>
      <c r="I2388" s="136"/>
      <c r="J2388" s="138"/>
      <c r="K2388" s="119"/>
      <c r="L2388" s="138"/>
      <c r="M2388" s="12"/>
      <c r="N2388" s="147" t="str">
        <f t="shared" si="245"/>
        <v/>
      </c>
      <c r="O2388" s="16"/>
      <c r="P2388" s="17"/>
      <c r="Q2388" s="17"/>
      <c r="AD2388" s="13">
        <f t="shared" si="240"/>
        <v>0</v>
      </c>
      <c r="AE2388" s="13" t="str">
        <f t="shared" si="241"/>
        <v/>
      </c>
      <c r="AF2388" s="145" t="str">
        <f t="shared" si="242"/>
        <v/>
      </c>
      <c r="AG2388" s="145" t="str">
        <f t="shared" si="243"/>
        <v/>
      </c>
      <c r="AH2388" s="145" t="str">
        <f t="shared" si="244"/>
        <v/>
      </c>
    </row>
    <row r="2389" spans="1:34" ht="17.25" customHeight="1" x14ac:dyDescent="0.3">
      <c r="A2389" s="149"/>
      <c r="B2389" s="135"/>
      <c r="C2389" s="14"/>
      <c r="D2389" s="14"/>
      <c r="E2389" s="136"/>
      <c r="F2389" s="15"/>
      <c r="G2389" s="126"/>
      <c r="H2389" s="136"/>
      <c r="I2389" s="136"/>
      <c r="J2389" s="138"/>
      <c r="K2389" s="119"/>
      <c r="L2389" s="138"/>
      <c r="M2389" s="12"/>
      <c r="N2389" s="147" t="str">
        <f t="shared" si="245"/>
        <v/>
      </c>
      <c r="O2389" s="16"/>
      <c r="P2389" s="17"/>
      <c r="Q2389" s="17"/>
      <c r="AD2389" s="13">
        <f t="shared" si="240"/>
        <v>0</v>
      </c>
      <c r="AE2389" s="13" t="str">
        <f t="shared" si="241"/>
        <v/>
      </c>
      <c r="AF2389" s="145" t="str">
        <f t="shared" si="242"/>
        <v/>
      </c>
      <c r="AG2389" s="145" t="str">
        <f t="shared" si="243"/>
        <v/>
      </c>
      <c r="AH2389" s="145" t="str">
        <f t="shared" si="244"/>
        <v/>
      </c>
    </row>
    <row r="2390" spans="1:34" ht="17.25" customHeight="1" x14ac:dyDescent="0.3">
      <c r="A2390" s="149"/>
      <c r="B2390" s="135"/>
      <c r="C2390" s="14"/>
      <c r="D2390" s="14"/>
      <c r="E2390" s="136"/>
      <c r="F2390" s="15"/>
      <c r="G2390" s="126"/>
      <c r="H2390" s="136"/>
      <c r="I2390" s="136"/>
      <c r="J2390" s="138"/>
      <c r="K2390" s="119"/>
      <c r="L2390" s="138"/>
      <c r="M2390" s="12"/>
      <c r="N2390" s="147" t="str">
        <f t="shared" si="245"/>
        <v/>
      </c>
      <c r="O2390" s="16"/>
      <c r="P2390" s="17"/>
      <c r="Q2390" s="17"/>
      <c r="AD2390" s="13">
        <f t="shared" si="240"/>
        <v>0</v>
      </c>
      <c r="AE2390" s="13" t="str">
        <f t="shared" si="241"/>
        <v/>
      </c>
      <c r="AF2390" s="145" t="str">
        <f t="shared" si="242"/>
        <v/>
      </c>
      <c r="AG2390" s="145" t="str">
        <f t="shared" si="243"/>
        <v/>
      </c>
      <c r="AH2390" s="145" t="str">
        <f t="shared" si="244"/>
        <v/>
      </c>
    </row>
    <row r="2391" spans="1:34" ht="17.25" customHeight="1" x14ac:dyDescent="0.3">
      <c r="A2391" s="149"/>
      <c r="B2391" s="135"/>
      <c r="C2391" s="14"/>
      <c r="D2391" s="14"/>
      <c r="E2391" s="136"/>
      <c r="F2391" s="15"/>
      <c r="G2391" s="126"/>
      <c r="H2391" s="136"/>
      <c r="I2391" s="136"/>
      <c r="J2391" s="138"/>
      <c r="K2391" s="119"/>
      <c r="L2391" s="138"/>
      <c r="M2391" s="12"/>
      <c r="N2391" s="147" t="str">
        <f t="shared" si="245"/>
        <v/>
      </c>
      <c r="O2391" s="16"/>
      <c r="P2391" s="17"/>
      <c r="Q2391" s="17"/>
      <c r="AD2391" s="13">
        <f t="shared" si="240"/>
        <v>0</v>
      </c>
      <c r="AE2391" s="13" t="str">
        <f t="shared" si="241"/>
        <v/>
      </c>
      <c r="AF2391" s="145" t="str">
        <f t="shared" si="242"/>
        <v/>
      </c>
      <c r="AG2391" s="145" t="str">
        <f t="shared" si="243"/>
        <v/>
      </c>
      <c r="AH2391" s="145" t="str">
        <f t="shared" si="244"/>
        <v/>
      </c>
    </row>
    <row r="2392" spans="1:34" ht="17.25" customHeight="1" x14ac:dyDescent="0.3">
      <c r="A2392" s="149"/>
      <c r="B2392" s="135"/>
      <c r="C2392" s="14"/>
      <c r="D2392" s="14"/>
      <c r="E2392" s="136"/>
      <c r="F2392" s="15"/>
      <c r="G2392" s="126"/>
      <c r="H2392" s="136"/>
      <c r="I2392" s="136"/>
      <c r="J2392" s="138"/>
      <c r="K2392" s="119"/>
      <c r="L2392" s="138"/>
      <c r="M2392" s="12"/>
      <c r="N2392" s="147" t="str">
        <f t="shared" si="245"/>
        <v/>
      </c>
      <c r="O2392" s="16"/>
      <c r="P2392" s="17"/>
      <c r="Q2392" s="17"/>
      <c r="AD2392" s="13">
        <f t="shared" si="240"/>
        <v>0</v>
      </c>
      <c r="AE2392" s="13" t="str">
        <f t="shared" si="241"/>
        <v/>
      </c>
      <c r="AF2392" s="145" t="str">
        <f t="shared" si="242"/>
        <v/>
      </c>
      <c r="AG2392" s="145" t="str">
        <f t="shared" si="243"/>
        <v/>
      </c>
      <c r="AH2392" s="145" t="str">
        <f t="shared" si="244"/>
        <v/>
      </c>
    </row>
    <row r="2393" spans="1:34" ht="17.25" customHeight="1" x14ac:dyDescent="0.3">
      <c r="A2393" s="149"/>
      <c r="B2393" s="135"/>
      <c r="C2393" s="14"/>
      <c r="D2393" s="14"/>
      <c r="E2393" s="136"/>
      <c r="F2393" s="15"/>
      <c r="G2393" s="126"/>
      <c r="H2393" s="136"/>
      <c r="I2393" s="136"/>
      <c r="J2393" s="138"/>
      <c r="K2393" s="119"/>
      <c r="L2393" s="138"/>
      <c r="M2393" s="12"/>
      <c r="N2393" s="147" t="str">
        <f t="shared" si="245"/>
        <v/>
      </c>
      <c r="O2393" s="16"/>
      <c r="P2393" s="17"/>
      <c r="Q2393" s="17"/>
      <c r="AD2393" s="13">
        <f t="shared" si="240"/>
        <v>0</v>
      </c>
      <c r="AE2393" s="13" t="str">
        <f t="shared" si="241"/>
        <v/>
      </c>
      <c r="AF2393" s="145" t="str">
        <f t="shared" si="242"/>
        <v/>
      </c>
      <c r="AG2393" s="145" t="str">
        <f t="shared" si="243"/>
        <v/>
      </c>
      <c r="AH2393" s="145" t="str">
        <f t="shared" si="244"/>
        <v/>
      </c>
    </row>
    <row r="2394" spans="1:34" ht="17.25" customHeight="1" x14ac:dyDescent="0.3">
      <c r="A2394" s="149"/>
      <c r="B2394" s="135"/>
      <c r="C2394" s="14"/>
      <c r="D2394" s="14"/>
      <c r="E2394" s="136"/>
      <c r="F2394" s="15"/>
      <c r="G2394" s="126"/>
      <c r="H2394" s="136"/>
      <c r="I2394" s="136"/>
      <c r="J2394" s="138"/>
      <c r="K2394" s="119"/>
      <c r="L2394" s="138"/>
      <c r="M2394" s="12"/>
      <c r="N2394" s="147" t="str">
        <f t="shared" si="245"/>
        <v/>
      </c>
      <c r="O2394" s="16"/>
      <c r="P2394" s="17"/>
      <c r="Q2394" s="17"/>
      <c r="AD2394" s="13">
        <f t="shared" si="240"/>
        <v>0</v>
      </c>
      <c r="AE2394" s="13" t="str">
        <f t="shared" si="241"/>
        <v/>
      </c>
      <c r="AF2394" s="145" t="str">
        <f t="shared" si="242"/>
        <v/>
      </c>
      <c r="AG2394" s="145" t="str">
        <f t="shared" si="243"/>
        <v/>
      </c>
      <c r="AH2394" s="145" t="str">
        <f t="shared" si="244"/>
        <v/>
      </c>
    </row>
    <row r="2395" spans="1:34" ht="17.25" customHeight="1" x14ac:dyDescent="0.3">
      <c r="A2395" s="149"/>
      <c r="B2395" s="135"/>
      <c r="C2395" s="14"/>
      <c r="D2395" s="14"/>
      <c r="E2395" s="136"/>
      <c r="F2395" s="15"/>
      <c r="G2395" s="126"/>
      <c r="H2395" s="136"/>
      <c r="I2395" s="136"/>
      <c r="J2395" s="138"/>
      <c r="K2395" s="119"/>
      <c r="L2395" s="138"/>
      <c r="M2395" s="12"/>
      <c r="N2395" s="147" t="str">
        <f t="shared" si="245"/>
        <v/>
      </c>
      <c r="O2395" s="16"/>
      <c r="P2395" s="17"/>
      <c r="Q2395" s="17"/>
      <c r="AD2395" s="13">
        <f t="shared" si="240"/>
        <v>0</v>
      </c>
      <c r="AE2395" s="13" t="str">
        <f t="shared" si="241"/>
        <v/>
      </c>
      <c r="AF2395" s="145" t="str">
        <f t="shared" si="242"/>
        <v/>
      </c>
      <c r="AG2395" s="145" t="str">
        <f t="shared" si="243"/>
        <v/>
      </c>
      <c r="AH2395" s="145" t="str">
        <f t="shared" si="244"/>
        <v/>
      </c>
    </row>
    <row r="2396" spans="1:34" ht="17.25" customHeight="1" x14ac:dyDescent="0.3">
      <c r="A2396" s="149"/>
      <c r="B2396" s="135"/>
      <c r="C2396" s="14"/>
      <c r="D2396" s="14"/>
      <c r="E2396" s="136"/>
      <c r="F2396" s="15"/>
      <c r="G2396" s="126"/>
      <c r="H2396" s="136"/>
      <c r="I2396" s="136"/>
      <c r="J2396" s="138"/>
      <c r="K2396" s="119"/>
      <c r="L2396" s="138"/>
      <c r="M2396" s="12"/>
      <c r="N2396" s="147" t="str">
        <f t="shared" si="245"/>
        <v/>
      </c>
      <c r="O2396" s="16"/>
      <c r="P2396" s="17"/>
      <c r="Q2396" s="17"/>
      <c r="AD2396" s="13">
        <f t="shared" si="240"/>
        <v>0</v>
      </c>
      <c r="AE2396" s="13" t="str">
        <f t="shared" si="241"/>
        <v/>
      </c>
      <c r="AF2396" s="145" t="str">
        <f t="shared" si="242"/>
        <v/>
      </c>
      <c r="AG2396" s="145" t="str">
        <f t="shared" si="243"/>
        <v/>
      </c>
      <c r="AH2396" s="145" t="str">
        <f t="shared" si="244"/>
        <v/>
      </c>
    </row>
    <row r="2397" spans="1:34" ht="17.25" customHeight="1" x14ac:dyDescent="0.3">
      <c r="A2397" s="149"/>
      <c r="B2397" s="135"/>
      <c r="C2397" s="14"/>
      <c r="D2397" s="14"/>
      <c r="E2397" s="136"/>
      <c r="F2397" s="15"/>
      <c r="G2397" s="126"/>
      <c r="H2397" s="136"/>
      <c r="I2397" s="136"/>
      <c r="J2397" s="138"/>
      <c r="K2397" s="119"/>
      <c r="L2397" s="138"/>
      <c r="M2397" s="12"/>
      <c r="N2397" s="147" t="str">
        <f t="shared" si="245"/>
        <v/>
      </c>
      <c r="O2397" s="16"/>
      <c r="P2397" s="17"/>
      <c r="Q2397" s="17"/>
      <c r="AD2397" s="13">
        <f t="shared" si="240"/>
        <v>0</v>
      </c>
      <c r="AE2397" s="13" t="str">
        <f t="shared" si="241"/>
        <v/>
      </c>
      <c r="AF2397" s="145" t="str">
        <f t="shared" si="242"/>
        <v/>
      </c>
      <c r="AG2397" s="145" t="str">
        <f t="shared" si="243"/>
        <v/>
      </c>
      <c r="AH2397" s="145" t="str">
        <f t="shared" si="244"/>
        <v/>
      </c>
    </row>
    <row r="2398" spans="1:34" ht="17.25" customHeight="1" x14ac:dyDescent="0.3">
      <c r="A2398" s="149"/>
      <c r="B2398" s="135"/>
      <c r="C2398" s="14"/>
      <c r="D2398" s="14"/>
      <c r="E2398" s="136"/>
      <c r="F2398" s="15"/>
      <c r="G2398" s="126"/>
      <c r="H2398" s="136"/>
      <c r="I2398" s="136"/>
      <c r="J2398" s="138"/>
      <c r="K2398" s="119"/>
      <c r="L2398" s="138"/>
      <c r="M2398" s="12"/>
      <c r="N2398" s="147" t="str">
        <f t="shared" si="245"/>
        <v/>
      </c>
      <c r="O2398" s="16"/>
      <c r="P2398" s="17"/>
      <c r="Q2398" s="17"/>
      <c r="AD2398" s="13">
        <f t="shared" si="240"/>
        <v>0</v>
      </c>
      <c r="AE2398" s="13" t="str">
        <f t="shared" si="241"/>
        <v/>
      </c>
      <c r="AF2398" s="145" t="str">
        <f t="shared" si="242"/>
        <v/>
      </c>
      <c r="AG2398" s="145" t="str">
        <f t="shared" si="243"/>
        <v/>
      </c>
      <c r="AH2398" s="145" t="str">
        <f t="shared" si="244"/>
        <v/>
      </c>
    </row>
    <row r="2399" spans="1:34" ht="17.25" customHeight="1" x14ac:dyDescent="0.3">
      <c r="A2399" s="149"/>
      <c r="B2399" s="135"/>
      <c r="C2399" s="14"/>
      <c r="D2399" s="14"/>
      <c r="E2399" s="136"/>
      <c r="F2399" s="15"/>
      <c r="G2399" s="126"/>
      <c r="H2399" s="136"/>
      <c r="I2399" s="136"/>
      <c r="J2399" s="138"/>
      <c r="K2399" s="119"/>
      <c r="L2399" s="138"/>
      <c r="M2399" s="12"/>
      <c r="N2399" s="147" t="str">
        <f t="shared" si="245"/>
        <v/>
      </c>
      <c r="O2399" s="16"/>
      <c r="P2399" s="17"/>
      <c r="Q2399" s="17"/>
      <c r="AD2399" s="13">
        <f t="shared" si="240"/>
        <v>0</v>
      </c>
      <c r="AE2399" s="13" t="str">
        <f t="shared" si="241"/>
        <v/>
      </c>
      <c r="AF2399" s="145" t="str">
        <f t="shared" si="242"/>
        <v/>
      </c>
      <c r="AG2399" s="145" t="str">
        <f t="shared" si="243"/>
        <v/>
      </c>
      <c r="AH2399" s="145" t="str">
        <f t="shared" si="244"/>
        <v/>
      </c>
    </row>
    <row r="2400" spans="1:34" ht="17.25" customHeight="1" x14ac:dyDescent="0.3">
      <c r="A2400" s="149"/>
      <c r="B2400" s="135"/>
      <c r="C2400" s="14"/>
      <c r="D2400" s="14"/>
      <c r="E2400" s="136"/>
      <c r="F2400" s="15"/>
      <c r="G2400" s="126"/>
      <c r="H2400" s="136"/>
      <c r="I2400" s="136"/>
      <c r="J2400" s="138"/>
      <c r="K2400" s="119"/>
      <c r="L2400" s="138"/>
      <c r="M2400" s="12"/>
      <c r="N2400" s="147" t="str">
        <f t="shared" si="245"/>
        <v/>
      </c>
      <c r="O2400" s="16"/>
      <c r="P2400" s="17"/>
      <c r="Q2400" s="17"/>
      <c r="AD2400" s="13">
        <f t="shared" si="240"/>
        <v>0</v>
      </c>
      <c r="AE2400" s="13" t="str">
        <f t="shared" si="241"/>
        <v/>
      </c>
      <c r="AF2400" s="145" t="str">
        <f t="shared" si="242"/>
        <v/>
      </c>
      <c r="AG2400" s="145" t="str">
        <f t="shared" si="243"/>
        <v/>
      </c>
      <c r="AH2400" s="145" t="str">
        <f t="shared" si="244"/>
        <v/>
      </c>
    </row>
    <row r="2401" spans="1:34" ht="17.25" customHeight="1" x14ac:dyDescent="0.3">
      <c r="A2401" s="149"/>
      <c r="B2401" s="135"/>
      <c r="C2401" s="14"/>
      <c r="D2401" s="14"/>
      <c r="E2401" s="136"/>
      <c r="F2401" s="15"/>
      <c r="G2401" s="126"/>
      <c r="H2401" s="136"/>
      <c r="I2401" s="136"/>
      <c r="J2401" s="138"/>
      <c r="K2401" s="119"/>
      <c r="L2401" s="138"/>
      <c r="M2401" s="12"/>
      <c r="N2401" s="147" t="str">
        <f t="shared" si="245"/>
        <v/>
      </c>
      <c r="O2401" s="16"/>
      <c r="P2401" s="17"/>
      <c r="Q2401" s="17"/>
      <c r="AD2401" s="13">
        <f t="shared" si="240"/>
        <v>0</v>
      </c>
      <c r="AE2401" s="13" t="str">
        <f t="shared" si="241"/>
        <v/>
      </c>
      <c r="AF2401" s="145" t="str">
        <f t="shared" si="242"/>
        <v/>
      </c>
      <c r="AG2401" s="145" t="str">
        <f t="shared" si="243"/>
        <v/>
      </c>
      <c r="AH2401" s="145" t="str">
        <f t="shared" si="244"/>
        <v/>
      </c>
    </row>
    <row r="2402" spans="1:34" ht="17.25" customHeight="1" x14ac:dyDescent="0.3">
      <c r="A2402" s="149"/>
      <c r="B2402" s="135"/>
      <c r="C2402" s="14"/>
      <c r="D2402" s="14"/>
      <c r="E2402" s="136"/>
      <c r="F2402" s="15"/>
      <c r="G2402" s="126"/>
      <c r="H2402" s="136"/>
      <c r="I2402" s="136"/>
      <c r="J2402" s="138"/>
      <c r="K2402" s="119"/>
      <c r="L2402" s="138"/>
      <c r="M2402" s="12"/>
      <c r="N2402" s="147" t="str">
        <f t="shared" si="245"/>
        <v/>
      </c>
      <c r="O2402" s="16"/>
      <c r="P2402" s="17"/>
      <c r="Q2402" s="17"/>
      <c r="AD2402" s="13">
        <f t="shared" si="240"/>
        <v>0</v>
      </c>
      <c r="AE2402" s="13" t="str">
        <f t="shared" si="241"/>
        <v/>
      </c>
      <c r="AF2402" s="145" t="str">
        <f t="shared" si="242"/>
        <v/>
      </c>
      <c r="AG2402" s="145" t="str">
        <f t="shared" si="243"/>
        <v/>
      </c>
      <c r="AH2402" s="145" t="str">
        <f t="shared" si="244"/>
        <v/>
      </c>
    </row>
    <row r="2403" spans="1:34" ht="17.25" customHeight="1" x14ac:dyDescent="0.3">
      <c r="A2403" s="149"/>
      <c r="B2403" s="135"/>
      <c r="C2403" s="14"/>
      <c r="D2403" s="14"/>
      <c r="E2403" s="136"/>
      <c r="F2403" s="15"/>
      <c r="G2403" s="126"/>
      <c r="H2403" s="136"/>
      <c r="I2403" s="136"/>
      <c r="J2403" s="138"/>
      <c r="K2403" s="119"/>
      <c r="L2403" s="138"/>
      <c r="M2403" s="12"/>
      <c r="N2403" s="147" t="str">
        <f t="shared" si="245"/>
        <v/>
      </c>
      <c r="O2403" s="16"/>
      <c r="P2403" s="17"/>
      <c r="Q2403" s="17"/>
      <c r="AD2403" s="13">
        <f t="shared" si="240"/>
        <v>0</v>
      </c>
      <c r="AE2403" s="13" t="str">
        <f t="shared" si="241"/>
        <v/>
      </c>
      <c r="AF2403" s="145" t="str">
        <f t="shared" si="242"/>
        <v/>
      </c>
      <c r="AG2403" s="145" t="str">
        <f t="shared" si="243"/>
        <v/>
      </c>
      <c r="AH2403" s="145" t="str">
        <f t="shared" si="244"/>
        <v/>
      </c>
    </row>
    <row r="2404" spans="1:34" ht="17.25" customHeight="1" x14ac:dyDescent="0.3">
      <c r="A2404" s="149"/>
      <c r="B2404" s="135"/>
      <c r="C2404" s="14"/>
      <c r="D2404" s="14"/>
      <c r="E2404" s="136"/>
      <c r="F2404" s="15"/>
      <c r="G2404" s="126"/>
      <c r="H2404" s="136"/>
      <c r="I2404" s="136"/>
      <c r="J2404" s="138"/>
      <c r="K2404" s="119"/>
      <c r="L2404" s="138"/>
      <c r="M2404" s="12"/>
      <c r="N2404" s="147" t="str">
        <f t="shared" si="245"/>
        <v/>
      </c>
      <c r="O2404" s="16"/>
      <c r="P2404" s="17"/>
      <c r="Q2404" s="17"/>
      <c r="AD2404" s="13">
        <f t="shared" si="240"/>
        <v>0</v>
      </c>
      <c r="AE2404" s="13" t="str">
        <f t="shared" si="241"/>
        <v/>
      </c>
      <c r="AF2404" s="145" t="str">
        <f t="shared" si="242"/>
        <v/>
      </c>
      <c r="AG2404" s="145" t="str">
        <f t="shared" si="243"/>
        <v/>
      </c>
      <c r="AH2404" s="145" t="str">
        <f t="shared" si="244"/>
        <v/>
      </c>
    </row>
    <row r="2405" spans="1:34" ht="17.25" customHeight="1" x14ac:dyDescent="0.3">
      <c r="A2405" s="149"/>
      <c r="B2405" s="135"/>
      <c r="C2405" s="14"/>
      <c r="D2405" s="14"/>
      <c r="E2405" s="136"/>
      <c r="F2405" s="15"/>
      <c r="G2405" s="126"/>
      <c r="H2405" s="136"/>
      <c r="I2405" s="136"/>
      <c r="J2405" s="138"/>
      <c r="K2405" s="119"/>
      <c r="L2405" s="138"/>
      <c r="M2405" s="12"/>
      <c r="N2405" s="147" t="str">
        <f t="shared" si="245"/>
        <v/>
      </c>
      <c r="O2405" s="16"/>
      <c r="P2405" s="17"/>
      <c r="Q2405" s="17"/>
      <c r="AD2405" s="13">
        <f t="shared" si="240"/>
        <v>0</v>
      </c>
      <c r="AE2405" s="13" t="str">
        <f t="shared" si="241"/>
        <v/>
      </c>
      <c r="AF2405" s="145" t="str">
        <f t="shared" si="242"/>
        <v/>
      </c>
      <c r="AG2405" s="145" t="str">
        <f t="shared" si="243"/>
        <v/>
      </c>
      <c r="AH2405" s="145" t="str">
        <f t="shared" si="244"/>
        <v/>
      </c>
    </row>
    <row r="2406" spans="1:34" ht="17.25" customHeight="1" x14ac:dyDescent="0.3">
      <c r="A2406" s="149"/>
      <c r="B2406" s="135"/>
      <c r="C2406" s="14"/>
      <c r="D2406" s="14"/>
      <c r="E2406" s="136"/>
      <c r="F2406" s="15"/>
      <c r="G2406" s="126"/>
      <c r="H2406" s="136"/>
      <c r="I2406" s="136"/>
      <c r="J2406" s="138"/>
      <c r="K2406" s="119"/>
      <c r="L2406" s="138"/>
      <c r="M2406" s="12"/>
      <c r="N2406" s="147" t="str">
        <f t="shared" si="245"/>
        <v/>
      </c>
      <c r="O2406" s="16"/>
      <c r="P2406" s="17"/>
      <c r="Q2406" s="17"/>
      <c r="AD2406" s="13">
        <f t="shared" si="240"/>
        <v>0</v>
      </c>
      <c r="AE2406" s="13" t="str">
        <f t="shared" si="241"/>
        <v/>
      </c>
      <c r="AF2406" s="145" t="str">
        <f t="shared" si="242"/>
        <v/>
      </c>
      <c r="AG2406" s="145" t="str">
        <f t="shared" si="243"/>
        <v/>
      </c>
      <c r="AH2406" s="145" t="str">
        <f t="shared" si="244"/>
        <v/>
      </c>
    </row>
    <row r="2407" spans="1:34" ht="17.25" customHeight="1" x14ac:dyDescent="0.3">
      <c r="A2407" s="149"/>
      <c r="B2407" s="135"/>
      <c r="C2407" s="14"/>
      <c r="D2407" s="14"/>
      <c r="E2407" s="136"/>
      <c r="F2407" s="15"/>
      <c r="G2407" s="126"/>
      <c r="H2407" s="136"/>
      <c r="I2407" s="136"/>
      <c r="J2407" s="138"/>
      <c r="K2407" s="119"/>
      <c r="L2407" s="138"/>
      <c r="M2407" s="12"/>
      <c r="N2407" s="147" t="str">
        <f t="shared" si="245"/>
        <v/>
      </c>
      <c r="O2407" s="16"/>
      <c r="P2407" s="17"/>
      <c r="Q2407" s="17"/>
      <c r="AD2407" s="13">
        <f t="shared" si="240"/>
        <v>0</v>
      </c>
      <c r="AE2407" s="13" t="str">
        <f t="shared" si="241"/>
        <v/>
      </c>
      <c r="AF2407" s="145" t="str">
        <f t="shared" si="242"/>
        <v/>
      </c>
      <c r="AG2407" s="145" t="str">
        <f t="shared" si="243"/>
        <v/>
      </c>
      <c r="AH2407" s="145" t="str">
        <f t="shared" si="244"/>
        <v/>
      </c>
    </row>
    <row r="2408" spans="1:34" ht="17.25" customHeight="1" x14ac:dyDescent="0.3">
      <c r="A2408" s="149"/>
      <c r="B2408" s="135"/>
      <c r="C2408" s="14"/>
      <c r="D2408" s="14"/>
      <c r="E2408" s="136"/>
      <c r="F2408" s="15"/>
      <c r="G2408" s="126"/>
      <c r="H2408" s="136"/>
      <c r="I2408" s="136"/>
      <c r="J2408" s="138"/>
      <c r="K2408" s="119"/>
      <c r="L2408" s="138"/>
      <c r="M2408" s="12"/>
      <c r="N2408" s="147" t="str">
        <f t="shared" si="245"/>
        <v/>
      </c>
      <c r="O2408" s="16"/>
      <c r="P2408" s="17"/>
      <c r="Q2408" s="17"/>
      <c r="AD2408" s="13">
        <f t="shared" si="240"/>
        <v>0</v>
      </c>
      <c r="AE2408" s="13" t="str">
        <f t="shared" si="241"/>
        <v/>
      </c>
      <c r="AF2408" s="145" t="str">
        <f t="shared" si="242"/>
        <v/>
      </c>
      <c r="AG2408" s="145" t="str">
        <f t="shared" si="243"/>
        <v/>
      </c>
      <c r="AH2408" s="145" t="str">
        <f t="shared" si="244"/>
        <v/>
      </c>
    </row>
    <row r="2409" spans="1:34" ht="17.25" customHeight="1" x14ac:dyDescent="0.3">
      <c r="A2409" s="149"/>
      <c r="B2409" s="135"/>
      <c r="C2409" s="14"/>
      <c r="D2409" s="14"/>
      <c r="E2409" s="136"/>
      <c r="F2409" s="15"/>
      <c r="G2409" s="126"/>
      <c r="H2409" s="136"/>
      <c r="I2409" s="136"/>
      <c r="J2409" s="138"/>
      <c r="K2409" s="119"/>
      <c r="L2409" s="138"/>
      <c r="M2409" s="12"/>
      <c r="N2409" s="147" t="str">
        <f t="shared" si="245"/>
        <v/>
      </c>
      <c r="O2409" s="16"/>
      <c r="P2409" s="17"/>
      <c r="Q2409" s="17"/>
      <c r="AD2409" s="13">
        <f t="shared" si="240"/>
        <v>0</v>
      </c>
      <c r="AE2409" s="13" t="str">
        <f t="shared" si="241"/>
        <v/>
      </c>
      <c r="AF2409" s="145" t="str">
        <f t="shared" si="242"/>
        <v/>
      </c>
      <c r="AG2409" s="145" t="str">
        <f t="shared" si="243"/>
        <v/>
      </c>
      <c r="AH2409" s="145" t="str">
        <f t="shared" si="244"/>
        <v/>
      </c>
    </row>
    <row r="2410" spans="1:34" ht="17.25" customHeight="1" x14ac:dyDescent="0.3">
      <c r="A2410" s="149"/>
      <c r="B2410" s="135"/>
      <c r="C2410" s="14"/>
      <c r="D2410" s="14"/>
      <c r="E2410" s="136"/>
      <c r="F2410" s="15"/>
      <c r="G2410" s="126"/>
      <c r="H2410" s="136"/>
      <c r="I2410" s="136"/>
      <c r="J2410" s="138"/>
      <c r="K2410" s="119"/>
      <c r="L2410" s="138"/>
      <c r="M2410" s="12"/>
      <c r="N2410" s="147" t="str">
        <f t="shared" si="245"/>
        <v/>
      </c>
      <c r="O2410" s="16"/>
      <c r="P2410" s="17"/>
      <c r="Q2410" s="17"/>
      <c r="AD2410" s="13">
        <f t="shared" si="240"/>
        <v>0</v>
      </c>
      <c r="AE2410" s="13" t="str">
        <f t="shared" si="241"/>
        <v/>
      </c>
      <c r="AF2410" s="145" t="str">
        <f t="shared" si="242"/>
        <v/>
      </c>
      <c r="AG2410" s="145" t="str">
        <f t="shared" si="243"/>
        <v/>
      </c>
      <c r="AH2410" s="145" t="str">
        <f t="shared" si="244"/>
        <v/>
      </c>
    </row>
    <row r="2411" spans="1:34" ht="17.25" customHeight="1" x14ac:dyDescent="0.3">
      <c r="A2411" s="149"/>
      <c r="B2411" s="135"/>
      <c r="C2411" s="14"/>
      <c r="D2411" s="14"/>
      <c r="E2411" s="136"/>
      <c r="F2411" s="15"/>
      <c r="G2411" s="126"/>
      <c r="H2411" s="136"/>
      <c r="I2411" s="136"/>
      <c r="J2411" s="138"/>
      <c r="K2411" s="119"/>
      <c r="L2411" s="138"/>
      <c r="M2411" s="12"/>
      <c r="N2411" s="147" t="str">
        <f t="shared" si="245"/>
        <v/>
      </c>
      <c r="O2411" s="16"/>
      <c r="P2411" s="17"/>
      <c r="Q2411" s="17"/>
      <c r="AD2411" s="13">
        <f t="shared" si="240"/>
        <v>0</v>
      </c>
      <c r="AE2411" s="13" t="str">
        <f t="shared" si="241"/>
        <v/>
      </c>
      <c r="AF2411" s="145" t="str">
        <f t="shared" si="242"/>
        <v/>
      </c>
      <c r="AG2411" s="145" t="str">
        <f t="shared" si="243"/>
        <v/>
      </c>
      <c r="AH2411" s="145" t="str">
        <f t="shared" si="244"/>
        <v/>
      </c>
    </row>
    <row r="2412" spans="1:34" ht="17.25" customHeight="1" x14ac:dyDescent="0.3">
      <c r="A2412" s="149"/>
      <c r="B2412" s="135"/>
      <c r="C2412" s="14"/>
      <c r="D2412" s="14"/>
      <c r="E2412" s="136"/>
      <c r="F2412" s="15"/>
      <c r="G2412" s="126"/>
      <c r="H2412" s="136"/>
      <c r="I2412" s="136"/>
      <c r="J2412" s="138"/>
      <c r="K2412" s="119"/>
      <c r="L2412" s="138"/>
      <c r="M2412" s="12"/>
      <c r="N2412" s="147" t="str">
        <f t="shared" si="245"/>
        <v/>
      </c>
      <c r="O2412" s="16"/>
      <c r="P2412" s="17"/>
      <c r="Q2412" s="17"/>
      <c r="AD2412" s="13">
        <f t="shared" si="240"/>
        <v>0</v>
      </c>
      <c r="AE2412" s="13" t="str">
        <f t="shared" si="241"/>
        <v/>
      </c>
      <c r="AF2412" s="145" t="str">
        <f t="shared" si="242"/>
        <v/>
      </c>
      <c r="AG2412" s="145" t="str">
        <f t="shared" si="243"/>
        <v/>
      </c>
      <c r="AH2412" s="145" t="str">
        <f t="shared" si="244"/>
        <v/>
      </c>
    </row>
    <row r="2413" spans="1:34" ht="17.25" customHeight="1" x14ac:dyDescent="0.3">
      <c r="A2413" s="149"/>
      <c r="B2413" s="135"/>
      <c r="C2413" s="14"/>
      <c r="D2413" s="14"/>
      <c r="E2413" s="136"/>
      <c r="F2413" s="15"/>
      <c r="G2413" s="126"/>
      <c r="H2413" s="136"/>
      <c r="I2413" s="136"/>
      <c r="J2413" s="138"/>
      <c r="K2413" s="119"/>
      <c r="L2413" s="138"/>
      <c r="M2413" s="12"/>
      <c r="N2413" s="147" t="str">
        <f t="shared" si="245"/>
        <v/>
      </c>
      <c r="O2413" s="16"/>
      <c r="P2413" s="17"/>
      <c r="Q2413" s="17"/>
      <c r="AD2413" s="13">
        <f t="shared" si="240"/>
        <v>0</v>
      </c>
      <c r="AE2413" s="13" t="str">
        <f t="shared" si="241"/>
        <v/>
      </c>
      <c r="AF2413" s="145" t="str">
        <f t="shared" si="242"/>
        <v/>
      </c>
      <c r="AG2413" s="145" t="str">
        <f t="shared" si="243"/>
        <v/>
      </c>
      <c r="AH2413" s="145" t="str">
        <f t="shared" si="244"/>
        <v/>
      </c>
    </row>
    <row r="2414" spans="1:34" ht="17.25" customHeight="1" x14ac:dyDescent="0.3">
      <c r="A2414" s="149"/>
      <c r="B2414" s="135"/>
      <c r="C2414" s="14"/>
      <c r="D2414" s="14"/>
      <c r="E2414" s="136"/>
      <c r="F2414" s="15"/>
      <c r="G2414" s="126"/>
      <c r="H2414" s="136"/>
      <c r="I2414" s="136"/>
      <c r="J2414" s="138"/>
      <c r="K2414" s="119"/>
      <c r="L2414" s="138"/>
      <c r="M2414" s="12"/>
      <c r="N2414" s="147" t="str">
        <f t="shared" si="245"/>
        <v/>
      </c>
      <c r="O2414" s="16"/>
      <c r="P2414" s="17"/>
      <c r="Q2414" s="17"/>
      <c r="AD2414" s="13">
        <f t="shared" si="240"/>
        <v>0</v>
      </c>
      <c r="AE2414" s="13" t="str">
        <f t="shared" si="241"/>
        <v/>
      </c>
      <c r="AF2414" s="145" t="str">
        <f t="shared" si="242"/>
        <v/>
      </c>
      <c r="AG2414" s="145" t="str">
        <f t="shared" si="243"/>
        <v/>
      </c>
      <c r="AH2414" s="145" t="str">
        <f t="shared" si="244"/>
        <v/>
      </c>
    </row>
    <row r="2415" spans="1:34" ht="17.25" customHeight="1" x14ac:dyDescent="0.3">
      <c r="A2415" s="149"/>
      <c r="B2415" s="135"/>
      <c r="C2415" s="14"/>
      <c r="D2415" s="14"/>
      <c r="E2415" s="136"/>
      <c r="F2415" s="15"/>
      <c r="G2415" s="126"/>
      <c r="H2415" s="136"/>
      <c r="I2415" s="136"/>
      <c r="J2415" s="138"/>
      <c r="K2415" s="119"/>
      <c r="L2415" s="138"/>
      <c r="M2415" s="12"/>
      <c r="N2415" s="147" t="str">
        <f t="shared" si="245"/>
        <v/>
      </c>
      <c r="O2415" s="16"/>
      <c r="P2415" s="17"/>
      <c r="Q2415" s="17"/>
      <c r="AD2415" s="13">
        <f t="shared" si="240"/>
        <v>0</v>
      </c>
      <c r="AE2415" s="13" t="str">
        <f t="shared" si="241"/>
        <v/>
      </c>
      <c r="AF2415" s="145" t="str">
        <f t="shared" si="242"/>
        <v/>
      </c>
      <c r="AG2415" s="145" t="str">
        <f t="shared" si="243"/>
        <v/>
      </c>
      <c r="AH2415" s="145" t="str">
        <f t="shared" si="244"/>
        <v/>
      </c>
    </row>
    <row r="2416" spans="1:34" ht="17.25" customHeight="1" x14ac:dyDescent="0.3">
      <c r="A2416" s="149"/>
      <c r="B2416" s="135"/>
      <c r="C2416" s="14"/>
      <c r="D2416" s="14"/>
      <c r="E2416" s="136"/>
      <c r="F2416" s="15"/>
      <c r="G2416" s="126"/>
      <c r="H2416" s="136"/>
      <c r="I2416" s="136"/>
      <c r="J2416" s="138"/>
      <c r="K2416" s="119"/>
      <c r="L2416" s="138"/>
      <c r="M2416" s="12"/>
      <c r="N2416" s="147" t="str">
        <f t="shared" si="245"/>
        <v/>
      </c>
      <c r="O2416" s="16"/>
      <c r="P2416" s="17"/>
      <c r="Q2416" s="17"/>
      <c r="AD2416" s="13">
        <f t="shared" si="240"/>
        <v>0</v>
      </c>
      <c r="AE2416" s="13" t="str">
        <f t="shared" si="241"/>
        <v/>
      </c>
      <c r="AF2416" s="145" t="str">
        <f t="shared" si="242"/>
        <v/>
      </c>
      <c r="AG2416" s="145" t="str">
        <f t="shared" si="243"/>
        <v/>
      </c>
      <c r="AH2416" s="145" t="str">
        <f t="shared" si="244"/>
        <v/>
      </c>
    </row>
    <row r="2417" spans="1:34" ht="17.25" customHeight="1" x14ac:dyDescent="0.3">
      <c r="A2417" s="149"/>
      <c r="B2417" s="135"/>
      <c r="C2417" s="14"/>
      <c r="D2417" s="14"/>
      <c r="E2417" s="136"/>
      <c r="F2417" s="15"/>
      <c r="G2417" s="126"/>
      <c r="H2417" s="136"/>
      <c r="I2417" s="136"/>
      <c r="J2417" s="138"/>
      <c r="K2417" s="119"/>
      <c r="L2417" s="138"/>
      <c r="M2417" s="12"/>
      <c r="N2417" s="147" t="str">
        <f t="shared" si="245"/>
        <v/>
      </c>
      <c r="O2417" s="16"/>
      <c r="P2417" s="17"/>
      <c r="Q2417" s="17"/>
      <c r="AD2417" s="13">
        <f t="shared" si="240"/>
        <v>0</v>
      </c>
      <c r="AE2417" s="13" t="str">
        <f t="shared" si="241"/>
        <v/>
      </c>
      <c r="AF2417" s="145" t="str">
        <f t="shared" si="242"/>
        <v/>
      </c>
      <c r="AG2417" s="145" t="str">
        <f t="shared" si="243"/>
        <v/>
      </c>
      <c r="AH2417" s="145" t="str">
        <f t="shared" si="244"/>
        <v/>
      </c>
    </row>
    <row r="2418" spans="1:34" ht="17.25" customHeight="1" x14ac:dyDescent="0.3">
      <c r="A2418" s="149"/>
      <c r="B2418" s="135"/>
      <c r="C2418" s="14"/>
      <c r="D2418" s="14"/>
      <c r="E2418" s="136"/>
      <c r="F2418" s="15"/>
      <c r="G2418" s="126"/>
      <c r="H2418" s="136"/>
      <c r="I2418" s="136"/>
      <c r="J2418" s="138"/>
      <c r="K2418" s="119"/>
      <c r="L2418" s="138"/>
      <c r="M2418" s="12"/>
      <c r="N2418" s="147" t="str">
        <f t="shared" si="245"/>
        <v/>
      </c>
      <c r="O2418" s="16"/>
      <c r="P2418" s="17"/>
      <c r="Q2418" s="17"/>
      <c r="AD2418" s="13">
        <f t="shared" si="240"/>
        <v>0</v>
      </c>
      <c r="AE2418" s="13" t="str">
        <f t="shared" si="241"/>
        <v/>
      </c>
      <c r="AF2418" s="145" t="str">
        <f t="shared" si="242"/>
        <v/>
      </c>
      <c r="AG2418" s="145" t="str">
        <f t="shared" si="243"/>
        <v/>
      </c>
      <c r="AH2418" s="145" t="str">
        <f t="shared" si="244"/>
        <v/>
      </c>
    </row>
    <row r="2419" spans="1:34" ht="17.25" customHeight="1" x14ac:dyDescent="0.3">
      <c r="A2419" s="149"/>
      <c r="B2419" s="135"/>
      <c r="C2419" s="14"/>
      <c r="D2419" s="14"/>
      <c r="E2419" s="136"/>
      <c r="F2419" s="15"/>
      <c r="G2419" s="126"/>
      <c r="H2419" s="136"/>
      <c r="I2419" s="136"/>
      <c r="J2419" s="138"/>
      <c r="K2419" s="119"/>
      <c r="L2419" s="138"/>
      <c r="M2419" s="12"/>
      <c r="N2419" s="147" t="str">
        <f t="shared" si="245"/>
        <v/>
      </c>
      <c r="O2419" s="16"/>
      <c r="P2419" s="17"/>
      <c r="Q2419" s="17"/>
      <c r="AD2419" s="13">
        <f t="shared" si="240"/>
        <v>0</v>
      </c>
      <c r="AE2419" s="13" t="str">
        <f t="shared" si="241"/>
        <v/>
      </c>
      <c r="AF2419" s="145" t="str">
        <f t="shared" si="242"/>
        <v/>
      </c>
      <c r="AG2419" s="145" t="str">
        <f t="shared" si="243"/>
        <v/>
      </c>
      <c r="AH2419" s="145" t="str">
        <f t="shared" si="244"/>
        <v/>
      </c>
    </row>
    <row r="2420" spans="1:34" ht="17.25" customHeight="1" x14ac:dyDescent="0.3">
      <c r="A2420" s="149"/>
      <c r="B2420" s="135"/>
      <c r="C2420" s="14"/>
      <c r="D2420" s="14"/>
      <c r="E2420" s="136"/>
      <c r="F2420" s="15"/>
      <c r="G2420" s="126"/>
      <c r="H2420" s="136"/>
      <c r="I2420" s="136"/>
      <c r="J2420" s="138"/>
      <c r="K2420" s="119"/>
      <c r="L2420" s="138"/>
      <c r="M2420" s="12"/>
      <c r="N2420" s="147" t="str">
        <f t="shared" si="245"/>
        <v/>
      </c>
      <c r="O2420" s="16"/>
      <c r="P2420" s="17"/>
      <c r="Q2420" s="17"/>
      <c r="AD2420" s="13">
        <f t="shared" si="240"/>
        <v>0</v>
      </c>
      <c r="AE2420" s="13" t="str">
        <f t="shared" si="241"/>
        <v/>
      </c>
      <c r="AF2420" s="145" t="str">
        <f t="shared" si="242"/>
        <v/>
      </c>
      <c r="AG2420" s="145" t="str">
        <f t="shared" si="243"/>
        <v/>
      </c>
      <c r="AH2420" s="145" t="str">
        <f t="shared" si="244"/>
        <v/>
      </c>
    </row>
    <row r="2421" spans="1:34" ht="17.25" customHeight="1" x14ac:dyDescent="0.3">
      <c r="A2421" s="149"/>
      <c r="B2421" s="135"/>
      <c r="C2421" s="14"/>
      <c r="D2421" s="14"/>
      <c r="E2421" s="136"/>
      <c r="F2421" s="15"/>
      <c r="G2421" s="126"/>
      <c r="H2421" s="136"/>
      <c r="I2421" s="136"/>
      <c r="J2421" s="138"/>
      <c r="K2421" s="119"/>
      <c r="L2421" s="138"/>
      <c r="M2421" s="12"/>
      <c r="N2421" s="147" t="str">
        <f t="shared" si="245"/>
        <v/>
      </c>
      <c r="O2421" s="16"/>
      <c r="P2421" s="17"/>
      <c r="Q2421" s="17"/>
      <c r="AD2421" s="13">
        <f t="shared" ref="AD2421:AD2484" si="246">IF(N2421&lt;0, N2421/-F2421, M2421)</f>
        <v>0</v>
      </c>
      <c r="AE2421" s="13" t="str">
        <f t="shared" ref="AE2421:AE2484" si="247">IF(N2421="", "", IF(C2421="Long", IF(N2421&gt;0, N2421/F2421, ((G2421*(I2421-E2421))/F2421)), IF(N2421&gt;0, N2421/F2421, ((G2421*(E2421-I2421))/F2421))))</f>
        <v/>
      </c>
      <c r="AF2421" s="145" t="str">
        <f t="shared" ref="AF2421:AF2484" si="248">IF(A2421="", "", MONTH(A2421))</f>
        <v/>
      </c>
      <c r="AG2421" s="145" t="str">
        <f t="shared" ref="AG2421:AG2484" si="249">IF(A2421="", "", YEAR(A2421))</f>
        <v/>
      </c>
      <c r="AH2421" s="145" t="str">
        <f t="shared" ref="AH2421:AH2484" si="250">IF(A2421="", "", DAY(A2421))</f>
        <v/>
      </c>
    </row>
    <row r="2422" spans="1:34" ht="17.25" customHeight="1" x14ac:dyDescent="0.3">
      <c r="A2422" s="149"/>
      <c r="B2422" s="135"/>
      <c r="C2422" s="14"/>
      <c r="D2422" s="14"/>
      <c r="E2422" s="136"/>
      <c r="F2422" s="15"/>
      <c r="G2422" s="126"/>
      <c r="H2422" s="136"/>
      <c r="I2422" s="136"/>
      <c r="J2422" s="138"/>
      <c r="K2422" s="119"/>
      <c r="L2422" s="138"/>
      <c r="M2422" s="12"/>
      <c r="N2422" s="147" t="str">
        <f t="shared" si="245"/>
        <v/>
      </c>
      <c r="O2422" s="16"/>
      <c r="P2422" s="17"/>
      <c r="Q2422" s="17"/>
      <c r="AD2422" s="13">
        <f t="shared" si="246"/>
        <v>0</v>
      </c>
      <c r="AE2422" s="13" t="str">
        <f t="shared" si="247"/>
        <v/>
      </c>
      <c r="AF2422" s="145" t="str">
        <f t="shared" si="248"/>
        <v/>
      </c>
      <c r="AG2422" s="145" t="str">
        <f t="shared" si="249"/>
        <v/>
      </c>
      <c r="AH2422" s="145" t="str">
        <f t="shared" si="250"/>
        <v/>
      </c>
    </row>
    <row r="2423" spans="1:34" ht="17.25" customHeight="1" x14ac:dyDescent="0.3">
      <c r="A2423" s="149"/>
      <c r="B2423" s="135"/>
      <c r="C2423" s="14"/>
      <c r="D2423" s="14"/>
      <c r="E2423" s="136"/>
      <c r="F2423" s="15"/>
      <c r="G2423" s="126"/>
      <c r="H2423" s="136"/>
      <c r="I2423" s="136"/>
      <c r="J2423" s="138"/>
      <c r="K2423" s="119"/>
      <c r="L2423" s="138"/>
      <c r="M2423" s="12"/>
      <c r="N2423" s="147" t="str">
        <f t="shared" si="245"/>
        <v/>
      </c>
      <c r="O2423" s="16"/>
      <c r="P2423" s="17"/>
      <c r="Q2423" s="17"/>
      <c r="AD2423" s="13">
        <f t="shared" si="246"/>
        <v>0</v>
      </c>
      <c r="AE2423" s="13" t="str">
        <f t="shared" si="247"/>
        <v/>
      </c>
      <c r="AF2423" s="145" t="str">
        <f t="shared" si="248"/>
        <v/>
      </c>
      <c r="AG2423" s="145" t="str">
        <f t="shared" si="249"/>
        <v/>
      </c>
      <c r="AH2423" s="145" t="str">
        <f t="shared" si="250"/>
        <v/>
      </c>
    </row>
    <row r="2424" spans="1:34" ht="17.25" customHeight="1" x14ac:dyDescent="0.3">
      <c r="A2424" s="149"/>
      <c r="B2424" s="135"/>
      <c r="C2424" s="14"/>
      <c r="D2424" s="14"/>
      <c r="E2424" s="136"/>
      <c r="F2424" s="15"/>
      <c r="G2424" s="126"/>
      <c r="H2424" s="136"/>
      <c r="I2424" s="136"/>
      <c r="J2424" s="138"/>
      <c r="K2424" s="119"/>
      <c r="L2424" s="138"/>
      <c r="M2424" s="12"/>
      <c r="N2424" s="147" t="str">
        <f t="shared" si="245"/>
        <v/>
      </c>
      <c r="O2424" s="16"/>
      <c r="P2424" s="17"/>
      <c r="Q2424" s="17"/>
      <c r="AD2424" s="13">
        <f t="shared" si="246"/>
        <v>0</v>
      </c>
      <c r="AE2424" s="13" t="str">
        <f t="shared" si="247"/>
        <v/>
      </c>
      <c r="AF2424" s="145" t="str">
        <f t="shared" si="248"/>
        <v/>
      </c>
      <c r="AG2424" s="145" t="str">
        <f t="shared" si="249"/>
        <v/>
      </c>
      <c r="AH2424" s="145" t="str">
        <f t="shared" si="250"/>
        <v/>
      </c>
    </row>
    <row r="2425" spans="1:34" ht="17.25" customHeight="1" x14ac:dyDescent="0.3">
      <c r="A2425" s="149"/>
      <c r="B2425" s="135"/>
      <c r="C2425" s="14"/>
      <c r="D2425" s="14"/>
      <c r="E2425" s="136"/>
      <c r="F2425" s="15"/>
      <c r="G2425" s="126"/>
      <c r="H2425" s="136"/>
      <c r="I2425" s="136"/>
      <c r="J2425" s="138"/>
      <c r="K2425" s="119"/>
      <c r="L2425" s="138"/>
      <c r="M2425" s="12"/>
      <c r="N2425" s="147" t="str">
        <f t="shared" si="245"/>
        <v/>
      </c>
      <c r="O2425" s="16"/>
      <c r="P2425" s="17"/>
      <c r="Q2425" s="17"/>
      <c r="AD2425" s="13">
        <f t="shared" si="246"/>
        <v>0</v>
      </c>
      <c r="AE2425" s="13" t="str">
        <f t="shared" si="247"/>
        <v/>
      </c>
      <c r="AF2425" s="145" t="str">
        <f t="shared" si="248"/>
        <v/>
      </c>
      <c r="AG2425" s="145" t="str">
        <f t="shared" si="249"/>
        <v/>
      </c>
      <c r="AH2425" s="145" t="str">
        <f t="shared" si="250"/>
        <v/>
      </c>
    </row>
    <row r="2426" spans="1:34" ht="17.25" customHeight="1" x14ac:dyDescent="0.3">
      <c r="A2426" s="149"/>
      <c r="B2426" s="135"/>
      <c r="C2426" s="14"/>
      <c r="D2426" s="14"/>
      <c r="E2426" s="136"/>
      <c r="F2426" s="15"/>
      <c r="G2426" s="126"/>
      <c r="H2426" s="136"/>
      <c r="I2426" s="136"/>
      <c r="J2426" s="138"/>
      <c r="K2426" s="119"/>
      <c r="L2426" s="138"/>
      <c r="M2426" s="12"/>
      <c r="N2426" s="147" t="str">
        <f t="shared" si="245"/>
        <v/>
      </c>
      <c r="O2426" s="16"/>
      <c r="P2426" s="17"/>
      <c r="Q2426" s="17"/>
      <c r="AD2426" s="13">
        <f t="shared" si="246"/>
        <v>0</v>
      </c>
      <c r="AE2426" s="13" t="str">
        <f t="shared" si="247"/>
        <v/>
      </c>
      <c r="AF2426" s="145" t="str">
        <f t="shared" si="248"/>
        <v/>
      </c>
      <c r="AG2426" s="145" t="str">
        <f t="shared" si="249"/>
        <v/>
      </c>
      <c r="AH2426" s="145" t="str">
        <f t="shared" si="250"/>
        <v/>
      </c>
    </row>
    <row r="2427" spans="1:34" ht="17.25" customHeight="1" x14ac:dyDescent="0.3">
      <c r="A2427" s="149"/>
      <c r="B2427" s="135"/>
      <c r="C2427" s="14"/>
      <c r="D2427" s="14"/>
      <c r="E2427" s="136"/>
      <c r="F2427" s="15"/>
      <c r="G2427" s="126"/>
      <c r="H2427" s="136"/>
      <c r="I2427" s="136"/>
      <c r="J2427" s="138"/>
      <c r="K2427" s="119"/>
      <c r="L2427" s="138"/>
      <c r="M2427" s="12"/>
      <c r="N2427" s="147" t="str">
        <f t="shared" si="245"/>
        <v/>
      </c>
      <c r="O2427" s="16"/>
      <c r="P2427" s="17"/>
      <c r="Q2427" s="17"/>
      <c r="AD2427" s="13">
        <f t="shared" si="246"/>
        <v>0</v>
      </c>
      <c r="AE2427" s="13" t="str">
        <f t="shared" si="247"/>
        <v/>
      </c>
      <c r="AF2427" s="145" t="str">
        <f t="shared" si="248"/>
        <v/>
      </c>
      <c r="AG2427" s="145" t="str">
        <f t="shared" si="249"/>
        <v/>
      </c>
      <c r="AH2427" s="145" t="str">
        <f t="shared" si="250"/>
        <v/>
      </c>
    </row>
    <row r="2428" spans="1:34" ht="17.25" customHeight="1" x14ac:dyDescent="0.3">
      <c r="A2428" s="149"/>
      <c r="B2428" s="135"/>
      <c r="C2428" s="14"/>
      <c r="D2428" s="14"/>
      <c r="E2428" s="136"/>
      <c r="F2428" s="15"/>
      <c r="G2428" s="126"/>
      <c r="H2428" s="136"/>
      <c r="I2428" s="136"/>
      <c r="J2428" s="138"/>
      <c r="K2428" s="119"/>
      <c r="L2428" s="138"/>
      <c r="M2428" s="12"/>
      <c r="N2428" s="147" t="str">
        <f t="shared" si="245"/>
        <v/>
      </c>
      <c r="O2428" s="16"/>
      <c r="P2428" s="17"/>
      <c r="Q2428" s="17"/>
      <c r="AD2428" s="13">
        <f t="shared" si="246"/>
        <v>0</v>
      </c>
      <c r="AE2428" s="13" t="str">
        <f t="shared" si="247"/>
        <v/>
      </c>
      <c r="AF2428" s="145" t="str">
        <f t="shared" si="248"/>
        <v/>
      </c>
      <c r="AG2428" s="145" t="str">
        <f t="shared" si="249"/>
        <v/>
      </c>
      <c r="AH2428" s="145" t="str">
        <f t="shared" si="250"/>
        <v/>
      </c>
    </row>
    <row r="2429" spans="1:34" ht="17.25" customHeight="1" x14ac:dyDescent="0.3">
      <c r="A2429" s="149"/>
      <c r="B2429" s="135"/>
      <c r="C2429" s="14"/>
      <c r="D2429" s="14"/>
      <c r="E2429" s="136"/>
      <c r="F2429" s="15"/>
      <c r="G2429" s="126"/>
      <c r="H2429" s="136"/>
      <c r="I2429" s="136"/>
      <c r="J2429" s="138"/>
      <c r="K2429" s="119"/>
      <c r="L2429" s="138"/>
      <c r="M2429" s="12"/>
      <c r="N2429" s="147" t="str">
        <f t="shared" si="245"/>
        <v/>
      </c>
      <c r="O2429" s="16"/>
      <c r="P2429" s="17"/>
      <c r="Q2429" s="17"/>
      <c r="AD2429" s="13">
        <f t="shared" si="246"/>
        <v>0</v>
      </c>
      <c r="AE2429" s="13" t="str">
        <f t="shared" si="247"/>
        <v/>
      </c>
      <c r="AF2429" s="145" t="str">
        <f t="shared" si="248"/>
        <v/>
      </c>
      <c r="AG2429" s="145" t="str">
        <f t="shared" si="249"/>
        <v/>
      </c>
      <c r="AH2429" s="145" t="str">
        <f t="shared" si="250"/>
        <v/>
      </c>
    </row>
    <row r="2430" spans="1:34" ht="17.25" customHeight="1" x14ac:dyDescent="0.3">
      <c r="A2430" s="149"/>
      <c r="B2430" s="135"/>
      <c r="C2430" s="14"/>
      <c r="D2430" s="14"/>
      <c r="E2430" s="136"/>
      <c r="F2430" s="15"/>
      <c r="G2430" s="126"/>
      <c r="H2430" s="136"/>
      <c r="I2430" s="136"/>
      <c r="J2430" s="138"/>
      <c r="K2430" s="119"/>
      <c r="L2430" s="138"/>
      <c r="M2430" s="12"/>
      <c r="N2430" s="147" t="str">
        <f t="shared" si="245"/>
        <v/>
      </c>
      <c r="O2430" s="16"/>
      <c r="P2430" s="17"/>
      <c r="Q2430" s="17"/>
      <c r="AD2430" s="13">
        <f t="shared" si="246"/>
        <v>0</v>
      </c>
      <c r="AE2430" s="13" t="str">
        <f t="shared" si="247"/>
        <v/>
      </c>
      <c r="AF2430" s="145" t="str">
        <f t="shared" si="248"/>
        <v/>
      </c>
      <c r="AG2430" s="145" t="str">
        <f t="shared" si="249"/>
        <v/>
      </c>
      <c r="AH2430" s="145" t="str">
        <f t="shared" si="250"/>
        <v/>
      </c>
    </row>
    <row r="2431" spans="1:34" ht="17.25" customHeight="1" x14ac:dyDescent="0.3">
      <c r="A2431" s="149"/>
      <c r="B2431" s="135"/>
      <c r="C2431" s="14"/>
      <c r="D2431" s="14"/>
      <c r="E2431" s="136"/>
      <c r="F2431" s="15"/>
      <c r="G2431" s="126"/>
      <c r="H2431" s="136"/>
      <c r="I2431" s="136"/>
      <c r="J2431" s="138"/>
      <c r="K2431" s="119"/>
      <c r="L2431" s="138"/>
      <c r="M2431" s="12"/>
      <c r="N2431" s="147" t="str">
        <f t="shared" si="245"/>
        <v/>
      </c>
      <c r="O2431" s="16"/>
      <c r="P2431" s="17"/>
      <c r="Q2431" s="17"/>
      <c r="AD2431" s="13">
        <f t="shared" si="246"/>
        <v>0</v>
      </c>
      <c r="AE2431" s="13" t="str">
        <f t="shared" si="247"/>
        <v/>
      </c>
      <c r="AF2431" s="145" t="str">
        <f t="shared" si="248"/>
        <v/>
      </c>
      <c r="AG2431" s="145" t="str">
        <f t="shared" si="249"/>
        <v/>
      </c>
      <c r="AH2431" s="145" t="str">
        <f t="shared" si="250"/>
        <v/>
      </c>
    </row>
    <row r="2432" spans="1:34" ht="17.25" customHeight="1" x14ac:dyDescent="0.3">
      <c r="A2432" s="149"/>
      <c r="B2432" s="135"/>
      <c r="C2432" s="14"/>
      <c r="D2432" s="14"/>
      <c r="E2432" s="136"/>
      <c r="F2432" s="15"/>
      <c r="G2432" s="126"/>
      <c r="H2432" s="136"/>
      <c r="I2432" s="136"/>
      <c r="J2432" s="138"/>
      <c r="K2432" s="119"/>
      <c r="L2432" s="138"/>
      <c r="M2432" s="12"/>
      <c r="N2432" s="147" t="str">
        <f t="shared" si="245"/>
        <v/>
      </c>
      <c r="O2432" s="16"/>
      <c r="P2432" s="17"/>
      <c r="Q2432" s="17"/>
      <c r="AD2432" s="13">
        <f t="shared" si="246"/>
        <v>0</v>
      </c>
      <c r="AE2432" s="13" t="str">
        <f t="shared" si="247"/>
        <v/>
      </c>
      <c r="AF2432" s="145" t="str">
        <f t="shared" si="248"/>
        <v/>
      </c>
      <c r="AG2432" s="145" t="str">
        <f t="shared" si="249"/>
        <v/>
      </c>
      <c r="AH2432" s="145" t="str">
        <f t="shared" si="250"/>
        <v/>
      </c>
    </row>
    <row r="2433" spans="1:34" ht="17.25" customHeight="1" x14ac:dyDescent="0.3">
      <c r="A2433" s="149"/>
      <c r="B2433" s="135"/>
      <c r="C2433" s="14"/>
      <c r="D2433" s="14"/>
      <c r="E2433" s="136"/>
      <c r="F2433" s="15"/>
      <c r="G2433" s="126"/>
      <c r="H2433" s="136"/>
      <c r="I2433" s="136"/>
      <c r="J2433" s="138"/>
      <c r="K2433" s="119"/>
      <c r="L2433" s="138"/>
      <c r="M2433" s="12"/>
      <c r="N2433" s="147" t="str">
        <f t="shared" si="245"/>
        <v/>
      </c>
      <c r="O2433" s="16"/>
      <c r="P2433" s="17"/>
      <c r="Q2433" s="17"/>
      <c r="AD2433" s="13">
        <f t="shared" si="246"/>
        <v>0</v>
      </c>
      <c r="AE2433" s="13" t="str">
        <f t="shared" si="247"/>
        <v/>
      </c>
      <c r="AF2433" s="145" t="str">
        <f t="shared" si="248"/>
        <v/>
      </c>
      <c r="AG2433" s="145" t="str">
        <f t="shared" si="249"/>
        <v/>
      </c>
      <c r="AH2433" s="145" t="str">
        <f t="shared" si="250"/>
        <v/>
      </c>
    </row>
    <row r="2434" spans="1:34" ht="17.25" customHeight="1" x14ac:dyDescent="0.3">
      <c r="A2434" s="149"/>
      <c r="B2434" s="135"/>
      <c r="C2434" s="14"/>
      <c r="D2434" s="14"/>
      <c r="E2434" s="136"/>
      <c r="F2434" s="15"/>
      <c r="G2434" s="126"/>
      <c r="H2434" s="136"/>
      <c r="I2434" s="136"/>
      <c r="J2434" s="138"/>
      <c r="K2434" s="119"/>
      <c r="L2434" s="138"/>
      <c r="M2434" s="12"/>
      <c r="N2434" s="147" t="str">
        <f t="shared" si="245"/>
        <v/>
      </c>
      <c r="O2434" s="16"/>
      <c r="P2434" s="17"/>
      <c r="Q2434" s="17"/>
      <c r="AD2434" s="13">
        <f t="shared" si="246"/>
        <v>0</v>
      </c>
      <c r="AE2434" s="13" t="str">
        <f t="shared" si="247"/>
        <v/>
      </c>
      <c r="AF2434" s="145" t="str">
        <f t="shared" si="248"/>
        <v/>
      </c>
      <c r="AG2434" s="145" t="str">
        <f t="shared" si="249"/>
        <v/>
      </c>
      <c r="AH2434" s="145" t="str">
        <f t="shared" si="250"/>
        <v/>
      </c>
    </row>
    <row r="2435" spans="1:34" ht="17.25" customHeight="1" x14ac:dyDescent="0.3">
      <c r="A2435" s="149"/>
      <c r="B2435" s="135"/>
      <c r="C2435" s="14"/>
      <c r="D2435" s="14"/>
      <c r="E2435" s="136"/>
      <c r="F2435" s="15"/>
      <c r="G2435" s="126"/>
      <c r="H2435" s="136"/>
      <c r="I2435" s="136"/>
      <c r="J2435" s="138"/>
      <c r="K2435" s="119"/>
      <c r="L2435" s="138"/>
      <c r="M2435" s="12"/>
      <c r="N2435" s="147" t="str">
        <f t="shared" si="245"/>
        <v/>
      </c>
      <c r="O2435" s="16"/>
      <c r="P2435" s="17"/>
      <c r="Q2435" s="17"/>
      <c r="AD2435" s="13">
        <f t="shared" si="246"/>
        <v>0</v>
      </c>
      <c r="AE2435" s="13" t="str">
        <f t="shared" si="247"/>
        <v/>
      </c>
      <c r="AF2435" s="145" t="str">
        <f t="shared" si="248"/>
        <v/>
      </c>
      <c r="AG2435" s="145" t="str">
        <f t="shared" si="249"/>
        <v/>
      </c>
      <c r="AH2435" s="145" t="str">
        <f t="shared" si="250"/>
        <v/>
      </c>
    </row>
    <row r="2436" spans="1:34" ht="17.25" customHeight="1" x14ac:dyDescent="0.3">
      <c r="A2436" s="149"/>
      <c r="B2436" s="135"/>
      <c r="C2436" s="14"/>
      <c r="D2436" s="14"/>
      <c r="E2436" s="136"/>
      <c r="F2436" s="15"/>
      <c r="G2436" s="126"/>
      <c r="H2436" s="136"/>
      <c r="I2436" s="136"/>
      <c r="J2436" s="138"/>
      <c r="K2436" s="119"/>
      <c r="L2436" s="138"/>
      <c r="M2436" s="12"/>
      <c r="N2436" s="147" t="str">
        <f t="shared" si="245"/>
        <v/>
      </c>
      <c r="O2436" s="16"/>
      <c r="P2436" s="17"/>
      <c r="Q2436" s="17"/>
      <c r="AD2436" s="13">
        <f t="shared" si="246"/>
        <v>0</v>
      </c>
      <c r="AE2436" s="13" t="str">
        <f t="shared" si="247"/>
        <v/>
      </c>
      <c r="AF2436" s="145" t="str">
        <f t="shared" si="248"/>
        <v/>
      </c>
      <c r="AG2436" s="145" t="str">
        <f t="shared" si="249"/>
        <v/>
      </c>
      <c r="AH2436" s="145" t="str">
        <f t="shared" si="250"/>
        <v/>
      </c>
    </row>
    <row r="2437" spans="1:34" ht="17.25" customHeight="1" x14ac:dyDescent="0.3">
      <c r="A2437" s="149"/>
      <c r="B2437" s="135"/>
      <c r="C2437" s="14"/>
      <c r="D2437" s="14"/>
      <c r="E2437" s="136"/>
      <c r="F2437" s="15"/>
      <c r="G2437" s="126"/>
      <c r="H2437" s="136"/>
      <c r="I2437" s="136"/>
      <c r="J2437" s="138"/>
      <c r="K2437" s="119"/>
      <c r="L2437" s="138"/>
      <c r="M2437" s="12"/>
      <c r="N2437" s="147" t="str">
        <f t="shared" si="245"/>
        <v/>
      </c>
      <c r="O2437" s="16"/>
      <c r="P2437" s="17"/>
      <c r="Q2437" s="17"/>
      <c r="AD2437" s="13">
        <f t="shared" si="246"/>
        <v>0</v>
      </c>
      <c r="AE2437" s="13" t="str">
        <f t="shared" si="247"/>
        <v/>
      </c>
      <c r="AF2437" s="145" t="str">
        <f t="shared" si="248"/>
        <v/>
      </c>
      <c r="AG2437" s="145" t="str">
        <f t="shared" si="249"/>
        <v/>
      </c>
      <c r="AH2437" s="145" t="str">
        <f t="shared" si="250"/>
        <v/>
      </c>
    </row>
    <row r="2438" spans="1:34" ht="17.25" customHeight="1" x14ac:dyDescent="0.3">
      <c r="A2438" s="149"/>
      <c r="B2438" s="135"/>
      <c r="C2438" s="14"/>
      <c r="D2438" s="14"/>
      <c r="E2438" s="136"/>
      <c r="F2438" s="15"/>
      <c r="G2438" s="126"/>
      <c r="H2438" s="136"/>
      <c r="I2438" s="136"/>
      <c r="J2438" s="138"/>
      <c r="K2438" s="119"/>
      <c r="L2438" s="138"/>
      <c r="M2438" s="12"/>
      <c r="N2438" s="147" t="str">
        <f t="shared" si="245"/>
        <v/>
      </c>
      <c r="O2438" s="16"/>
      <c r="P2438" s="17"/>
      <c r="Q2438" s="17"/>
      <c r="AD2438" s="13">
        <f t="shared" si="246"/>
        <v>0</v>
      </c>
      <c r="AE2438" s="13" t="str">
        <f t="shared" si="247"/>
        <v/>
      </c>
      <c r="AF2438" s="145" t="str">
        <f t="shared" si="248"/>
        <v/>
      </c>
      <c r="AG2438" s="145" t="str">
        <f t="shared" si="249"/>
        <v/>
      </c>
      <c r="AH2438" s="145" t="str">
        <f t="shared" si="250"/>
        <v/>
      </c>
    </row>
    <row r="2439" spans="1:34" ht="17.25" customHeight="1" x14ac:dyDescent="0.3">
      <c r="A2439" s="149"/>
      <c r="B2439" s="135"/>
      <c r="C2439" s="14"/>
      <c r="D2439" s="14"/>
      <c r="E2439" s="136"/>
      <c r="F2439" s="15"/>
      <c r="G2439" s="126"/>
      <c r="H2439" s="136"/>
      <c r="I2439" s="136"/>
      <c r="J2439" s="138"/>
      <c r="K2439" s="119"/>
      <c r="L2439" s="138"/>
      <c r="M2439" s="12"/>
      <c r="N2439" s="147" t="str">
        <f t="shared" si="245"/>
        <v/>
      </c>
      <c r="O2439" s="16"/>
      <c r="P2439" s="17"/>
      <c r="Q2439" s="17"/>
      <c r="AD2439" s="13">
        <f t="shared" si="246"/>
        <v>0</v>
      </c>
      <c r="AE2439" s="13" t="str">
        <f t="shared" si="247"/>
        <v/>
      </c>
      <c r="AF2439" s="145" t="str">
        <f t="shared" si="248"/>
        <v/>
      </c>
      <c r="AG2439" s="145" t="str">
        <f t="shared" si="249"/>
        <v/>
      </c>
      <c r="AH2439" s="145" t="str">
        <f t="shared" si="250"/>
        <v/>
      </c>
    </row>
    <row r="2440" spans="1:34" ht="17.25" customHeight="1" x14ac:dyDescent="0.3">
      <c r="A2440" s="149"/>
      <c r="B2440" s="135"/>
      <c r="C2440" s="14"/>
      <c r="D2440" s="14"/>
      <c r="E2440" s="136"/>
      <c r="F2440" s="15"/>
      <c r="G2440" s="126"/>
      <c r="H2440" s="136"/>
      <c r="I2440" s="136"/>
      <c r="J2440" s="138"/>
      <c r="K2440" s="119"/>
      <c r="L2440" s="138"/>
      <c r="M2440" s="12"/>
      <c r="N2440" s="147" t="str">
        <f t="shared" ref="N2440:N2503" si="251">IF(J2440="", "", K2440)</f>
        <v/>
      </c>
      <c r="O2440" s="16"/>
      <c r="P2440" s="17"/>
      <c r="Q2440" s="17"/>
      <c r="AD2440" s="13">
        <f t="shared" si="246"/>
        <v>0</v>
      </c>
      <c r="AE2440" s="13" t="str">
        <f t="shared" si="247"/>
        <v/>
      </c>
      <c r="AF2440" s="145" t="str">
        <f t="shared" si="248"/>
        <v/>
      </c>
      <c r="AG2440" s="145" t="str">
        <f t="shared" si="249"/>
        <v/>
      </c>
      <c r="AH2440" s="145" t="str">
        <f t="shared" si="250"/>
        <v/>
      </c>
    </row>
    <row r="2441" spans="1:34" ht="17.25" customHeight="1" x14ac:dyDescent="0.3">
      <c r="A2441" s="149"/>
      <c r="B2441" s="135"/>
      <c r="C2441" s="14"/>
      <c r="D2441" s="14"/>
      <c r="E2441" s="136"/>
      <c r="F2441" s="15"/>
      <c r="G2441" s="126"/>
      <c r="H2441" s="136"/>
      <c r="I2441" s="136"/>
      <c r="J2441" s="138"/>
      <c r="K2441" s="119"/>
      <c r="L2441" s="138"/>
      <c r="M2441" s="12"/>
      <c r="N2441" s="147" t="str">
        <f t="shared" si="251"/>
        <v/>
      </c>
      <c r="O2441" s="16"/>
      <c r="P2441" s="17"/>
      <c r="Q2441" s="17"/>
      <c r="AD2441" s="13">
        <f t="shared" si="246"/>
        <v>0</v>
      </c>
      <c r="AE2441" s="13" t="str">
        <f t="shared" si="247"/>
        <v/>
      </c>
      <c r="AF2441" s="145" t="str">
        <f t="shared" si="248"/>
        <v/>
      </c>
      <c r="AG2441" s="145" t="str">
        <f t="shared" si="249"/>
        <v/>
      </c>
      <c r="AH2441" s="145" t="str">
        <f t="shared" si="250"/>
        <v/>
      </c>
    </row>
    <row r="2442" spans="1:34" ht="17.25" customHeight="1" x14ac:dyDescent="0.3">
      <c r="A2442" s="149"/>
      <c r="B2442" s="135"/>
      <c r="C2442" s="14"/>
      <c r="D2442" s="14"/>
      <c r="E2442" s="136"/>
      <c r="F2442" s="15"/>
      <c r="G2442" s="126"/>
      <c r="H2442" s="136"/>
      <c r="I2442" s="136"/>
      <c r="J2442" s="138"/>
      <c r="K2442" s="119"/>
      <c r="L2442" s="138"/>
      <c r="M2442" s="12"/>
      <c r="N2442" s="147" t="str">
        <f t="shared" si="251"/>
        <v/>
      </c>
      <c r="O2442" s="16"/>
      <c r="P2442" s="17"/>
      <c r="Q2442" s="17"/>
      <c r="AD2442" s="13">
        <f t="shared" si="246"/>
        <v>0</v>
      </c>
      <c r="AE2442" s="13" t="str">
        <f t="shared" si="247"/>
        <v/>
      </c>
      <c r="AF2442" s="145" t="str">
        <f t="shared" si="248"/>
        <v/>
      </c>
      <c r="AG2442" s="145" t="str">
        <f t="shared" si="249"/>
        <v/>
      </c>
      <c r="AH2442" s="145" t="str">
        <f t="shared" si="250"/>
        <v/>
      </c>
    </row>
    <row r="2443" spans="1:34" ht="17.25" customHeight="1" x14ac:dyDescent="0.3">
      <c r="A2443" s="149"/>
      <c r="B2443" s="135"/>
      <c r="C2443" s="14"/>
      <c r="D2443" s="14"/>
      <c r="E2443" s="136"/>
      <c r="F2443" s="15"/>
      <c r="G2443" s="126"/>
      <c r="H2443" s="136"/>
      <c r="I2443" s="136"/>
      <c r="J2443" s="138"/>
      <c r="K2443" s="119"/>
      <c r="L2443" s="138"/>
      <c r="M2443" s="12"/>
      <c r="N2443" s="147" t="str">
        <f t="shared" si="251"/>
        <v/>
      </c>
      <c r="O2443" s="16"/>
      <c r="P2443" s="17"/>
      <c r="Q2443" s="17"/>
      <c r="AD2443" s="13">
        <f t="shared" si="246"/>
        <v>0</v>
      </c>
      <c r="AE2443" s="13" t="str">
        <f t="shared" si="247"/>
        <v/>
      </c>
      <c r="AF2443" s="145" t="str">
        <f t="shared" si="248"/>
        <v/>
      </c>
      <c r="AG2443" s="145" t="str">
        <f t="shared" si="249"/>
        <v/>
      </c>
      <c r="AH2443" s="145" t="str">
        <f t="shared" si="250"/>
        <v/>
      </c>
    </row>
    <row r="2444" spans="1:34" ht="17.25" customHeight="1" x14ac:dyDescent="0.3">
      <c r="A2444" s="149"/>
      <c r="B2444" s="135"/>
      <c r="C2444" s="14"/>
      <c r="D2444" s="14"/>
      <c r="E2444" s="136"/>
      <c r="F2444" s="15"/>
      <c r="G2444" s="126"/>
      <c r="H2444" s="136"/>
      <c r="I2444" s="136"/>
      <c r="J2444" s="138"/>
      <c r="K2444" s="119"/>
      <c r="L2444" s="138"/>
      <c r="M2444" s="12"/>
      <c r="N2444" s="147" t="str">
        <f t="shared" si="251"/>
        <v/>
      </c>
      <c r="O2444" s="16"/>
      <c r="P2444" s="17"/>
      <c r="Q2444" s="17"/>
      <c r="AD2444" s="13">
        <f t="shared" si="246"/>
        <v>0</v>
      </c>
      <c r="AE2444" s="13" t="str">
        <f t="shared" si="247"/>
        <v/>
      </c>
      <c r="AF2444" s="145" t="str">
        <f t="shared" si="248"/>
        <v/>
      </c>
      <c r="AG2444" s="145" t="str">
        <f t="shared" si="249"/>
        <v/>
      </c>
      <c r="AH2444" s="145" t="str">
        <f t="shared" si="250"/>
        <v/>
      </c>
    </row>
    <row r="2445" spans="1:34" ht="17.25" customHeight="1" x14ac:dyDescent="0.3">
      <c r="A2445" s="149"/>
      <c r="B2445" s="135"/>
      <c r="C2445" s="14"/>
      <c r="D2445" s="14"/>
      <c r="E2445" s="136"/>
      <c r="F2445" s="15"/>
      <c r="G2445" s="126"/>
      <c r="H2445" s="136"/>
      <c r="I2445" s="136"/>
      <c r="J2445" s="138"/>
      <c r="K2445" s="119"/>
      <c r="L2445" s="138"/>
      <c r="M2445" s="12"/>
      <c r="N2445" s="147" t="str">
        <f t="shared" si="251"/>
        <v/>
      </c>
      <c r="O2445" s="16"/>
      <c r="P2445" s="17"/>
      <c r="Q2445" s="17"/>
      <c r="AD2445" s="13">
        <f t="shared" si="246"/>
        <v>0</v>
      </c>
      <c r="AE2445" s="13" t="str">
        <f t="shared" si="247"/>
        <v/>
      </c>
      <c r="AF2445" s="145" t="str">
        <f t="shared" si="248"/>
        <v/>
      </c>
      <c r="AG2445" s="145" t="str">
        <f t="shared" si="249"/>
        <v/>
      </c>
      <c r="AH2445" s="145" t="str">
        <f t="shared" si="250"/>
        <v/>
      </c>
    </row>
    <row r="2446" spans="1:34" ht="17.25" customHeight="1" x14ac:dyDescent="0.3">
      <c r="A2446" s="149"/>
      <c r="B2446" s="135"/>
      <c r="C2446" s="14"/>
      <c r="D2446" s="14"/>
      <c r="E2446" s="136"/>
      <c r="F2446" s="15"/>
      <c r="G2446" s="126"/>
      <c r="H2446" s="136"/>
      <c r="I2446" s="136"/>
      <c r="J2446" s="138"/>
      <c r="K2446" s="119"/>
      <c r="L2446" s="138"/>
      <c r="M2446" s="12"/>
      <c r="N2446" s="147" t="str">
        <f t="shared" si="251"/>
        <v/>
      </c>
      <c r="O2446" s="16"/>
      <c r="P2446" s="17"/>
      <c r="Q2446" s="17"/>
      <c r="AD2446" s="13">
        <f t="shared" si="246"/>
        <v>0</v>
      </c>
      <c r="AE2446" s="13" t="str">
        <f t="shared" si="247"/>
        <v/>
      </c>
      <c r="AF2446" s="145" t="str">
        <f t="shared" si="248"/>
        <v/>
      </c>
      <c r="AG2446" s="145" t="str">
        <f t="shared" si="249"/>
        <v/>
      </c>
      <c r="AH2446" s="145" t="str">
        <f t="shared" si="250"/>
        <v/>
      </c>
    </row>
    <row r="2447" spans="1:34" ht="17.25" customHeight="1" x14ac:dyDescent="0.3">
      <c r="A2447" s="149"/>
      <c r="B2447" s="135"/>
      <c r="C2447" s="14"/>
      <c r="D2447" s="14"/>
      <c r="E2447" s="136"/>
      <c r="F2447" s="15"/>
      <c r="G2447" s="126"/>
      <c r="H2447" s="136"/>
      <c r="I2447" s="136"/>
      <c r="J2447" s="138"/>
      <c r="K2447" s="119"/>
      <c r="L2447" s="138"/>
      <c r="M2447" s="12"/>
      <c r="N2447" s="147" t="str">
        <f t="shared" si="251"/>
        <v/>
      </c>
      <c r="O2447" s="16"/>
      <c r="P2447" s="17"/>
      <c r="Q2447" s="17"/>
      <c r="AD2447" s="13">
        <f t="shared" si="246"/>
        <v>0</v>
      </c>
      <c r="AE2447" s="13" t="str">
        <f t="shared" si="247"/>
        <v/>
      </c>
      <c r="AF2447" s="145" t="str">
        <f t="shared" si="248"/>
        <v/>
      </c>
      <c r="AG2447" s="145" t="str">
        <f t="shared" si="249"/>
        <v/>
      </c>
      <c r="AH2447" s="145" t="str">
        <f t="shared" si="250"/>
        <v/>
      </c>
    </row>
    <row r="2448" spans="1:34" ht="17.25" customHeight="1" x14ac:dyDescent="0.3">
      <c r="A2448" s="149"/>
      <c r="B2448" s="135"/>
      <c r="C2448" s="14"/>
      <c r="D2448" s="14"/>
      <c r="E2448" s="136"/>
      <c r="F2448" s="15"/>
      <c r="G2448" s="126"/>
      <c r="H2448" s="136"/>
      <c r="I2448" s="136"/>
      <c r="J2448" s="138"/>
      <c r="K2448" s="119"/>
      <c r="L2448" s="138"/>
      <c r="M2448" s="12"/>
      <c r="N2448" s="147" t="str">
        <f t="shared" si="251"/>
        <v/>
      </c>
      <c r="O2448" s="16"/>
      <c r="P2448" s="17"/>
      <c r="Q2448" s="17"/>
      <c r="AD2448" s="13">
        <f t="shared" si="246"/>
        <v>0</v>
      </c>
      <c r="AE2448" s="13" t="str">
        <f t="shared" si="247"/>
        <v/>
      </c>
      <c r="AF2448" s="145" t="str">
        <f t="shared" si="248"/>
        <v/>
      </c>
      <c r="AG2448" s="145" t="str">
        <f t="shared" si="249"/>
        <v/>
      </c>
      <c r="AH2448" s="145" t="str">
        <f t="shared" si="250"/>
        <v/>
      </c>
    </row>
    <row r="2449" spans="1:34" ht="17.25" customHeight="1" x14ac:dyDescent="0.3">
      <c r="A2449" s="149"/>
      <c r="B2449" s="135"/>
      <c r="C2449" s="14"/>
      <c r="D2449" s="14"/>
      <c r="E2449" s="136"/>
      <c r="F2449" s="15"/>
      <c r="G2449" s="126"/>
      <c r="H2449" s="136"/>
      <c r="I2449" s="136"/>
      <c r="J2449" s="138"/>
      <c r="K2449" s="119"/>
      <c r="L2449" s="138"/>
      <c r="M2449" s="12"/>
      <c r="N2449" s="147" t="str">
        <f t="shared" si="251"/>
        <v/>
      </c>
      <c r="O2449" s="16"/>
      <c r="P2449" s="17"/>
      <c r="Q2449" s="17"/>
      <c r="AD2449" s="13">
        <f t="shared" si="246"/>
        <v>0</v>
      </c>
      <c r="AE2449" s="13" t="str">
        <f t="shared" si="247"/>
        <v/>
      </c>
      <c r="AF2449" s="145" t="str">
        <f t="shared" si="248"/>
        <v/>
      </c>
      <c r="AG2449" s="145" t="str">
        <f t="shared" si="249"/>
        <v/>
      </c>
      <c r="AH2449" s="145" t="str">
        <f t="shared" si="250"/>
        <v/>
      </c>
    </row>
    <row r="2450" spans="1:34" ht="17.25" customHeight="1" x14ac:dyDescent="0.3">
      <c r="A2450" s="149"/>
      <c r="B2450" s="135"/>
      <c r="C2450" s="14"/>
      <c r="D2450" s="14"/>
      <c r="E2450" s="136"/>
      <c r="F2450" s="15"/>
      <c r="G2450" s="126"/>
      <c r="H2450" s="136"/>
      <c r="I2450" s="136"/>
      <c r="J2450" s="138"/>
      <c r="K2450" s="119"/>
      <c r="L2450" s="138"/>
      <c r="M2450" s="12"/>
      <c r="N2450" s="147" t="str">
        <f t="shared" si="251"/>
        <v/>
      </c>
      <c r="O2450" s="16"/>
      <c r="P2450" s="17"/>
      <c r="Q2450" s="17"/>
      <c r="AD2450" s="13">
        <f t="shared" si="246"/>
        <v>0</v>
      </c>
      <c r="AE2450" s="13" t="str">
        <f t="shared" si="247"/>
        <v/>
      </c>
      <c r="AF2450" s="145" t="str">
        <f t="shared" si="248"/>
        <v/>
      </c>
      <c r="AG2450" s="145" t="str">
        <f t="shared" si="249"/>
        <v/>
      </c>
      <c r="AH2450" s="145" t="str">
        <f t="shared" si="250"/>
        <v/>
      </c>
    </row>
    <row r="2451" spans="1:34" ht="17.25" customHeight="1" x14ac:dyDescent="0.3">
      <c r="A2451" s="149"/>
      <c r="B2451" s="135"/>
      <c r="C2451" s="14"/>
      <c r="D2451" s="14"/>
      <c r="E2451" s="136"/>
      <c r="F2451" s="15"/>
      <c r="G2451" s="126"/>
      <c r="H2451" s="136"/>
      <c r="I2451" s="136"/>
      <c r="J2451" s="138"/>
      <c r="K2451" s="119"/>
      <c r="L2451" s="138"/>
      <c r="M2451" s="12"/>
      <c r="N2451" s="147" t="str">
        <f t="shared" si="251"/>
        <v/>
      </c>
      <c r="O2451" s="16"/>
      <c r="P2451" s="17"/>
      <c r="Q2451" s="17"/>
      <c r="AD2451" s="13">
        <f t="shared" si="246"/>
        <v>0</v>
      </c>
      <c r="AE2451" s="13" t="str">
        <f t="shared" si="247"/>
        <v/>
      </c>
      <c r="AF2451" s="145" t="str">
        <f t="shared" si="248"/>
        <v/>
      </c>
      <c r="AG2451" s="145" t="str">
        <f t="shared" si="249"/>
        <v/>
      </c>
      <c r="AH2451" s="145" t="str">
        <f t="shared" si="250"/>
        <v/>
      </c>
    </row>
    <row r="2452" spans="1:34" ht="17.25" customHeight="1" x14ac:dyDescent="0.3">
      <c r="A2452" s="149"/>
      <c r="B2452" s="135"/>
      <c r="C2452" s="14"/>
      <c r="D2452" s="14"/>
      <c r="E2452" s="136"/>
      <c r="F2452" s="15"/>
      <c r="G2452" s="126"/>
      <c r="H2452" s="136"/>
      <c r="I2452" s="136"/>
      <c r="J2452" s="138"/>
      <c r="K2452" s="119"/>
      <c r="L2452" s="138"/>
      <c r="M2452" s="12"/>
      <c r="N2452" s="147" t="str">
        <f t="shared" si="251"/>
        <v/>
      </c>
      <c r="O2452" s="16"/>
      <c r="P2452" s="17"/>
      <c r="Q2452" s="17"/>
      <c r="AD2452" s="13">
        <f t="shared" si="246"/>
        <v>0</v>
      </c>
      <c r="AE2452" s="13" t="str">
        <f t="shared" si="247"/>
        <v/>
      </c>
      <c r="AF2452" s="145" t="str">
        <f t="shared" si="248"/>
        <v/>
      </c>
      <c r="AG2452" s="145" t="str">
        <f t="shared" si="249"/>
        <v/>
      </c>
      <c r="AH2452" s="145" t="str">
        <f t="shared" si="250"/>
        <v/>
      </c>
    </row>
    <row r="2453" spans="1:34" ht="17.25" customHeight="1" x14ac:dyDescent="0.3">
      <c r="A2453" s="149"/>
      <c r="B2453" s="135"/>
      <c r="C2453" s="14"/>
      <c r="D2453" s="14"/>
      <c r="E2453" s="136"/>
      <c r="F2453" s="15"/>
      <c r="G2453" s="126"/>
      <c r="H2453" s="136"/>
      <c r="I2453" s="136"/>
      <c r="J2453" s="138"/>
      <c r="K2453" s="119"/>
      <c r="L2453" s="138"/>
      <c r="M2453" s="12"/>
      <c r="N2453" s="147" t="str">
        <f t="shared" si="251"/>
        <v/>
      </c>
      <c r="O2453" s="16"/>
      <c r="P2453" s="17"/>
      <c r="Q2453" s="17"/>
      <c r="AD2453" s="13">
        <f t="shared" si="246"/>
        <v>0</v>
      </c>
      <c r="AE2453" s="13" t="str">
        <f t="shared" si="247"/>
        <v/>
      </c>
      <c r="AF2453" s="145" t="str">
        <f t="shared" si="248"/>
        <v/>
      </c>
      <c r="AG2453" s="145" t="str">
        <f t="shared" si="249"/>
        <v/>
      </c>
      <c r="AH2453" s="145" t="str">
        <f t="shared" si="250"/>
        <v/>
      </c>
    </row>
    <row r="2454" spans="1:34" ht="17.25" customHeight="1" x14ac:dyDescent="0.3">
      <c r="A2454" s="149"/>
      <c r="B2454" s="135"/>
      <c r="C2454" s="14"/>
      <c r="D2454" s="14"/>
      <c r="E2454" s="136"/>
      <c r="F2454" s="15"/>
      <c r="G2454" s="126"/>
      <c r="H2454" s="136"/>
      <c r="I2454" s="136"/>
      <c r="J2454" s="138"/>
      <c r="K2454" s="119"/>
      <c r="L2454" s="138"/>
      <c r="M2454" s="12"/>
      <c r="N2454" s="147" t="str">
        <f t="shared" si="251"/>
        <v/>
      </c>
      <c r="O2454" s="16"/>
      <c r="P2454" s="17"/>
      <c r="Q2454" s="17"/>
      <c r="AD2454" s="13">
        <f t="shared" si="246"/>
        <v>0</v>
      </c>
      <c r="AE2454" s="13" t="str">
        <f t="shared" si="247"/>
        <v/>
      </c>
      <c r="AF2454" s="145" t="str">
        <f t="shared" si="248"/>
        <v/>
      </c>
      <c r="AG2454" s="145" t="str">
        <f t="shared" si="249"/>
        <v/>
      </c>
      <c r="AH2454" s="145" t="str">
        <f t="shared" si="250"/>
        <v/>
      </c>
    </row>
    <row r="2455" spans="1:34" ht="17.25" customHeight="1" x14ac:dyDescent="0.3">
      <c r="A2455" s="149"/>
      <c r="B2455" s="135"/>
      <c r="C2455" s="14"/>
      <c r="D2455" s="14"/>
      <c r="E2455" s="136"/>
      <c r="F2455" s="15"/>
      <c r="G2455" s="126"/>
      <c r="H2455" s="136"/>
      <c r="I2455" s="136"/>
      <c r="J2455" s="138"/>
      <c r="K2455" s="119"/>
      <c r="L2455" s="138"/>
      <c r="M2455" s="12"/>
      <c r="N2455" s="147" t="str">
        <f t="shared" si="251"/>
        <v/>
      </c>
      <c r="O2455" s="16"/>
      <c r="P2455" s="17"/>
      <c r="Q2455" s="17"/>
      <c r="AD2455" s="13">
        <f t="shared" si="246"/>
        <v>0</v>
      </c>
      <c r="AE2455" s="13" t="str">
        <f t="shared" si="247"/>
        <v/>
      </c>
      <c r="AF2455" s="145" t="str">
        <f t="shared" si="248"/>
        <v/>
      </c>
      <c r="AG2455" s="145" t="str">
        <f t="shared" si="249"/>
        <v/>
      </c>
      <c r="AH2455" s="145" t="str">
        <f t="shared" si="250"/>
        <v/>
      </c>
    </row>
    <row r="2456" spans="1:34" ht="17.25" customHeight="1" x14ac:dyDescent="0.3">
      <c r="A2456" s="149"/>
      <c r="B2456" s="135"/>
      <c r="C2456" s="14"/>
      <c r="D2456" s="14"/>
      <c r="E2456" s="136"/>
      <c r="F2456" s="15"/>
      <c r="G2456" s="126"/>
      <c r="H2456" s="136"/>
      <c r="I2456" s="136"/>
      <c r="J2456" s="138"/>
      <c r="K2456" s="119"/>
      <c r="L2456" s="138"/>
      <c r="M2456" s="12"/>
      <c r="N2456" s="147" t="str">
        <f t="shared" si="251"/>
        <v/>
      </c>
      <c r="O2456" s="16"/>
      <c r="P2456" s="17"/>
      <c r="Q2456" s="17"/>
      <c r="AD2456" s="13">
        <f t="shared" si="246"/>
        <v>0</v>
      </c>
      <c r="AE2456" s="13" t="str">
        <f t="shared" si="247"/>
        <v/>
      </c>
      <c r="AF2456" s="145" t="str">
        <f t="shared" si="248"/>
        <v/>
      </c>
      <c r="AG2456" s="145" t="str">
        <f t="shared" si="249"/>
        <v/>
      </c>
      <c r="AH2456" s="145" t="str">
        <f t="shared" si="250"/>
        <v/>
      </c>
    </row>
    <row r="2457" spans="1:34" ht="17.25" customHeight="1" x14ac:dyDescent="0.3">
      <c r="A2457" s="149"/>
      <c r="B2457" s="135"/>
      <c r="C2457" s="14"/>
      <c r="D2457" s="14"/>
      <c r="E2457" s="136"/>
      <c r="F2457" s="15"/>
      <c r="G2457" s="126"/>
      <c r="H2457" s="136"/>
      <c r="I2457" s="136"/>
      <c r="J2457" s="138"/>
      <c r="K2457" s="119"/>
      <c r="L2457" s="138"/>
      <c r="M2457" s="12"/>
      <c r="N2457" s="147" t="str">
        <f t="shared" si="251"/>
        <v/>
      </c>
      <c r="O2457" s="16"/>
      <c r="P2457" s="17"/>
      <c r="Q2457" s="17"/>
      <c r="AD2457" s="13">
        <f t="shared" si="246"/>
        <v>0</v>
      </c>
      <c r="AE2457" s="13" t="str">
        <f t="shared" si="247"/>
        <v/>
      </c>
      <c r="AF2457" s="145" t="str">
        <f t="shared" si="248"/>
        <v/>
      </c>
      <c r="AG2457" s="145" t="str">
        <f t="shared" si="249"/>
        <v/>
      </c>
      <c r="AH2457" s="145" t="str">
        <f t="shared" si="250"/>
        <v/>
      </c>
    </row>
    <row r="2458" spans="1:34" ht="17.25" customHeight="1" x14ac:dyDescent="0.3">
      <c r="A2458" s="149"/>
      <c r="B2458" s="135"/>
      <c r="C2458" s="14"/>
      <c r="D2458" s="14"/>
      <c r="E2458" s="136"/>
      <c r="F2458" s="15"/>
      <c r="G2458" s="126"/>
      <c r="H2458" s="136"/>
      <c r="I2458" s="136"/>
      <c r="J2458" s="138"/>
      <c r="K2458" s="119"/>
      <c r="L2458" s="138"/>
      <c r="M2458" s="12"/>
      <c r="N2458" s="147" t="str">
        <f t="shared" si="251"/>
        <v/>
      </c>
      <c r="O2458" s="16"/>
      <c r="P2458" s="17"/>
      <c r="Q2458" s="17"/>
      <c r="AD2458" s="13">
        <f t="shared" si="246"/>
        <v>0</v>
      </c>
      <c r="AE2458" s="13" t="str">
        <f t="shared" si="247"/>
        <v/>
      </c>
      <c r="AF2458" s="145" t="str">
        <f t="shared" si="248"/>
        <v/>
      </c>
      <c r="AG2458" s="145" t="str">
        <f t="shared" si="249"/>
        <v/>
      </c>
      <c r="AH2458" s="145" t="str">
        <f t="shared" si="250"/>
        <v/>
      </c>
    </row>
    <row r="2459" spans="1:34" ht="17.25" customHeight="1" x14ac:dyDescent="0.3">
      <c r="A2459" s="149"/>
      <c r="B2459" s="135"/>
      <c r="C2459" s="14"/>
      <c r="D2459" s="14"/>
      <c r="E2459" s="136"/>
      <c r="F2459" s="15"/>
      <c r="G2459" s="126"/>
      <c r="H2459" s="136"/>
      <c r="I2459" s="136"/>
      <c r="J2459" s="138"/>
      <c r="K2459" s="119"/>
      <c r="L2459" s="138"/>
      <c r="M2459" s="12"/>
      <c r="N2459" s="147" t="str">
        <f t="shared" si="251"/>
        <v/>
      </c>
      <c r="O2459" s="16"/>
      <c r="P2459" s="17"/>
      <c r="Q2459" s="17"/>
      <c r="AD2459" s="13">
        <f t="shared" si="246"/>
        <v>0</v>
      </c>
      <c r="AE2459" s="13" t="str">
        <f t="shared" si="247"/>
        <v/>
      </c>
      <c r="AF2459" s="145" t="str">
        <f t="shared" si="248"/>
        <v/>
      </c>
      <c r="AG2459" s="145" t="str">
        <f t="shared" si="249"/>
        <v/>
      </c>
      <c r="AH2459" s="145" t="str">
        <f t="shared" si="250"/>
        <v/>
      </c>
    </row>
    <row r="2460" spans="1:34" ht="17.25" customHeight="1" x14ac:dyDescent="0.3">
      <c r="A2460" s="149"/>
      <c r="B2460" s="135"/>
      <c r="C2460" s="14"/>
      <c r="D2460" s="14"/>
      <c r="E2460" s="136"/>
      <c r="F2460" s="15"/>
      <c r="G2460" s="126"/>
      <c r="H2460" s="136"/>
      <c r="I2460" s="136"/>
      <c r="J2460" s="138"/>
      <c r="K2460" s="119"/>
      <c r="L2460" s="138"/>
      <c r="M2460" s="12"/>
      <c r="N2460" s="147" t="str">
        <f t="shared" si="251"/>
        <v/>
      </c>
      <c r="O2460" s="16"/>
      <c r="P2460" s="17"/>
      <c r="Q2460" s="17"/>
      <c r="AD2460" s="13">
        <f t="shared" si="246"/>
        <v>0</v>
      </c>
      <c r="AE2460" s="13" t="str">
        <f t="shared" si="247"/>
        <v/>
      </c>
      <c r="AF2460" s="145" t="str">
        <f t="shared" si="248"/>
        <v/>
      </c>
      <c r="AG2460" s="145" t="str">
        <f t="shared" si="249"/>
        <v/>
      </c>
      <c r="AH2460" s="145" t="str">
        <f t="shared" si="250"/>
        <v/>
      </c>
    </row>
    <row r="2461" spans="1:34" ht="17.25" customHeight="1" x14ac:dyDescent="0.3">
      <c r="A2461" s="149"/>
      <c r="B2461" s="135"/>
      <c r="C2461" s="14"/>
      <c r="D2461" s="14"/>
      <c r="E2461" s="136"/>
      <c r="F2461" s="15"/>
      <c r="G2461" s="126"/>
      <c r="H2461" s="136"/>
      <c r="I2461" s="136"/>
      <c r="J2461" s="138"/>
      <c r="K2461" s="119"/>
      <c r="L2461" s="138"/>
      <c r="M2461" s="12"/>
      <c r="N2461" s="147" t="str">
        <f t="shared" si="251"/>
        <v/>
      </c>
      <c r="O2461" s="16"/>
      <c r="P2461" s="17"/>
      <c r="Q2461" s="17"/>
      <c r="AD2461" s="13">
        <f t="shared" si="246"/>
        <v>0</v>
      </c>
      <c r="AE2461" s="13" t="str">
        <f t="shared" si="247"/>
        <v/>
      </c>
      <c r="AF2461" s="145" t="str">
        <f t="shared" si="248"/>
        <v/>
      </c>
      <c r="AG2461" s="145" t="str">
        <f t="shared" si="249"/>
        <v/>
      </c>
      <c r="AH2461" s="145" t="str">
        <f t="shared" si="250"/>
        <v/>
      </c>
    </row>
    <row r="2462" spans="1:34" ht="17.25" customHeight="1" x14ac:dyDescent="0.3">
      <c r="A2462" s="149"/>
      <c r="B2462" s="135"/>
      <c r="C2462" s="14"/>
      <c r="D2462" s="14"/>
      <c r="E2462" s="136"/>
      <c r="F2462" s="15"/>
      <c r="G2462" s="126"/>
      <c r="H2462" s="136"/>
      <c r="I2462" s="136"/>
      <c r="J2462" s="138"/>
      <c r="K2462" s="119"/>
      <c r="L2462" s="138"/>
      <c r="M2462" s="12"/>
      <c r="N2462" s="147" t="str">
        <f t="shared" si="251"/>
        <v/>
      </c>
      <c r="O2462" s="16"/>
      <c r="P2462" s="17"/>
      <c r="Q2462" s="17"/>
      <c r="AD2462" s="13">
        <f t="shared" si="246"/>
        <v>0</v>
      </c>
      <c r="AE2462" s="13" t="str">
        <f t="shared" si="247"/>
        <v/>
      </c>
      <c r="AF2462" s="145" t="str">
        <f t="shared" si="248"/>
        <v/>
      </c>
      <c r="AG2462" s="145" t="str">
        <f t="shared" si="249"/>
        <v/>
      </c>
      <c r="AH2462" s="145" t="str">
        <f t="shared" si="250"/>
        <v/>
      </c>
    </row>
    <row r="2463" spans="1:34" ht="17.25" customHeight="1" x14ac:dyDescent="0.3">
      <c r="A2463" s="149"/>
      <c r="B2463" s="135"/>
      <c r="C2463" s="14"/>
      <c r="D2463" s="14"/>
      <c r="E2463" s="136"/>
      <c r="F2463" s="15"/>
      <c r="G2463" s="126"/>
      <c r="H2463" s="136"/>
      <c r="I2463" s="136"/>
      <c r="J2463" s="138"/>
      <c r="K2463" s="119"/>
      <c r="L2463" s="138"/>
      <c r="M2463" s="12"/>
      <c r="N2463" s="147" t="str">
        <f t="shared" si="251"/>
        <v/>
      </c>
      <c r="O2463" s="16"/>
      <c r="P2463" s="17"/>
      <c r="Q2463" s="17"/>
      <c r="AD2463" s="13">
        <f t="shared" si="246"/>
        <v>0</v>
      </c>
      <c r="AE2463" s="13" t="str">
        <f t="shared" si="247"/>
        <v/>
      </c>
      <c r="AF2463" s="145" t="str">
        <f t="shared" si="248"/>
        <v/>
      </c>
      <c r="AG2463" s="145" t="str">
        <f t="shared" si="249"/>
        <v/>
      </c>
      <c r="AH2463" s="145" t="str">
        <f t="shared" si="250"/>
        <v/>
      </c>
    </row>
    <row r="2464" spans="1:34" ht="17.25" customHeight="1" x14ac:dyDescent="0.3">
      <c r="A2464" s="149"/>
      <c r="B2464" s="135"/>
      <c r="C2464" s="14"/>
      <c r="D2464" s="14"/>
      <c r="E2464" s="136"/>
      <c r="F2464" s="15"/>
      <c r="G2464" s="126"/>
      <c r="H2464" s="136"/>
      <c r="I2464" s="136"/>
      <c r="J2464" s="138"/>
      <c r="K2464" s="119"/>
      <c r="L2464" s="138"/>
      <c r="M2464" s="12"/>
      <c r="N2464" s="147" t="str">
        <f t="shared" si="251"/>
        <v/>
      </c>
      <c r="O2464" s="16"/>
      <c r="P2464" s="17"/>
      <c r="Q2464" s="17"/>
      <c r="AD2464" s="13">
        <f t="shared" si="246"/>
        <v>0</v>
      </c>
      <c r="AE2464" s="13" t="str">
        <f t="shared" si="247"/>
        <v/>
      </c>
      <c r="AF2464" s="145" t="str">
        <f t="shared" si="248"/>
        <v/>
      </c>
      <c r="AG2464" s="145" t="str">
        <f t="shared" si="249"/>
        <v/>
      </c>
      <c r="AH2464" s="145" t="str">
        <f t="shared" si="250"/>
        <v/>
      </c>
    </row>
    <row r="2465" spans="1:34" ht="17.25" customHeight="1" x14ac:dyDescent="0.3">
      <c r="A2465" s="149"/>
      <c r="B2465" s="135"/>
      <c r="C2465" s="14"/>
      <c r="D2465" s="14"/>
      <c r="E2465" s="136"/>
      <c r="F2465" s="15"/>
      <c r="G2465" s="126"/>
      <c r="H2465" s="136"/>
      <c r="I2465" s="136"/>
      <c r="J2465" s="138"/>
      <c r="K2465" s="119"/>
      <c r="L2465" s="138"/>
      <c r="M2465" s="12"/>
      <c r="N2465" s="147" t="str">
        <f t="shared" si="251"/>
        <v/>
      </c>
      <c r="O2465" s="16"/>
      <c r="P2465" s="17"/>
      <c r="Q2465" s="17"/>
      <c r="AD2465" s="13">
        <f t="shared" si="246"/>
        <v>0</v>
      </c>
      <c r="AE2465" s="13" t="str">
        <f t="shared" si="247"/>
        <v/>
      </c>
      <c r="AF2465" s="145" t="str">
        <f t="shared" si="248"/>
        <v/>
      </c>
      <c r="AG2465" s="145" t="str">
        <f t="shared" si="249"/>
        <v/>
      </c>
      <c r="AH2465" s="145" t="str">
        <f t="shared" si="250"/>
        <v/>
      </c>
    </row>
    <row r="2466" spans="1:34" ht="17.25" customHeight="1" x14ac:dyDescent="0.3">
      <c r="A2466" s="149"/>
      <c r="B2466" s="135"/>
      <c r="C2466" s="14"/>
      <c r="D2466" s="14"/>
      <c r="E2466" s="136"/>
      <c r="F2466" s="15"/>
      <c r="G2466" s="126"/>
      <c r="H2466" s="136"/>
      <c r="I2466" s="136"/>
      <c r="J2466" s="138"/>
      <c r="K2466" s="119"/>
      <c r="L2466" s="138"/>
      <c r="M2466" s="12"/>
      <c r="N2466" s="147" t="str">
        <f t="shared" si="251"/>
        <v/>
      </c>
      <c r="O2466" s="16"/>
      <c r="P2466" s="17"/>
      <c r="Q2466" s="17"/>
      <c r="AD2466" s="13">
        <f t="shared" si="246"/>
        <v>0</v>
      </c>
      <c r="AE2466" s="13" t="str">
        <f t="shared" si="247"/>
        <v/>
      </c>
      <c r="AF2466" s="145" t="str">
        <f t="shared" si="248"/>
        <v/>
      </c>
      <c r="AG2466" s="145" t="str">
        <f t="shared" si="249"/>
        <v/>
      </c>
      <c r="AH2466" s="145" t="str">
        <f t="shared" si="250"/>
        <v/>
      </c>
    </row>
    <row r="2467" spans="1:34" ht="17.25" customHeight="1" x14ac:dyDescent="0.3">
      <c r="A2467" s="149"/>
      <c r="B2467" s="135"/>
      <c r="C2467" s="14"/>
      <c r="D2467" s="14"/>
      <c r="E2467" s="136"/>
      <c r="F2467" s="15"/>
      <c r="G2467" s="126"/>
      <c r="H2467" s="136"/>
      <c r="I2467" s="136"/>
      <c r="J2467" s="138"/>
      <c r="K2467" s="119"/>
      <c r="L2467" s="138"/>
      <c r="M2467" s="12"/>
      <c r="N2467" s="147" t="str">
        <f t="shared" si="251"/>
        <v/>
      </c>
      <c r="O2467" s="16"/>
      <c r="P2467" s="17"/>
      <c r="Q2467" s="17"/>
      <c r="AD2467" s="13">
        <f t="shared" si="246"/>
        <v>0</v>
      </c>
      <c r="AE2467" s="13" t="str">
        <f t="shared" si="247"/>
        <v/>
      </c>
      <c r="AF2467" s="145" t="str">
        <f t="shared" si="248"/>
        <v/>
      </c>
      <c r="AG2467" s="145" t="str">
        <f t="shared" si="249"/>
        <v/>
      </c>
      <c r="AH2467" s="145" t="str">
        <f t="shared" si="250"/>
        <v/>
      </c>
    </row>
    <row r="2468" spans="1:34" ht="17.25" customHeight="1" x14ac:dyDescent="0.3">
      <c r="A2468" s="149"/>
      <c r="B2468" s="135"/>
      <c r="C2468" s="14"/>
      <c r="D2468" s="14"/>
      <c r="E2468" s="136"/>
      <c r="F2468" s="15"/>
      <c r="G2468" s="126"/>
      <c r="H2468" s="136"/>
      <c r="I2468" s="136"/>
      <c r="J2468" s="138"/>
      <c r="K2468" s="119"/>
      <c r="L2468" s="138"/>
      <c r="M2468" s="12"/>
      <c r="N2468" s="147" t="str">
        <f t="shared" si="251"/>
        <v/>
      </c>
      <c r="O2468" s="16"/>
      <c r="P2468" s="17"/>
      <c r="Q2468" s="17"/>
      <c r="AD2468" s="13">
        <f t="shared" si="246"/>
        <v>0</v>
      </c>
      <c r="AE2468" s="13" t="str">
        <f t="shared" si="247"/>
        <v/>
      </c>
      <c r="AF2468" s="145" t="str">
        <f t="shared" si="248"/>
        <v/>
      </c>
      <c r="AG2468" s="145" t="str">
        <f t="shared" si="249"/>
        <v/>
      </c>
      <c r="AH2468" s="145" t="str">
        <f t="shared" si="250"/>
        <v/>
      </c>
    </row>
    <row r="2469" spans="1:34" ht="17.25" customHeight="1" x14ac:dyDescent="0.3">
      <c r="A2469" s="149"/>
      <c r="B2469" s="135"/>
      <c r="C2469" s="14"/>
      <c r="D2469" s="14"/>
      <c r="E2469" s="136"/>
      <c r="F2469" s="15"/>
      <c r="G2469" s="126"/>
      <c r="H2469" s="136"/>
      <c r="I2469" s="136"/>
      <c r="J2469" s="138"/>
      <c r="K2469" s="119"/>
      <c r="L2469" s="138"/>
      <c r="M2469" s="12"/>
      <c r="N2469" s="147" t="str">
        <f t="shared" si="251"/>
        <v/>
      </c>
      <c r="O2469" s="16"/>
      <c r="P2469" s="17"/>
      <c r="Q2469" s="17"/>
      <c r="AD2469" s="13">
        <f t="shared" si="246"/>
        <v>0</v>
      </c>
      <c r="AE2469" s="13" t="str">
        <f t="shared" si="247"/>
        <v/>
      </c>
      <c r="AF2469" s="145" t="str">
        <f t="shared" si="248"/>
        <v/>
      </c>
      <c r="AG2469" s="145" t="str">
        <f t="shared" si="249"/>
        <v/>
      </c>
      <c r="AH2469" s="145" t="str">
        <f t="shared" si="250"/>
        <v/>
      </c>
    </row>
    <row r="2470" spans="1:34" ht="17.25" customHeight="1" x14ac:dyDescent="0.3">
      <c r="A2470" s="149"/>
      <c r="B2470" s="135"/>
      <c r="C2470" s="14"/>
      <c r="D2470" s="14"/>
      <c r="E2470" s="136"/>
      <c r="F2470" s="15"/>
      <c r="G2470" s="126"/>
      <c r="H2470" s="136"/>
      <c r="I2470" s="136"/>
      <c r="J2470" s="138"/>
      <c r="K2470" s="119"/>
      <c r="L2470" s="138"/>
      <c r="M2470" s="12"/>
      <c r="N2470" s="147" t="str">
        <f t="shared" si="251"/>
        <v/>
      </c>
      <c r="O2470" s="16"/>
      <c r="P2470" s="17"/>
      <c r="Q2470" s="17"/>
      <c r="AD2470" s="13">
        <f t="shared" si="246"/>
        <v>0</v>
      </c>
      <c r="AE2470" s="13" t="str">
        <f t="shared" si="247"/>
        <v/>
      </c>
      <c r="AF2470" s="145" t="str">
        <f t="shared" si="248"/>
        <v/>
      </c>
      <c r="AG2470" s="145" t="str">
        <f t="shared" si="249"/>
        <v/>
      </c>
      <c r="AH2470" s="145" t="str">
        <f t="shared" si="250"/>
        <v/>
      </c>
    </row>
    <row r="2471" spans="1:34" ht="17.25" customHeight="1" x14ac:dyDescent="0.3">
      <c r="A2471" s="149"/>
      <c r="B2471" s="135"/>
      <c r="C2471" s="14"/>
      <c r="D2471" s="14"/>
      <c r="E2471" s="136"/>
      <c r="F2471" s="15"/>
      <c r="G2471" s="126"/>
      <c r="H2471" s="136"/>
      <c r="I2471" s="136"/>
      <c r="J2471" s="138"/>
      <c r="K2471" s="119"/>
      <c r="L2471" s="138"/>
      <c r="M2471" s="12"/>
      <c r="N2471" s="147" t="str">
        <f t="shared" si="251"/>
        <v/>
      </c>
      <c r="O2471" s="16"/>
      <c r="P2471" s="17"/>
      <c r="Q2471" s="17"/>
      <c r="AD2471" s="13">
        <f t="shared" si="246"/>
        <v>0</v>
      </c>
      <c r="AE2471" s="13" t="str">
        <f t="shared" si="247"/>
        <v/>
      </c>
      <c r="AF2471" s="145" t="str">
        <f t="shared" si="248"/>
        <v/>
      </c>
      <c r="AG2471" s="145" t="str">
        <f t="shared" si="249"/>
        <v/>
      </c>
      <c r="AH2471" s="145" t="str">
        <f t="shared" si="250"/>
        <v/>
      </c>
    </row>
    <row r="2472" spans="1:34" ht="17.25" customHeight="1" x14ac:dyDescent="0.3">
      <c r="A2472" s="149"/>
      <c r="B2472" s="135"/>
      <c r="C2472" s="14"/>
      <c r="D2472" s="14"/>
      <c r="E2472" s="136"/>
      <c r="F2472" s="15"/>
      <c r="G2472" s="126"/>
      <c r="H2472" s="136"/>
      <c r="I2472" s="136"/>
      <c r="J2472" s="138"/>
      <c r="K2472" s="119"/>
      <c r="L2472" s="138"/>
      <c r="M2472" s="12"/>
      <c r="N2472" s="147" t="str">
        <f t="shared" si="251"/>
        <v/>
      </c>
      <c r="O2472" s="16"/>
      <c r="P2472" s="17"/>
      <c r="Q2472" s="17"/>
      <c r="AD2472" s="13">
        <f t="shared" si="246"/>
        <v>0</v>
      </c>
      <c r="AE2472" s="13" t="str">
        <f t="shared" si="247"/>
        <v/>
      </c>
      <c r="AF2472" s="145" t="str">
        <f t="shared" si="248"/>
        <v/>
      </c>
      <c r="AG2472" s="145" t="str">
        <f t="shared" si="249"/>
        <v/>
      </c>
      <c r="AH2472" s="145" t="str">
        <f t="shared" si="250"/>
        <v/>
      </c>
    </row>
    <row r="2473" spans="1:34" ht="17.25" customHeight="1" x14ac:dyDescent="0.3">
      <c r="A2473" s="149"/>
      <c r="B2473" s="135"/>
      <c r="C2473" s="14"/>
      <c r="D2473" s="14"/>
      <c r="E2473" s="136"/>
      <c r="F2473" s="15"/>
      <c r="G2473" s="126"/>
      <c r="H2473" s="136"/>
      <c r="I2473" s="136"/>
      <c r="J2473" s="138"/>
      <c r="K2473" s="119"/>
      <c r="L2473" s="138"/>
      <c r="M2473" s="12"/>
      <c r="N2473" s="147" t="str">
        <f t="shared" si="251"/>
        <v/>
      </c>
      <c r="O2473" s="16"/>
      <c r="P2473" s="17"/>
      <c r="Q2473" s="17"/>
      <c r="AD2473" s="13">
        <f t="shared" si="246"/>
        <v>0</v>
      </c>
      <c r="AE2473" s="13" t="str">
        <f t="shared" si="247"/>
        <v/>
      </c>
      <c r="AF2473" s="145" t="str">
        <f t="shared" si="248"/>
        <v/>
      </c>
      <c r="AG2473" s="145" t="str">
        <f t="shared" si="249"/>
        <v/>
      </c>
      <c r="AH2473" s="145" t="str">
        <f t="shared" si="250"/>
        <v/>
      </c>
    </row>
    <row r="2474" spans="1:34" ht="17.25" customHeight="1" x14ac:dyDescent="0.3">
      <c r="A2474" s="149"/>
      <c r="B2474" s="135"/>
      <c r="C2474" s="14"/>
      <c r="D2474" s="14"/>
      <c r="E2474" s="136"/>
      <c r="F2474" s="15"/>
      <c r="G2474" s="126"/>
      <c r="H2474" s="136"/>
      <c r="I2474" s="136"/>
      <c r="J2474" s="138"/>
      <c r="K2474" s="119"/>
      <c r="L2474" s="138"/>
      <c r="M2474" s="12"/>
      <c r="N2474" s="147" t="str">
        <f t="shared" si="251"/>
        <v/>
      </c>
      <c r="O2474" s="16"/>
      <c r="P2474" s="17"/>
      <c r="Q2474" s="17"/>
      <c r="AD2474" s="13">
        <f t="shared" si="246"/>
        <v>0</v>
      </c>
      <c r="AE2474" s="13" t="str">
        <f t="shared" si="247"/>
        <v/>
      </c>
      <c r="AF2474" s="145" t="str">
        <f t="shared" si="248"/>
        <v/>
      </c>
      <c r="AG2474" s="145" t="str">
        <f t="shared" si="249"/>
        <v/>
      </c>
      <c r="AH2474" s="145" t="str">
        <f t="shared" si="250"/>
        <v/>
      </c>
    </row>
    <row r="2475" spans="1:34" ht="17.25" customHeight="1" x14ac:dyDescent="0.3">
      <c r="A2475" s="149"/>
      <c r="B2475" s="135"/>
      <c r="C2475" s="14"/>
      <c r="D2475" s="14"/>
      <c r="E2475" s="136"/>
      <c r="F2475" s="15"/>
      <c r="G2475" s="126"/>
      <c r="H2475" s="136"/>
      <c r="I2475" s="136"/>
      <c r="J2475" s="138"/>
      <c r="K2475" s="119"/>
      <c r="L2475" s="138"/>
      <c r="M2475" s="12"/>
      <c r="N2475" s="147" t="str">
        <f t="shared" si="251"/>
        <v/>
      </c>
      <c r="O2475" s="16"/>
      <c r="P2475" s="17"/>
      <c r="Q2475" s="17"/>
      <c r="AD2475" s="13">
        <f t="shared" si="246"/>
        <v>0</v>
      </c>
      <c r="AE2475" s="13" t="str">
        <f t="shared" si="247"/>
        <v/>
      </c>
      <c r="AF2475" s="145" t="str">
        <f t="shared" si="248"/>
        <v/>
      </c>
      <c r="AG2475" s="145" t="str">
        <f t="shared" si="249"/>
        <v/>
      </c>
      <c r="AH2475" s="145" t="str">
        <f t="shared" si="250"/>
        <v/>
      </c>
    </row>
    <row r="2476" spans="1:34" ht="17.25" customHeight="1" x14ac:dyDescent="0.3">
      <c r="A2476" s="149"/>
      <c r="B2476" s="135"/>
      <c r="C2476" s="14"/>
      <c r="D2476" s="14"/>
      <c r="E2476" s="136"/>
      <c r="F2476" s="15"/>
      <c r="G2476" s="126"/>
      <c r="H2476" s="136"/>
      <c r="I2476" s="136"/>
      <c r="J2476" s="138"/>
      <c r="K2476" s="119"/>
      <c r="L2476" s="138"/>
      <c r="M2476" s="12"/>
      <c r="N2476" s="147" t="str">
        <f t="shared" si="251"/>
        <v/>
      </c>
      <c r="O2476" s="16"/>
      <c r="P2476" s="17"/>
      <c r="Q2476" s="17"/>
      <c r="AD2476" s="13">
        <f t="shared" si="246"/>
        <v>0</v>
      </c>
      <c r="AE2476" s="13" t="str">
        <f t="shared" si="247"/>
        <v/>
      </c>
      <c r="AF2476" s="145" t="str">
        <f t="shared" si="248"/>
        <v/>
      </c>
      <c r="AG2476" s="145" t="str">
        <f t="shared" si="249"/>
        <v/>
      </c>
      <c r="AH2476" s="145" t="str">
        <f t="shared" si="250"/>
        <v/>
      </c>
    </row>
    <row r="2477" spans="1:34" ht="17.25" customHeight="1" x14ac:dyDescent="0.3">
      <c r="A2477" s="149"/>
      <c r="B2477" s="135"/>
      <c r="C2477" s="14"/>
      <c r="D2477" s="14"/>
      <c r="E2477" s="136"/>
      <c r="F2477" s="15"/>
      <c r="G2477" s="126"/>
      <c r="H2477" s="136"/>
      <c r="I2477" s="136"/>
      <c r="J2477" s="138"/>
      <c r="K2477" s="119"/>
      <c r="L2477" s="138"/>
      <c r="M2477" s="12"/>
      <c r="N2477" s="147" t="str">
        <f t="shared" si="251"/>
        <v/>
      </c>
      <c r="O2477" s="16"/>
      <c r="P2477" s="17"/>
      <c r="Q2477" s="17"/>
      <c r="AD2477" s="13">
        <f t="shared" si="246"/>
        <v>0</v>
      </c>
      <c r="AE2477" s="13" t="str">
        <f t="shared" si="247"/>
        <v/>
      </c>
      <c r="AF2477" s="145" t="str">
        <f t="shared" si="248"/>
        <v/>
      </c>
      <c r="AG2477" s="145" t="str">
        <f t="shared" si="249"/>
        <v/>
      </c>
      <c r="AH2477" s="145" t="str">
        <f t="shared" si="250"/>
        <v/>
      </c>
    </row>
    <row r="2478" spans="1:34" ht="17.25" customHeight="1" x14ac:dyDescent="0.3">
      <c r="A2478" s="149"/>
      <c r="B2478" s="135"/>
      <c r="C2478" s="14"/>
      <c r="D2478" s="14"/>
      <c r="E2478" s="136"/>
      <c r="F2478" s="15"/>
      <c r="G2478" s="126"/>
      <c r="H2478" s="136"/>
      <c r="I2478" s="136"/>
      <c r="J2478" s="138"/>
      <c r="K2478" s="119"/>
      <c r="L2478" s="138"/>
      <c r="M2478" s="12"/>
      <c r="N2478" s="147" t="str">
        <f t="shared" si="251"/>
        <v/>
      </c>
      <c r="O2478" s="16"/>
      <c r="P2478" s="17"/>
      <c r="Q2478" s="17"/>
      <c r="AD2478" s="13">
        <f t="shared" si="246"/>
        <v>0</v>
      </c>
      <c r="AE2478" s="13" t="str">
        <f t="shared" si="247"/>
        <v/>
      </c>
      <c r="AF2478" s="145" t="str">
        <f t="shared" si="248"/>
        <v/>
      </c>
      <c r="AG2478" s="145" t="str">
        <f t="shared" si="249"/>
        <v/>
      </c>
      <c r="AH2478" s="145" t="str">
        <f t="shared" si="250"/>
        <v/>
      </c>
    </row>
    <row r="2479" spans="1:34" ht="17.25" customHeight="1" x14ac:dyDescent="0.3">
      <c r="A2479" s="149"/>
      <c r="B2479" s="135"/>
      <c r="C2479" s="14"/>
      <c r="D2479" s="14"/>
      <c r="E2479" s="136"/>
      <c r="F2479" s="15"/>
      <c r="G2479" s="126"/>
      <c r="H2479" s="136"/>
      <c r="I2479" s="136"/>
      <c r="J2479" s="138"/>
      <c r="K2479" s="119"/>
      <c r="L2479" s="138"/>
      <c r="M2479" s="12"/>
      <c r="N2479" s="147" t="str">
        <f t="shared" si="251"/>
        <v/>
      </c>
      <c r="O2479" s="16"/>
      <c r="P2479" s="17"/>
      <c r="Q2479" s="17"/>
      <c r="AD2479" s="13">
        <f t="shared" si="246"/>
        <v>0</v>
      </c>
      <c r="AE2479" s="13" t="str">
        <f t="shared" si="247"/>
        <v/>
      </c>
      <c r="AF2479" s="145" t="str">
        <f t="shared" si="248"/>
        <v/>
      </c>
      <c r="AG2479" s="145" t="str">
        <f t="shared" si="249"/>
        <v/>
      </c>
      <c r="AH2479" s="145" t="str">
        <f t="shared" si="250"/>
        <v/>
      </c>
    </row>
    <row r="2480" spans="1:34" ht="17.25" customHeight="1" x14ac:dyDescent="0.3">
      <c r="A2480" s="149"/>
      <c r="B2480" s="135"/>
      <c r="C2480" s="14"/>
      <c r="D2480" s="14"/>
      <c r="E2480" s="136"/>
      <c r="F2480" s="15"/>
      <c r="G2480" s="126"/>
      <c r="H2480" s="136"/>
      <c r="I2480" s="136"/>
      <c r="J2480" s="138"/>
      <c r="K2480" s="119"/>
      <c r="L2480" s="138"/>
      <c r="M2480" s="12"/>
      <c r="N2480" s="147" t="str">
        <f t="shared" si="251"/>
        <v/>
      </c>
      <c r="O2480" s="16"/>
      <c r="P2480" s="17"/>
      <c r="Q2480" s="17"/>
      <c r="AD2480" s="13">
        <f t="shared" si="246"/>
        <v>0</v>
      </c>
      <c r="AE2480" s="13" t="str">
        <f t="shared" si="247"/>
        <v/>
      </c>
      <c r="AF2480" s="145" t="str">
        <f t="shared" si="248"/>
        <v/>
      </c>
      <c r="AG2480" s="145" t="str">
        <f t="shared" si="249"/>
        <v/>
      </c>
      <c r="AH2480" s="145" t="str">
        <f t="shared" si="250"/>
        <v/>
      </c>
    </row>
    <row r="2481" spans="1:34" ht="17.25" customHeight="1" x14ac:dyDescent="0.3">
      <c r="A2481" s="149"/>
      <c r="B2481" s="135"/>
      <c r="C2481" s="14"/>
      <c r="D2481" s="14"/>
      <c r="E2481" s="136"/>
      <c r="F2481" s="15"/>
      <c r="G2481" s="126"/>
      <c r="H2481" s="136"/>
      <c r="I2481" s="136"/>
      <c r="J2481" s="138"/>
      <c r="K2481" s="119"/>
      <c r="L2481" s="138"/>
      <c r="M2481" s="12"/>
      <c r="N2481" s="147" t="str">
        <f t="shared" si="251"/>
        <v/>
      </c>
      <c r="O2481" s="16"/>
      <c r="P2481" s="17"/>
      <c r="Q2481" s="17"/>
      <c r="AD2481" s="13">
        <f t="shared" si="246"/>
        <v>0</v>
      </c>
      <c r="AE2481" s="13" t="str">
        <f t="shared" si="247"/>
        <v/>
      </c>
      <c r="AF2481" s="145" t="str">
        <f t="shared" si="248"/>
        <v/>
      </c>
      <c r="AG2481" s="145" t="str">
        <f t="shared" si="249"/>
        <v/>
      </c>
      <c r="AH2481" s="145" t="str">
        <f t="shared" si="250"/>
        <v/>
      </c>
    </row>
    <row r="2482" spans="1:34" ht="17.25" customHeight="1" x14ac:dyDescent="0.3">
      <c r="A2482" s="149"/>
      <c r="B2482" s="135"/>
      <c r="C2482" s="14"/>
      <c r="D2482" s="14"/>
      <c r="E2482" s="136"/>
      <c r="F2482" s="15"/>
      <c r="G2482" s="126"/>
      <c r="H2482" s="136"/>
      <c r="I2482" s="136"/>
      <c r="J2482" s="138"/>
      <c r="K2482" s="119"/>
      <c r="L2482" s="138"/>
      <c r="M2482" s="12"/>
      <c r="N2482" s="147" t="str">
        <f t="shared" si="251"/>
        <v/>
      </c>
      <c r="O2482" s="16"/>
      <c r="P2482" s="17"/>
      <c r="Q2482" s="17"/>
      <c r="AD2482" s="13">
        <f t="shared" si="246"/>
        <v>0</v>
      </c>
      <c r="AE2482" s="13" t="str">
        <f t="shared" si="247"/>
        <v/>
      </c>
      <c r="AF2482" s="145" t="str">
        <f t="shared" si="248"/>
        <v/>
      </c>
      <c r="AG2482" s="145" t="str">
        <f t="shared" si="249"/>
        <v/>
      </c>
      <c r="AH2482" s="145" t="str">
        <f t="shared" si="250"/>
        <v/>
      </c>
    </row>
    <row r="2483" spans="1:34" ht="17.25" customHeight="1" x14ac:dyDescent="0.3">
      <c r="A2483" s="149"/>
      <c r="B2483" s="135"/>
      <c r="C2483" s="14"/>
      <c r="D2483" s="14"/>
      <c r="E2483" s="136"/>
      <c r="F2483" s="15"/>
      <c r="G2483" s="126"/>
      <c r="H2483" s="136"/>
      <c r="I2483" s="136"/>
      <c r="J2483" s="138"/>
      <c r="K2483" s="119"/>
      <c r="L2483" s="138"/>
      <c r="M2483" s="12"/>
      <c r="N2483" s="147" t="str">
        <f t="shared" si="251"/>
        <v/>
      </c>
      <c r="O2483" s="16"/>
      <c r="P2483" s="17"/>
      <c r="Q2483" s="17"/>
      <c r="AD2483" s="13">
        <f t="shared" si="246"/>
        <v>0</v>
      </c>
      <c r="AE2483" s="13" t="str">
        <f t="shared" si="247"/>
        <v/>
      </c>
      <c r="AF2483" s="145" t="str">
        <f t="shared" si="248"/>
        <v/>
      </c>
      <c r="AG2483" s="145" t="str">
        <f t="shared" si="249"/>
        <v/>
      </c>
      <c r="AH2483" s="145" t="str">
        <f t="shared" si="250"/>
        <v/>
      </c>
    </row>
    <row r="2484" spans="1:34" ht="17.25" customHeight="1" x14ac:dyDescent="0.3">
      <c r="A2484" s="149"/>
      <c r="B2484" s="135"/>
      <c r="C2484" s="14"/>
      <c r="D2484" s="14"/>
      <c r="E2484" s="136"/>
      <c r="F2484" s="15"/>
      <c r="G2484" s="126"/>
      <c r="H2484" s="136"/>
      <c r="I2484" s="136"/>
      <c r="J2484" s="138"/>
      <c r="K2484" s="119"/>
      <c r="L2484" s="138"/>
      <c r="M2484" s="12"/>
      <c r="N2484" s="147" t="str">
        <f t="shared" si="251"/>
        <v/>
      </c>
      <c r="O2484" s="16"/>
      <c r="P2484" s="17"/>
      <c r="Q2484" s="17"/>
      <c r="AD2484" s="13">
        <f t="shared" si="246"/>
        <v>0</v>
      </c>
      <c r="AE2484" s="13" t="str">
        <f t="shared" si="247"/>
        <v/>
      </c>
      <c r="AF2484" s="145" t="str">
        <f t="shared" si="248"/>
        <v/>
      </c>
      <c r="AG2484" s="145" t="str">
        <f t="shared" si="249"/>
        <v/>
      </c>
      <c r="AH2484" s="145" t="str">
        <f t="shared" si="250"/>
        <v/>
      </c>
    </row>
    <row r="2485" spans="1:34" ht="17.25" customHeight="1" x14ac:dyDescent="0.3">
      <c r="A2485" s="149"/>
      <c r="B2485" s="135"/>
      <c r="C2485" s="14"/>
      <c r="D2485" s="14"/>
      <c r="E2485" s="136"/>
      <c r="F2485" s="15"/>
      <c r="G2485" s="126"/>
      <c r="H2485" s="136"/>
      <c r="I2485" s="136"/>
      <c r="J2485" s="138"/>
      <c r="K2485" s="119"/>
      <c r="L2485" s="138"/>
      <c r="M2485" s="12"/>
      <c r="N2485" s="147" t="str">
        <f t="shared" si="251"/>
        <v/>
      </c>
      <c r="O2485" s="16"/>
      <c r="P2485" s="17"/>
      <c r="Q2485" s="17"/>
      <c r="AD2485" s="13">
        <f t="shared" ref="AD2485:AD2548" si="252">IF(N2485&lt;0, N2485/-F2485, M2485)</f>
        <v>0</v>
      </c>
      <c r="AE2485" s="13" t="str">
        <f t="shared" ref="AE2485:AE2548" si="253">IF(N2485="", "", IF(C2485="Long", IF(N2485&gt;0, N2485/F2485, ((G2485*(I2485-E2485))/F2485)), IF(N2485&gt;0, N2485/F2485, ((G2485*(E2485-I2485))/F2485))))</f>
        <v/>
      </c>
      <c r="AF2485" s="145" t="str">
        <f t="shared" ref="AF2485:AF2548" si="254">IF(A2485="", "", MONTH(A2485))</f>
        <v/>
      </c>
      <c r="AG2485" s="145" t="str">
        <f t="shared" ref="AG2485:AG2548" si="255">IF(A2485="", "", YEAR(A2485))</f>
        <v/>
      </c>
      <c r="AH2485" s="145" t="str">
        <f t="shared" ref="AH2485:AH2548" si="256">IF(A2485="", "", DAY(A2485))</f>
        <v/>
      </c>
    </row>
    <row r="2486" spans="1:34" ht="17.25" customHeight="1" x14ac:dyDescent="0.3">
      <c r="A2486" s="149"/>
      <c r="B2486" s="135"/>
      <c r="C2486" s="14"/>
      <c r="D2486" s="14"/>
      <c r="E2486" s="136"/>
      <c r="F2486" s="15"/>
      <c r="G2486" s="126"/>
      <c r="H2486" s="136"/>
      <c r="I2486" s="136"/>
      <c r="J2486" s="138"/>
      <c r="K2486" s="119"/>
      <c r="L2486" s="138"/>
      <c r="M2486" s="12"/>
      <c r="N2486" s="147" t="str">
        <f t="shared" si="251"/>
        <v/>
      </c>
      <c r="O2486" s="16"/>
      <c r="P2486" s="17"/>
      <c r="Q2486" s="17"/>
      <c r="AD2486" s="13">
        <f t="shared" si="252"/>
        <v>0</v>
      </c>
      <c r="AE2486" s="13" t="str">
        <f t="shared" si="253"/>
        <v/>
      </c>
      <c r="AF2486" s="145" t="str">
        <f t="shared" si="254"/>
        <v/>
      </c>
      <c r="AG2486" s="145" t="str">
        <f t="shared" si="255"/>
        <v/>
      </c>
      <c r="AH2486" s="145" t="str">
        <f t="shared" si="256"/>
        <v/>
      </c>
    </row>
    <row r="2487" spans="1:34" ht="17.25" customHeight="1" x14ac:dyDescent="0.3">
      <c r="A2487" s="149"/>
      <c r="B2487" s="135"/>
      <c r="C2487" s="14"/>
      <c r="D2487" s="14"/>
      <c r="E2487" s="136"/>
      <c r="F2487" s="15"/>
      <c r="G2487" s="126"/>
      <c r="H2487" s="136"/>
      <c r="I2487" s="136"/>
      <c r="J2487" s="138"/>
      <c r="K2487" s="119"/>
      <c r="L2487" s="138"/>
      <c r="M2487" s="12"/>
      <c r="N2487" s="147" t="str">
        <f t="shared" si="251"/>
        <v/>
      </c>
      <c r="O2487" s="16"/>
      <c r="P2487" s="17"/>
      <c r="Q2487" s="17"/>
      <c r="AD2487" s="13">
        <f t="shared" si="252"/>
        <v>0</v>
      </c>
      <c r="AE2487" s="13" t="str">
        <f t="shared" si="253"/>
        <v/>
      </c>
      <c r="AF2487" s="145" t="str">
        <f t="shared" si="254"/>
        <v/>
      </c>
      <c r="AG2487" s="145" t="str">
        <f t="shared" si="255"/>
        <v/>
      </c>
      <c r="AH2487" s="145" t="str">
        <f t="shared" si="256"/>
        <v/>
      </c>
    </row>
    <row r="2488" spans="1:34" ht="17.25" customHeight="1" x14ac:dyDescent="0.3">
      <c r="A2488" s="149"/>
      <c r="B2488" s="135"/>
      <c r="C2488" s="14"/>
      <c r="D2488" s="14"/>
      <c r="E2488" s="136"/>
      <c r="F2488" s="15"/>
      <c r="G2488" s="126"/>
      <c r="H2488" s="136"/>
      <c r="I2488" s="136"/>
      <c r="J2488" s="138"/>
      <c r="K2488" s="119"/>
      <c r="L2488" s="138"/>
      <c r="M2488" s="12"/>
      <c r="N2488" s="147" t="str">
        <f t="shared" si="251"/>
        <v/>
      </c>
      <c r="O2488" s="16"/>
      <c r="P2488" s="17"/>
      <c r="Q2488" s="17"/>
      <c r="AD2488" s="13">
        <f t="shared" si="252"/>
        <v>0</v>
      </c>
      <c r="AE2488" s="13" t="str">
        <f t="shared" si="253"/>
        <v/>
      </c>
      <c r="AF2488" s="145" t="str">
        <f t="shared" si="254"/>
        <v/>
      </c>
      <c r="AG2488" s="145" t="str">
        <f t="shared" si="255"/>
        <v/>
      </c>
      <c r="AH2488" s="145" t="str">
        <f t="shared" si="256"/>
        <v/>
      </c>
    </row>
    <row r="2489" spans="1:34" ht="17.25" customHeight="1" x14ac:dyDescent="0.3">
      <c r="A2489" s="149"/>
      <c r="B2489" s="135"/>
      <c r="C2489" s="14"/>
      <c r="D2489" s="14"/>
      <c r="E2489" s="136"/>
      <c r="F2489" s="15"/>
      <c r="G2489" s="126"/>
      <c r="H2489" s="136"/>
      <c r="I2489" s="136"/>
      <c r="J2489" s="138"/>
      <c r="K2489" s="119"/>
      <c r="L2489" s="138"/>
      <c r="M2489" s="12"/>
      <c r="N2489" s="147" t="str">
        <f t="shared" si="251"/>
        <v/>
      </c>
      <c r="O2489" s="16"/>
      <c r="P2489" s="17"/>
      <c r="Q2489" s="17"/>
      <c r="AD2489" s="13">
        <f t="shared" si="252"/>
        <v>0</v>
      </c>
      <c r="AE2489" s="13" t="str">
        <f t="shared" si="253"/>
        <v/>
      </c>
      <c r="AF2489" s="145" t="str">
        <f t="shared" si="254"/>
        <v/>
      </c>
      <c r="AG2489" s="145" t="str">
        <f t="shared" si="255"/>
        <v/>
      </c>
      <c r="AH2489" s="145" t="str">
        <f t="shared" si="256"/>
        <v/>
      </c>
    </row>
    <row r="2490" spans="1:34" ht="17.25" customHeight="1" x14ac:dyDescent="0.3">
      <c r="A2490" s="149"/>
      <c r="B2490" s="135"/>
      <c r="C2490" s="14"/>
      <c r="D2490" s="14"/>
      <c r="E2490" s="136"/>
      <c r="F2490" s="15"/>
      <c r="G2490" s="126"/>
      <c r="H2490" s="136"/>
      <c r="I2490" s="136"/>
      <c r="J2490" s="138"/>
      <c r="K2490" s="119"/>
      <c r="L2490" s="138"/>
      <c r="M2490" s="12"/>
      <c r="N2490" s="147" t="str">
        <f t="shared" si="251"/>
        <v/>
      </c>
      <c r="O2490" s="16"/>
      <c r="P2490" s="17"/>
      <c r="Q2490" s="17"/>
      <c r="AD2490" s="13">
        <f t="shared" si="252"/>
        <v>0</v>
      </c>
      <c r="AE2490" s="13" t="str">
        <f t="shared" si="253"/>
        <v/>
      </c>
      <c r="AF2490" s="145" t="str">
        <f t="shared" si="254"/>
        <v/>
      </c>
      <c r="AG2490" s="145" t="str">
        <f t="shared" si="255"/>
        <v/>
      </c>
      <c r="AH2490" s="145" t="str">
        <f t="shared" si="256"/>
        <v/>
      </c>
    </row>
    <row r="2491" spans="1:34" ht="17.25" customHeight="1" x14ac:dyDescent="0.3">
      <c r="A2491" s="149"/>
      <c r="B2491" s="135"/>
      <c r="C2491" s="14"/>
      <c r="D2491" s="14"/>
      <c r="E2491" s="136"/>
      <c r="F2491" s="15"/>
      <c r="G2491" s="126"/>
      <c r="H2491" s="136"/>
      <c r="I2491" s="136"/>
      <c r="J2491" s="138"/>
      <c r="K2491" s="119"/>
      <c r="L2491" s="138"/>
      <c r="M2491" s="12"/>
      <c r="N2491" s="147" t="str">
        <f t="shared" si="251"/>
        <v/>
      </c>
      <c r="O2491" s="16"/>
      <c r="P2491" s="17"/>
      <c r="Q2491" s="17"/>
      <c r="AD2491" s="13">
        <f t="shared" si="252"/>
        <v>0</v>
      </c>
      <c r="AE2491" s="13" t="str">
        <f t="shared" si="253"/>
        <v/>
      </c>
      <c r="AF2491" s="145" t="str">
        <f t="shared" si="254"/>
        <v/>
      </c>
      <c r="AG2491" s="145" t="str">
        <f t="shared" si="255"/>
        <v/>
      </c>
      <c r="AH2491" s="145" t="str">
        <f t="shared" si="256"/>
        <v/>
      </c>
    </row>
    <row r="2492" spans="1:34" ht="17.25" customHeight="1" x14ac:dyDescent="0.3">
      <c r="A2492" s="149"/>
      <c r="B2492" s="135"/>
      <c r="C2492" s="14"/>
      <c r="D2492" s="14"/>
      <c r="E2492" s="136"/>
      <c r="F2492" s="15"/>
      <c r="G2492" s="126"/>
      <c r="H2492" s="136"/>
      <c r="I2492" s="136"/>
      <c r="J2492" s="138"/>
      <c r="K2492" s="119"/>
      <c r="L2492" s="138"/>
      <c r="M2492" s="12"/>
      <c r="N2492" s="147" t="str">
        <f t="shared" si="251"/>
        <v/>
      </c>
      <c r="O2492" s="16"/>
      <c r="P2492" s="17"/>
      <c r="Q2492" s="17"/>
      <c r="AD2492" s="13">
        <f t="shared" si="252"/>
        <v>0</v>
      </c>
      <c r="AE2492" s="13" t="str">
        <f t="shared" si="253"/>
        <v/>
      </c>
      <c r="AF2492" s="145" t="str">
        <f t="shared" si="254"/>
        <v/>
      </c>
      <c r="AG2492" s="145" t="str">
        <f t="shared" si="255"/>
        <v/>
      </c>
      <c r="AH2492" s="145" t="str">
        <f t="shared" si="256"/>
        <v/>
      </c>
    </row>
    <row r="2493" spans="1:34" ht="17.25" customHeight="1" x14ac:dyDescent="0.3">
      <c r="A2493" s="149"/>
      <c r="B2493" s="135"/>
      <c r="C2493" s="14"/>
      <c r="D2493" s="14"/>
      <c r="E2493" s="136"/>
      <c r="F2493" s="15"/>
      <c r="G2493" s="126"/>
      <c r="H2493" s="136"/>
      <c r="I2493" s="136"/>
      <c r="J2493" s="138"/>
      <c r="K2493" s="119"/>
      <c r="L2493" s="138"/>
      <c r="M2493" s="12"/>
      <c r="N2493" s="147" t="str">
        <f t="shared" si="251"/>
        <v/>
      </c>
      <c r="O2493" s="16"/>
      <c r="P2493" s="17"/>
      <c r="Q2493" s="17"/>
      <c r="AD2493" s="13">
        <f t="shared" si="252"/>
        <v>0</v>
      </c>
      <c r="AE2493" s="13" t="str">
        <f t="shared" si="253"/>
        <v/>
      </c>
      <c r="AF2493" s="145" t="str">
        <f t="shared" si="254"/>
        <v/>
      </c>
      <c r="AG2493" s="145" t="str">
        <f t="shared" si="255"/>
        <v/>
      </c>
      <c r="AH2493" s="145" t="str">
        <f t="shared" si="256"/>
        <v/>
      </c>
    </row>
    <row r="2494" spans="1:34" ht="17.25" customHeight="1" x14ac:dyDescent="0.3">
      <c r="A2494" s="149"/>
      <c r="B2494" s="135"/>
      <c r="C2494" s="14"/>
      <c r="D2494" s="14"/>
      <c r="E2494" s="136"/>
      <c r="F2494" s="15"/>
      <c r="G2494" s="126"/>
      <c r="H2494" s="136"/>
      <c r="I2494" s="136"/>
      <c r="J2494" s="138"/>
      <c r="K2494" s="119"/>
      <c r="L2494" s="138"/>
      <c r="M2494" s="12"/>
      <c r="N2494" s="147" t="str">
        <f t="shared" si="251"/>
        <v/>
      </c>
      <c r="O2494" s="16"/>
      <c r="P2494" s="17"/>
      <c r="Q2494" s="17"/>
      <c r="AD2494" s="13">
        <f t="shared" si="252"/>
        <v>0</v>
      </c>
      <c r="AE2494" s="13" t="str">
        <f t="shared" si="253"/>
        <v/>
      </c>
      <c r="AF2494" s="145" t="str">
        <f t="shared" si="254"/>
        <v/>
      </c>
      <c r="AG2494" s="145" t="str">
        <f t="shared" si="255"/>
        <v/>
      </c>
      <c r="AH2494" s="145" t="str">
        <f t="shared" si="256"/>
        <v/>
      </c>
    </row>
    <row r="2495" spans="1:34" ht="17.25" customHeight="1" x14ac:dyDescent="0.3">
      <c r="A2495" s="149"/>
      <c r="B2495" s="135"/>
      <c r="C2495" s="14"/>
      <c r="D2495" s="14"/>
      <c r="E2495" s="136"/>
      <c r="F2495" s="15"/>
      <c r="G2495" s="126"/>
      <c r="H2495" s="136"/>
      <c r="I2495" s="136"/>
      <c r="J2495" s="138"/>
      <c r="K2495" s="119"/>
      <c r="L2495" s="138"/>
      <c r="M2495" s="12"/>
      <c r="N2495" s="147" t="str">
        <f t="shared" si="251"/>
        <v/>
      </c>
      <c r="O2495" s="16"/>
      <c r="P2495" s="17"/>
      <c r="Q2495" s="17"/>
      <c r="AD2495" s="13">
        <f t="shared" si="252"/>
        <v>0</v>
      </c>
      <c r="AE2495" s="13" t="str">
        <f t="shared" si="253"/>
        <v/>
      </c>
      <c r="AF2495" s="145" t="str">
        <f t="shared" si="254"/>
        <v/>
      </c>
      <c r="AG2495" s="145" t="str">
        <f t="shared" si="255"/>
        <v/>
      </c>
      <c r="AH2495" s="145" t="str">
        <f t="shared" si="256"/>
        <v/>
      </c>
    </row>
    <row r="2496" spans="1:34" ht="17.25" customHeight="1" x14ac:dyDescent="0.3">
      <c r="A2496" s="149"/>
      <c r="B2496" s="135"/>
      <c r="C2496" s="14"/>
      <c r="D2496" s="14"/>
      <c r="E2496" s="136"/>
      <c r="F2496" s="15"/>
      <c r="G2496" s="126"/>
      <c r="H2496" s="136"/>
      <c r="I2496" s="136"/>
      <c r="J2496" s="138"/>
      <c r="K2496" s="119"/>
      <c r="L2496" s="138"/>
      <c r="M2496" s="12"/>
      <c r="N2496" s="147" t="str">
        <f t="shared" si="251"/>
        <v/>
      </c>
      <c r="O2496" s="16"/>
      <c r="P2496" s="17"/>
      <c r="Q2496" s="17"/>
      <c r="AD2496" s="13">
        <f t="shared" si="252"/>
        <v>0</v>
      </c>
      <c r="AE2496" s="13" t="str">
        <f t="shared" si="253"/>
        <v/>
      </c>
      <c r="AF2496" s="145" t="str">
        <f t="shared" si="254"/>
        <v/>
      </c>
      <c r="AG2496" s="145" t="str">
        <f t="shared" si="255"/>
        <v/>
      </c>
      <c r="AH2496" s="145" t="str">
        <f t="shared" si="256"/>
        <v/>
      </c>
    </row>
    <row r="2497" spans="1:34" ht="17.25" customHeight="1" x14ac:dyDescent="0.3">
      <c r="A2497" s="149"/>
      <c r="B2497" s="135"/>
      <c r="C2497" s="14"/>
      <c r="D2497" s="14"/>
      <c r="E2497" s="136"/>
      <c r="F2497" s="15"/>
      <c r="G2497" s="126"/>
      <c r="H2497" s="136"/>
      <c r="I2497" s="136"/>
      <c r="J2497" s="138"/>
      <c r="K2497" s="119"/>
      <c r="L2497" s="138"/>
      <c r="M2497" s="12"/>
      <c r="N2497" s="147" t="str">
        <f t="shared" si="251"/>
        <v/>
      </c>
      <c r="O2497" s="16"/>
      <c r="P2497" s="17"/>
      <c r="Q2497" s="17"/>
      <c r="AD2497" s="13">
        <f t="shared" si="252"/>
        <v>0</v>
      </c>
      <c r="AE2497" s="13" t="str">
        <f t="shared" si="253"/>
        <v/>
      </c>
      <c r="AF2497" s="145" t="str">
        <f t="shared" si="254"/>
        <v/>
      </c>
      <c r="AG2497" s="145" t="str">
        <f t="shared" si="255"/>
        <v/>
      </c>
      <c r="AH2497" s="145" t="str">
        <f t="shared" si="256"/>
        <v/>
      </c>
    </row>
    <row r="2498" spans="1:34" ht="17.25" customHeight="1" x14ac:dyDescent="0.3">
      <c r="A2498" s="149"/>
      <c r="B2498" s="135"/>
      <c r="C2498" s="14"/>
      <c r="D2498" s="14"/>
      <c r="E2498" s="136"/>
      <c r="F2498" s="15"/>
      <c r="G2498" s="126"/>
      <c r="H2498" s="136"/>
      <c r="I2498" s="136"/>
      <c r="J2498" s="138"/>
      <c r="K2498" s="119"/>
      <c r="L2498" s="138"/>
      <c r="M2498" s="12"/>
      <c r="N2498" s="147" t="str">
        <f t="shared" si="251"/>
        <v/>
      </c>
      <c r="O2498" s="16"/>
      <c r="P2498" s="17"/>
      <c r="Q2498" s="17"/>
      <c r="AD2498" s="13">
        <f t="shared" si="252"/>
        <v>0</v>
      </c>
      <c r="AE2498" s="13" t="str">
        <f t="shared" si="253"/>
        <v/>
      </c>
      <c r="AF2498" s="145" t="str">
        <f t="shared" si="254"/>
        <v/>
      </c>
      <c r="AG2498" s="145" t="str">
        <f t="shared" si="255"/>
        <v/>
      </c>
      <c r="AH2498" s="145" t="str">
        <f t="shared" si="256"/>
        <v/>
      </c>
    </row>
    <row r="2499" spans="1:34" ht="17.25" customHeight="1" x14ac:dyDescent="0.3">
      <c r="A2499" s="149"/>
      <c r="B2499" s="135"/>
      <c r="C2499" s="14"/>
      <c r="D2499" s="14"/>
      <c r="E2499" s="136"/>
      <c r="F2499" s="15"/>
      <c r="G2499" s="126"/>
      <c r="H2499" s="136"/>
      <c r="I2499" s="136"/>
      <c r="J2499" s="138"/>
      <c r="K2499" s="119"/>
      <c r="L2499" s="138"/>
      <c r="M2499" s="12"/>
      <c r="N2499" s="147" t="str">
        <f t="shared" si="251"/>
        <v/>
      </c>
      <c r="O2499" s="16"/>
      <c r="P2499" s="17"/>
      <c r="Q2499" s="17"/>
      <c r="AD2499" s="13">
        <f t="shared" si="252"/>
        <v>0</v>
      </c>
      <c r="AE2499" s="13" t="str">
        <f t="shared" si="253"/>
        <v/>
      </c>
      <c r="AF2499" s="145" t="str">
        <f t="shared" si="254"/>
        <v/>
      </c>
      <c r="AG2499" s="145" t="str">
        <f t="shared" si="255"/>
        <v/>
      </c>
      <c r="AH2499" s="145" t="str">
        <f t="shared" si="256"/>
        <v/>
      </c>
    </row>
    <row r="2500" spans="1:34" ht="17.25" customHeight="1" x14ac:dyDescent="0.3">
      <c r="A2500" s="149"/>
      <c r="B2500" s="135"/>
      <c r="C2500" s="14"/>
      <c r="D2500" s="14"/>
      <c r="E2500" s="136"/>
      <c r="F2500" s="15"/>
      <c r="G2500" s="126"/>
      <c r="H2500" s="136"/>
      <c r="I2500" s="136"/>
      <c r="J2500" s="138"/>
      <c r="K2500" s="119"/>
      <c r="L2500" s="138"/>
      <c r="M2500" s="12"/>
      <c r="N2500" s="147" t="str">
        <f t="shared" si="251"/>
        <v/>
      </c>
      <c r="O2500" s="16"/>
      <c r="P2500" s="17"/>
      <c r="Q2500" s="17"/>
      <c r="AD2500" s="13">
        <f t="shared" si="252"/>
        <v>0</v>
      </c>
      <c r="AE2500" s="13" t="str">
        <f t="shared" si="253"/>
        <v/>
      </c>
      <c r="AF2500" s="145" t="str">
        <f t="shared" si="254"/>
        <v/>
      </c>
      <c r="AG2500" s="145" t="str">
        <f t="shared" si="255"/>
        <v/>
      </c>
      <c r="AH2500" s="145" t="str">
        <f t="shared" si="256"/>
        <v/>
      </c>
    </row>
    <row r="2501" spans="1:34" ht="17.25" customHeight="1" x14ac:dyDescent="0.3">
      <c r="A2501" s="149"/>
      <c r="B2501" s="135"/>
      <c r="C2501" s="14"/>
      <c r="D2501" s="14"/>
      <c r="E2501" s="136"/>
      <c r="F2501" s="15"/>
      <c r="G2501" s="126"/>
      <c r="H2501" s="136"/>
      <c r="I2501" s="136"/>
      <c r="J2501" s="138"/>
      <c r="K2501" s="119"/>
      <c r="L2501" s="138"/>
      <c r="M2501" s="12"/>
      <c r="N2501" s="147" t="str">
        <f t="shared" si="251"/>
        <v/>
      </c>
      <c r="O2501" s="16"/>
      <c r="P2501" s="17"/>
      <c r="Q2501" s="17"/>
      <c r="AD2501" s="13">
        <f t="shared" si="252"/>
        <v>0</v>
      </c>
      <c r="AE2501" s="13" t="str">
        <f t="shared" si="253"/>
        <v/>
      </c>
      <c r="AF2501" s="145" t="str">
        <f t="shared" si="254"/>
        <v/>
      </c>
      <c r="AG2501" s="145" t="str">
        <f t="shared" si="255"/>
        <v/>
      </c>
      <c r="AH2501" s="145" t="str">
        <f t="shared" si="256"/>
        <v/>
      </c>
    </row>
    <row r="2502" spans="1:34" ht="17.25" customHeight="1" x14ac:dyDescent="0.3">
      <c r="A2502" s="149"/>
      <c r="B2502" s="135"/>
      <c r="C2502" s="14"/>
      <c r="D2502" s="14"/>
      <c r="E2502" s="136"/>
      <c r="F2502" s="15"/>
      <c r="G2502" s="126"/>
      <c r="H2502" s="136"/>
      <c r="I2502" s="136"/>
      <c r="J2502" s="138"/>
      <c r="K2502" s="119"/>
      <c r="L2502" s="138"/>
      <c r="M2502" s="12"/>
      <c r="N2502" s="147" t="str">
        <f t="shared" si="251"/>
        <v/>
      </c>
      <c r="O2502" s="16"/>
      <c r="P2502" s="17"/>
      <c r="Q2502" s="17"/>
      <c r="AD2502" s="13">
        <f t="shared" si="252"/>
        <v>0</v>
      </c>
      <c r="AE2502" s="13" t="str">
        <f t="shared" si="253"/>
        <v/>
      </c>
      <c r="AF2502" s="145" t="str">
        <f t="shared" si="254"/>
        <v/>
      </c>
      <c r="AG2502" s="145" t="str">
        <f t="shared" si="255"/>
        <v/>
      </c>
      <c r="AH2502" s="145" t="str">
        <f t="shared" si="256"/>
        <v/>
      </c>
    </row>
    <row r="2503" spans="1:34" ht="17.25" customHeight="1" x14ac:dyDescent="0.3">
      <c r="A2503" s="149"/>
      <c r="B2503" s="135"/>
      <c r="C2503" s="14"/>
      <c r="D2503" s="14"/>
      <c r="E2503" s="136"/>
      <c r="F2503" s="15"/>
      <c r="G2503" s="126"/>
      <c r="H2503" s="136"/>
      <c r="I2503" s="136"/>
      <c r="J2503" s="138"/>
      <c r="K2503" s="119"/>
      <c r="L2503" s="138"/>
      <c r="M2503" s="12"/>
      <c r="N2503" s="147" t="str">
        <f t="shared" si="251"/>
        <v/>
      </c>
      <c r="O2503" s="16"/>
      <c r="P2503" s="17"/>
      <c r="Q2503" s="17"/>
      <c r="AD2503" s="13">
        <f t="shared" si="252"/>
        <v>0</v>
      </c>
      <c r="AE2503" s="13" t="str">
        <f t="shared" si="253"/>
        <v/>
      </c>
      <c r="AF2503" s="145" t="str">
        <f t="shared" si="254"/>
        <v/>
      </c>
      <c r="AG2503" s="145" t="str">
        <f t="shared" si="255"/>
        <v/>
      </c>
      <c r="AH2503" s="145" t="str">
        <f t="shared" si="256"/>
        <v/>
      </c>
    </row>
    <row r="2504" spans="1:34" ht="17.25" customHeight="1" x14ac:dyDescent="0.3">
      <c r="A2504" s="149"/>
      <c r="B2504" s="135"/>
      <c r="C2504" s="14"/>
      <c r="D2504" s="14"/>
      <c r="E2504" s="136"/>
      <c r="F2504" s="15"/>
      <c r="G2504" s="126"/>
      <c r="H2504" s="136"/>
      <c r="I2504" s="136"/>
      <c r="J2504" s="138"/>
      <c r="K2504" s="119"/>
      <c r="L2504" s="138"/>
      <c r="M2504" s="12"/>
      <c r="N2504" s="147" t="str">
        <f t="shared" ref="N2504:N2567" si="257">IF(J2504="", "", K2504)</f>
        <v/>
      </c>
      <c r="O2504" s="16"/>
      <c r="P2504" s="17"/>
      <c r="Q2504" s="17"/>
      <c r="AD2504" s="13">
        <f t="shared" si="252"/>
        <v>0</v>
      </c>
      <c r="AE2504" s="13" t="str">
        <f t="shared" si="253"/>
        <v/>
      </c>
      <c r="AF2504" s="145" t="str">
        <f t="shared" si="254"/>
        <v/>
      </c>
      <c r="AG2504" s="145" t="str">
        <f t="shared" si="255"/>
        <v/>
      </c>
      <c r="AH2504" s="145" t="str">
        <f t="shared" si="256"/>
        <v/>
      </c>
    </row>
    <row r="2505" spans="1:34" ht="17.25" customHeight="1" x14ac:dyDescent="0.3">
      <c r="A2505" s="149"/>
      <c r="B2505" s="135"/>
      <c r="C2505" s="14"/>
      <c r="D2505" s="14"/>
      <c r="E2505" s="136"/>
      <c r="F2505" s="15"/>
      <c r="G2505" s="126"/>
      <c r="H2505" s="136"/>
      <c r="I2505" s="136"/>
      <c r="J2505" s="138"/>
      <c r="K2505" s="119"/>
      <c r="L2505" s="138"/>
      <c r="M2505" s="12"/>
      <c r="N2505" s="147" t="str">
        <f t="shared" si="257"/>
        <v/>
      </c>
      <c r="O2505" s="16"/>
      <c r="P2505" s="17"/>
      <c r="Q2505" s="17"/>
      <c r="AD2505" s="13">
        <f t="shared" si="252"/>
        <v>0</v>
      </c>
      <c r="AE2505" s="13" t="str">
        <f t="shared" si="253"/>
        <v/>
      </c>
      <c r="AF2505" s="145" t="str">
        <f t="shared" si="254"/>
        <v/>
      </c>
      <c r="AG2505" s="145" t="str">
        <f t="shared" si="255"/>
        <v/>
      </c>
      <c r="AH2505" s="145" t="str">
        <f t="shared" si="256"/>
        <v/>
      </c>
    </row>
    <row r="2506" spans="1:34" ht="17.25" customHeight="1" x14ac:dyDescent="0.3">
      <c r="A2506" s="149"/>
      <c r="B2506" s="135"/>
      <c r="C2506" s="14"/>
      <c r="D2506" s="14"/>
      <c r="E2506" s="136"/>
      <c r="F2506" s="15"/>
      <c r="G2506" s="126"/>
      <c r="H2506" s="136"/>
      <c r="I2506" s="136"/>
      <c r="J2506" s="138"/>
      <c r="K2506" s="119"/>
      <c r="L2506" s="138"/>
      <c r="M2506" s="12"/>
      <c r="N2506" s="147" t="str">
        <f t="shared" si="257"/>
        <v/>
      </c>
      <c r="O2506" s="16"/>
      <c r="P2506" s="17"/>
      <c r="Q2506" s="17"/>
      <c r="AD2506" s="13">
        <f t="shared" si="252"/>
        <v>0</v>
      </c>
      <c r="AE2506" s="13" t="str">
        <f t="shared" si="253"/>
        <v/>
      </c>
      <c r="AF2506" s="145" t="str">
        <f t="shared" si="254"/>
        <v/>
      </c>
      <c r="AG2506" s="145" t="str">
        <f t="shared" si="255"/>
        <v/>
      </c>
      <c r="AH2506" s="145" t="str">
        <f t="shared" si="256"/>
        <v/>
      </c>
    </row>
    <row r="2507" spans="1:34" ht="17.25" customHeight="1" x14ac:dyDescent="0.3">
      <c r="A2507" s="149"/>
      <c r="B2507" s="135"/>
      <c r="C2507" s="14"/>
      <c r="D2507" s="14"/>
      <c r="E2507" s="136"/>
      <c r="F2507" s="15"/>
      <c r="G2507" s="126"/>
      <c r="H2507" s="136"/>
      <c r="I2507" s="136"/>
      <c r="J2507" s="138"/>
      <c r="K2507" s="119"/>
      <c r="L2507" s="138"/>
      <c r="M2507" s="12"/>
      <c r="N2507" s="147" t="str">
        <f t="shared" si="257"/>
        <v/>
      </c>
      <c r="O2507" s="16"/>
      <c r="P2507" s="17"/>
      <c r="Q2507" s="17"/>
      <c r="AD2507" s="13">
        <f t="shared" si="252"/>
        <v>0</v>
      </c>
      <c r="AE2507" s="13" t="str">
        <f t="shared" si="253"/>
        <v/>
      </c>
      <c r="AF2507" s="145" t="str">
        <f t="shared" si="254"/>
        <v/>
      </c>
      <c r="AG2507" s="145" t="str">
        <f t="shared" si="255"/>
        <v/>
      </c>
      <c r="AH2507" s="145" t="str">
        <f t="shared" si="256"/>
        <v/>
      </c>
    </row>
    <row r="2508" spans="1:34" ht="17.25" customHeight="1" x14ac:dyDescent="0.3">
      <c r="A2508" s="149"/>
      <c r="B2508" s="135"/>
      <c r="C2508" s="14"/>
      <c r="D2508" s="14"/>
      <c r="E2508" s="136"/>
      <c r="F2508" s="15"/>
      <c r="G2508" s="126"/>
      <c r="H2508" s="136"/>
      <c r="I2508" s="136"/>
      <c r="J2508" s="138"/>
      <c r="K2508" s="119"/>
      <c r="L2508" s="138"/>
      <c r="M2508" s="12"/>
      <c r="N2508" s="147" t="str">
        <f t="shared" si="257"/>
        <v/>
      </c>
      <c r="O2508" s="16"/>
      <c r="P2508" s="17"/>
      <c r="Q2508" s="17"/>
      <c r="AD2508" s="13">
        <f t="shared" si="252"/>
        <v>0</v>
      </c>
      <c r="AE2508" s="13" t="str">
        <f t="shared" si="253"/>
        <v/>
      </c>
      <c r="AF2508" s="145" t="str">
        <f t="shared" si="254"/>
        <v/>
      </c>
      <c r="AG2508" s="145" t="str">
        <f t="shared" si="255"/>
        <v/>
      </c>
      <c r="AH2508" s="145" t="str">
        <f t="shared" si="256"/>
        <v/>
      </c>
    </row>
    <row r="2509" spans="1:34" ht="17.25" customHeight="1" x14ac:dyDescent="0.3">
      <c r="A2509" s="149"/>
      <c r="B2509" s="135"/>
      <c r="C2509" s="14"/>
      <c r="D2509" s="14"/>
      <c r="E2509" s="136"/>
      <c r="F2509" s="15"/>
      <c r="G2509" s="126"/>
      <c r="H2509" s="136"/>
      <c r="I2509" s="136"/>
      <c r="J2509" s="138"/>
      <c r="K2509" s="119"/>
      <c r="L2509" s="138"/>
      <c r="M2509" s="12"/>
      <c r="N2509" s="147" t="str">
        <f t="shared" si="257"/>
        <v/>
      </c>
      <c r="O2509" s="16"/>
      <c r="P2509" s="17"/>
      <c r="Q2509" s="17"/>
      <c r="AD2509" s="13">
        <f t="shared" si="252"/>
        <v>0</v>
      </c>
      <c r="AE2509" s="13" t="str">
        <f t="shared" si="253"/>
        <v/>
      </c>
      <c r="AF2509" s="145" t="str">
        <f t="shared" si="254"/>
        <v/>
      </c>
      <c r="AG2509" s="145" t="str">
        <f t="shared" si="255"/>
        <v/>
      </c>
      <c r="AH2509" s="145" t="str">
        <f t="shared" si="256"/>
        <v/>
      </c>
    </row>
    <row r="2510" spans="1:34" ht="17.25" customHeight="1" x14ac:dyDescent="0.3">
      <c r="A2510" s="149"/>
      <c r="B2510" s="135"/>
      <c r="C2510" s="14"/>
      <c r="D2510" s="14"/>
      <c r="E2510" s="136"/>
      <c r="F2510" s="15"/>
      <c r="G2510" s="126"/>
      <c r="H2510" s="136"/>
      <c r="I2510" s="136"/>
      <c r="J2510" s="138"/>
      <c r="K2510" s="119"/>
      <c r="L2510" s="138"/>
      <c r="M2510" s="12"/>
      <c r="N2510" s="147" t="str">
        <f t="shared" si="257"/>
        <v/>
      </c>
      <c r="O2510" s="16"/>
      <c r="P2510" s="17"/>
      <c r="Q2510" s="17"/>
      <c r="AD2510" s="13">
        <f t="shared" si="252"/>
        <v>0</v>
      </c>
      <c r="AE2510" s="13" t="str">
        <f t="shared" si="253"/>
        <v/>
      </c>
      <c r="AF2510" s="145" t="str">
        <f t="shared" si="254"/>
        <v/>
      </c>
      <c r="AG2510" s="145" t="str">
        <f t="shared" si="255"/>
        <v/>
      </c>
      <c r="AH2510" s="145" t="str">
        <f t="shared" si="256"/>
        <v/>
      </c>
    </row>
    <row r="2511" spans="1:34" ht="17.25" customHeight="1" x14ac:dyDescent="0.3">
      <c r="A2511" s="149"/>
      <c r="B2511" s="135"/>
      <c r="C2511" s="14"/>
      <c r="D2511" s="14"/>
      <c r="E2511" s="136"/>
      <c r="F2511" s="15"/>
      <c r="G2511" s="126"/>
      <c r="H2511" s="136"/>
      <c r="I2511" s="136"/>
      <c r="J2511" s="138"/>
      <c r="K2511" s="119"/>
      <c r="L2511" s="138"/>
      <c r="M2511" s="12"/>
      <c r="N2511" s="147" t="str">
        <f t="shared" si="257"/>
        <v/>
      </c>
      <c r="O2511" s="16"/>
      <c r="P2511" s="17"/>
      <c r="Q2511" s="17"/>
      <c r="AD2511" s="13">
        <f t="shared" si="252"/>
        <v>0</v>
      </c>
      <c r="AE2511" s="13" t="str">
        <f t="shared" si="253"/>
        <v/>
      </c>
      <c r="AF2511" s="145" t="str">
        <f t="shared" si="254"/>
        <v/>
      </c>
      <c r="AG2511" s="145" t="str">
        <f t="shared" si="255"/>
        <v/>
      </c>
      <c r="AH2511" s="145" t="str">
        <f t="shared" si="256"/>
        <v/>
      </c>
    </row>
    <row r="2512" spans="1:34" ht="17.25" customHeight="1" x14ac:dyDescent="0.3">
      <c r="A2512" s="149"/>
      <c r="B2512" s="135"/>
      <c r="C2512" s="14"/>
      <c r="D2512" s="14"/>
      <c r="E2512" s="136"/>
      <c r="F2512" s="15"/>
      <c r="G2512" s="126"/>
      <c r="H2512" s="136"/>
      <c r="I2512" s="136"/>
      <c r="J2512" s="138"/>
      <c r="K2512" s="119"/>
      <c r="L2512" s="138"/>
      <c r="M2512" s="12"/>
      <c r="N2512" s="147" t="str">
        <f t="shared" si="257"/>
        <v/>
      </c>
      <c r="O2512" s="16"/>
      <c r="P2512" s="17"/>
      <c r="Q2512" s="17"/>
      <c r="AD2512" s="13">
        <f t="shared" si="252"/>
        <v>0</v>
      </c>
      <c r="AE2512" s="13" t="str">
        <f t="shared" si="253"/>
        <v/>
      </c>
      <c r="AF2512" s="145" t="str">
        <f t="shared" si="254"/>
        <v/>
      </c>
      <c r="AG2512" s="145" t="str">
        <f t="shared" si="255"/>
        <v/>
      </c>
      <c r="AH2512" s="145" t="str">
        <f t="shared" si="256"/>
        <v/>
      </c>
    </row>
    <row r="2513" spans="1:34" ht="17.25" customHeight="1" x14ac:dyDescent="0.3">
      <c r="A2513" s="149"/>
      <c r="B2513" s="135"/>
      <c r="C2513" s="14"/>
      <c r="D2513" s="14"/>
      <c r="E2513" s="136"/>
      <c r="F2513" s="15"/>
      <c r="G2513" s="126"/>
      <c r="H2513" s="136"/>
      <c r="I2513" s="136"/>
      <c r="J2513" s="138"/>
      <c r="K2513" s="119"/>
      <c r="L2513" s="138"/>
      <c r="M2513" s="12"/>
      <c r="N2513" s="147" t="str">
        <f t="shared" si="257"/>
        <v/>
      </c>
      <c r="O2513" s="16"/>
      <c r="P2513" s="17"/>
      <c r="Q2513" s="17"/>
      <c r="AD2513" s="13">
        <f t="shared" si="252"/>
        <v>0</v>
      </c>
      <c r="AE2513" s="13" t="str">
        <f t="shared" si="253"/>
        <v/>
      </c>
      <c r="AF2513" s="145" t="str">
        <f t="shared" si="254"/>
        <v/>
      </c>
      <c r="AG2513" s="145" t="str">
        <f t="shared" si="255"/>
        <v/>
      </c>
      <c r="AH2513" s="145" t="str">
        <f t="shared" si="256"/>
        <v/>
      </c>
    </row>
    <row r="2514" spans="1:34" ht="17.25" customHeight="1" x14ac:dyDescent="0.3">
      <c r="A2514" s="149"/>
      <c r="B2514" s="135"/>
      <c r="C2514" s="14"/>
      <c r="D2514" s="14"/>
      <c r="E2514" s="136"/>
      <c r="F2514" s="15"/>
      <c r="G2514" s="126"/>
      <c r="H2514" s="136"/>
      <c r="I2514" s="136"/>
      <c r="J2514" s="138"/>
      <c r="K2514" s="119"/>
      <c r="L2514" s="138"/>
      <c r="M2514" s="12"/>
      <c r="N2514" s="147" t="str">
        <f t="shared" si="257"/>
        <v/>
      </c>
      <c r="O2514" s="16"/>
      <c r="P2514" s="17"/>
      <c r="Q2514" s="17"/>
      <c r="AD2514" s="13">
        <f t="shared" si="252"/>
        <v>0</v>
      </c>
      <c r="AE2514" s="13" t="str">
        <f t="shared" si="253"/>
        <v/>
      </c>
      <c r="AF2514" s="145" t="str">
        <f t="shared" si="254"/>
        <v/>
      </c>
      <c r="AG2514" s="145" t="str">
        <f t="shared" si="255"/>
        <v/>
      </c>
      <c r="AH2514" s="145" t="str">
        <f t="shared" si="256"/>
        <v/>
      </c>
    </row>
    <row r="2515" spans="1:34" ht="17.25" customHeight="1" x14ac:dyDescent="0.3">
      <c r="A2515" s="149"/>
      <c r="B2515" s="135"/>
      <c r="C2515" s="14"/>
      <c r="D2515" s="14"/>
      <c r="E2515" s="136"/>
      <c r="F2515" s="15"/>
      <c r="G2515" s="126"/>
      <c r="H2515" s="136"/>
      <c r="I2515" s="136"/>
      <c r="J2515" s="138"/>
      <c r="K2515" s="119"/>
      <c r="L2515" s="138"/>
      <c r="M2515" s="12"/>
      <c r="N2515" s="147" t="str">
        <f t="shared" si="257"/>
        <v/>
      </c>
      <c r="O2515" s="16"/>
      <c r="P2515" s="17"/>
      <c r="Q2515" s="17"/>
      <c r="AD2515" s="13">
        <f t="shared" si="252"/>
        <v>0</v>
      </c>
      <c r="AE2515" s="13" t="str">
        <f t="shared" si="253"/>
        <v/>
      </c>
      <c r="AF2515" s="145" t="str">
        <f t="shared" si="254"/>
        <v/>
      </c>
      <c r="AG2515" s="145" t="str">
        <f t="shared" si="255"/>
        <v/>
      </c>
      <c r="AH2515" s="145" t="str">
        <f t="shared" si="256"/>
        <v/>
      </c>
    </row>
    <row r="2516" spans="1:34" ht="17.25" customHeight="1" x14ac:dyDescent="0.3">
      <c r="A2516" s="149"/>
      <c r="B2516" s="135"/>
      <c r="C2516" s="14"/>
      <c r="D2516" s="14"/>
      <c r="E2516" s="136"/>
      <c r="F2516" s="15"/>
      <c r="G2516" s="126"/>
      <c r="H2516" s="136"/>
      <c r="I2516" s="136"/>
      <c r="J2516" s="138"/>
      <c r="K2516" s="119"/>
      <c r="L2516" s="138"/>
      <c r="M2516" s="12"/>
      <c r="N2516" s="147" t="str">
        <f t="shared" si="257"/>
        <v/>
      </c>
      <c r="O2516" s="16"/>
      <c r="P2516" s="17"/>
      <c r="Q2516" s="17"/>
      <c r="AD2516" s="13">
        <f t="shared" si="252"/>
        <v>0</v>
      </c>
      <c r="AE2516" s="13" t="str">
        <f t="shared" si="253"/>
        <v/>
      </c>
      <c r="AF2516" s="145" t="str">
        <f t="shared" si="254"/>
        <v/>
      </c>
      <c r="AG2516" s="145" t="str">
        <f t="shared" si="255"/>
        <v/>
      </c>
      <c r="AH2516" s="145" t="str">
        <f t="shared" si="256"/>
        <v/>
      </c>
    </row>
    <row r="2517" spans="1:34" ht="17.25" customHeight="1" x14ac:dyDescent="0.3">
      <c r="A2517" s="149"/>
      <c r="B2517" s="135"/>
      <c r="C2517" s="14"/>
      <c r="D2517" s="14"/>
      <c r="E2517" s="136"/>
      <c r="F2517" s="15"/>
      <c r="G2517" s="126"/>
      <c r="H2517" s="136"/>
      <c r="I2517" s="136"/>
      <c r="J2517" s="138"/>
      <c r="K2517" s="119"/>
      <c r="L2517" s="138"/>
      <c r="M2517" s="12"/>
      <c r="N2517" s="147" t="str">
        <f t="shared" si="257"/>
        <v/>
      </c>
      <c r="O2517" s="16"/>
      <c r="P2517" s="17"/>
      <c r="Q2517" s="17"/>
      <c r="AD2517" s="13">
        <f t="shared" si="252"/>
        <v>0</v>
      </c>
      <c r="AE2517" s="13" t="str">
        <f t="shared" si="253"/>
        <v/>
      </c>
      <c r="AF2517" s="145" t="str">
        <f t="shared" si="254"/>
        <v/>
      </c>
      <c r="AG2517" s="145" t="str">
        <f t="shared" si="255"/>
        <v/>
      </c>
      <c r="AH2517" s="145" t="str">
        <f t="shared" si="256"/>
        <v/>
      </c>
    </row>
    <row r="2518" spans="1:34" ht="17.25" customHeight="1" x14ac:dyDescent="0.3">
      <c r="A2518" s="149"/>
      <c r="B2518" s="135"/>
      <c r="C2518" s="14"/>
      <c r="D2518" s="14"/>
      <c r="E2518" s="136"/>
      <c r="F2518" s="15"/>
      <c r="G2518" s="126"/>
      <c r="H2518" s="136"/>
      <c r="I2518" s="136"/>
      <c r="J2518" s="138"/>
      <c r="K2518" s="119"/>
      <c r="L2518" s="138"/>
      <c r="M2518" s="12"/>
      <c r="N2518" s="147" t="str">
        <f t="shared" si="257"/>
        <v/>
      </c>
      <c r="O2518" s="16"/>
      <c r="P2518" s="17"/>
      <c r="Q2518" s="17"/>
      <c r="AD2518" s="13">
        <f t="shared" si="252"/>
        <v>0</v>
      </c>
      <c r="AE2518" s="13" t="str">
        <f t="shared" si="253"/>
        <v/>
      </c>
      <c r="AF2518" s="145" t="str">
        <f t="shared" si="254"/>
        <v/>
      </c>
      <c r="AG2518" s="145" t="str">
        <f t="shared" si="255"/>
        <v/>
      </c>
      <c r="AH2518" s="145" t="str">
        <f t="shared" si="256"/>
        <v/>
      </c>
    </row>
    <row r="2519" spans="1:34" ht="17.25" customHeight="1" x14ac:dyDescent="0.3">
      <c r="A2519" s="149"/>
      <c r="B2519" s="135"/>
      <c r="C2519" s="14"/>
      <c r="D2519" s="14"/>
      <c r="E2519" s="136"/>
      <c r="F2519" s="15"/>
      <c r="G2519" s="126"/>
      <c r="H2519" s="136"/>
      <c r="I2519" s="136"/>
      <c r="J2519" s="138"/>
      <c r="K2519" s="119"/>
      <c r="L2519" s="138"/>
      <c r="M2519" s="12"/>
      <c r="N2519" s="147" t="str">
        <f t="shared" si="257"/>
        <v/>
      </c>
      <c r="O2519" s="16"/>
      <c r="P2519" s="17"/>
      <c r="Q2519" s="17"/>
      <c r="AD2519" s="13">
        <f t="shared" si="252"/>
        <v>0</v>
      </c>
      <c r="AE2519" s="13" t="str">
        <f t="shared" si="253"/>
        <v/>
      </c>
      <c r="AF2519" s="145" t="str">
        <f t="shared" si="254"/>
        <v/>
      </c>
      <c r="AG2519" s="145" t="str">
        <f t="shared" si="255"/>
        <v/>
      </c>
      <c r="AH2519" s="145" t="str">
        <f t="shared" si="256"/>
        <v/>
      </c>
    </row>
    <row r="2520" spans="1:34" ht="17.25" customHeight="1" x14ac:dyDescent="0.3">
      <c r="A2520" s="149"/>
      <c r="B2520" s="135"/>
      <c r="C2520" s="14"/>
      <c r="D2520" s="14"/>
      <c r="E2520" s="136"/>
      <c r="F2520" s="15"/>
      <c r="G2520" s="126"/>
      <c r="H2520" s="136"/>
      <c r="I2520" s="136"/>
      <c r="J2520" s="138"/>
      <c r="K2520" s="119"/>
      <c r="L2520" s="138"/>
      <c r="M2520" s="12"/>
      <c r="N2520" s="147" t="str">
        <f t="shared" si="257"/>
        <v/>
      </c>
      <c r="O2520" s="16"/>
      <c r="P2520" s="17"/>
      <c r="Q2520" s="17"/>
      <c r="AD2520" s="13">
        <f t="shared" si="252"/>
        <v>0</v>
      </c>
      <c r="AE2520" s="13" t="str">
        <f t="shared" si="253"/>
        <v/>
      </c>
      <c r="AF2520" s="145" t="str">
        <f t="shared" si="254"/>
        <v/>
      </c>
      <c r="AG2520" s="145" t="str">
        <f t="shared" si="255"/>
        <v/>
      </c>
      <c r="AH2520" s="145" t="str">
        <f t="shared" si="256"/>
        <v/>
      </c>
    </row>
    <row r="2521" spans="1:34" ht="17.25" customHeight="1" x14ac:dyDescent="0.3">
      <c r="A2521" s="149"/>
      <c r="B2521" s="135"/>
      <c r="C2521" s="14"/>
      <c r="D2521" s="14"/>
      <c r="E2521" s="136"/>
      <c r="F2521" s="15"/>
      <c r="G2521" s="126"/>
      <c r="H2521" s="136"/>
      <c r="I2521" s="136"/>
      <c r="J2521" s="138"/>
      <c r="K2521" s="119"/>
      <c r="L2521" s="138"/>
      <c r="M2521" s="12"/>
      <c r="N2521" s="147" t="str">
        <f t="shared" si="257"/>
        <v/>
      </c>
      <c r="O2521" s="16"/>
      <c r="P2521" s="17"/>
      <c r="Q2521" s="17"/>
      <c r="AD2521" s="13">
        <f t="shared" si="252"/>
        <v>0</v>
      </c>
      <c r="AE2521" s="13" t="str">
        <f t="shared" si="253"/>
        <v/>
      </c>
      <c r="AF2521" s="145" t="str">
        <f t="shared" si="254"/>
        <v/>
      </c>
      <c r="AG2521" s="145" t="str">
        <f t="shared" si="255"/>
        <v/>
      </c>
      <c r="AH2521" s="145" t="str">
        <f t="shared" si="256"/>
        <v/>
      </c>
    </row>
    <row r="2522" spans="1:34" ht="17.25" customHeight="1" x14ac:dyDescent="0.3">
      <c r="A2522" s="149"/>
      <c r="B2522" s="135"/>
      <c r="C2522" s="14"/>
      <c r="D2522" s="14"/>
      <c r="E2522" s="136"/>
      <c r="F2522" s="15"/>
      <c r="G2522" s="126"/>
      <c r="H2522" s="136"/>
      <c r="I2522" s="136"/>
      <c r="J2522" s="138"/>
      <c r="K2522" s="119"/>
      <c r="L2522" s="138"/>
      <c r="M2522" s="12"/>
      <c r="N2522" s="147" t="str">
        <f t="shared" si="257"/>
        <v/>
      </c>
      <c r="O2522" s="16"/>
      <c r="P2522" s="17"/>
      <c r="Q2522" s="17"/>
      <c r="AD2522" s="13">
        <f t="shared" si="252"/>
        <v>0</v>
      </c>
      <c r="AE2522" s="13" t="str">
        <f t="shared" si="253"/>
        <v/>
      </c>
      <c r="AF2522" s="145" t="str">
        <f t="shared" si="254"/>
        <v/>
      </c>
      <c r="AG2522" s="145" t="str">
        <f t="shared" si="255"/>
        <v/>
      </c>
      <c r="AH2522" s="145" t="str">
        <f t="shared" si="256"/>
        <v/>
      </c>
    </row>
    <row r="2523" spans="1:34" ht="17.25" customHeight="1" x14ac:dyDescent="0.3">
      <c r="A2523" s="149"/>
      <c r="B2523" s="135"/>
      <c r="C2523" s="14"/>
      <c r="D2523" s="14"/>
      <c r="E2523" s="136"/>
      <c r="F2523" s="15"/>
      <c r="G2523" s="126"/>
      <c r="H2523" s="136"/>
      <c r="I2523" s="136"/>
      <c r="J2523" s="138"/>
      <c r="K2523" s="119"/>
      <c r="L2523" s="138"/>
      <c r="M2523" s="12"/>
      <c r="N2523" s="147" t="str">
        <f t="shared" si="257"/>
        <v/>
      </c>
      <c r="O2523" s="16"/>
      <c r="P2523" s="17"/>
      <c r="Q2523" s="17"/>
      <c r="AD2523" s="13">
        <f t="shared" si="252"/>
        <v>0</v>
      </c>
      <c r="AE2523" s="13" t="str">
        <f t="shared" si="253"/>
        <v/>
      </c>
      <c r="AF2523" s="145" t="str">
        <f t="shared" si="254"/>
        <v/>
      </c>
      <c r="AG2523" s="145" t="str">
        <f t="shared" si="255"/>
        <v/>
      </c>
      <c r="AH2523" s="145" t="str">
        <f t="shared" si="256"/>
        <v/>
      </c>
    </row>
    <row r="2524" spans="1:34" ht="17.25" customHeight="1" x14ac:dyDescent="0.3">
      <c r="A2524" s="149"/>
      <c r="B2524" s="135"/>
      <c r="C2524" s="14"/>
      <c r="D2524" s="14"/>
      <c r="E2524" s="136"/>
      <c r="F2524" s="15"/>
      <c r="G2524" s="126"/>
      <c r="H2524" s="136"/>
      <c r="I2524" s="136"/>
      <c r="J2524" s="138"/>
      <c r="K2524" s="119"/>
      <c r="L2524" s="138"/>
      <c r="M2524" s="12"/>
      <c r="N2524" s="147" t="str">
        <f t="shared" si="257"/>
        <v/>
      </c>
      <c r="O2524" s="16"/>
      <c r="P2524" s="17"/>
      <c r="Q2524" s="17"/>
      <c r="AD2524" s="13">
        <f t="shared" si="252"/>
        <v>0</v>
      </c>
      <c r="AE2524" s="13" t="str">
        <f t="shared" si="253"/>
        <v/>
      </c>
      <c r="AF2524" s="145" t="str">
        <f t="shared" si="254"/>
        <v/>
      </c>
      <c r="AG2524" s="145" t="str">
        <f t="shared" si="255"/>
        <v/>
      </c>
      <c r="AH2524" s="145" t="str">
        <f t="shared" si="256"/>
        <v/>
      </c>
    </row>
    <row r="2525" spans="1:34" ht="17.25" customHeight="1" x14ac:dyDescent="0.3">
      <c r="A2525" s="149"/>
      <c r="B2525" s="135"/>
      <c r="C2525" s="14"/>
      <c r="D2525" s="14"/>
      <c r="E2525" s="136"/>
      <c r="F2525" s="15"/>
      <c r="G2525" s="126"/>
      <c r="H2525" s="136"/>
      <c r="I2525" s="136"/>
      <c r="J2525" s="138"/>
      <c r="K2525" s="119"/>
      <c r="L2525" s="138"/>
      <c r="M2525" s="12"/>
      <c r="N2525" s="147" t="str">
        <f t="shared" si="257"/>
        <v/>
      </c>
      <c r="O2525" s="16"/>
      <c r="P2525" s="17"/>
      <c r="Q2525" s="17"/>
      <c r="AD2525" s="13">
        <f t="shared" si="252"/>
        <v>0</v>
      </c>
      <c r="AE2525" s="13" t="str">
        <f t="shared" si="253"/>
        <v/>
      </c>
      <c r="AF2525" s="145" t="str">
        <f t="shared" si="254"/>
        <v/>
      </c>
      <c r="AG2525" s="145" t="str">
        <f t="shared" si="255"/>
        <v/>
      </c>
      <c r="AH2525" s="145" t="str">
        <f t="shared" si="256"/>
        <v/>
      </c>
    </row>
    <row r="2526" spans="1:34" ht="17.25" customHeight="1" x14ac:dyDescent="0.3">
      <c r="A2526" s="149"/>
      <c r="B2526" s="135"/>
      <c r="C2526" s="14"/>
      <c r="D2526" s="14"/>
      <c r="E2526" s="136"/>
      <c r="F2526" s="15"/>
      <c r="G2526" s="126"/>
      <c r="H2526" s="136"/>
      <c r="I2526" s="136"/>
      <c r="J2526" s="138"/>
      <c r="K2526" s="119"/>
      <c r="L2526" s="138"/>
      <c r="M2526" s="12"/>
      <c r="N2526" s="147" t="str">
        <f t="shared" si="257"/>
        <v/>
      </c>
      <c r="O2526" s="16"/>
      <c r="P2526" s="17"/>
      <c r="Q2526" s="17"/>
      <c r="AD2526" s="13">
        <f t="shared" si="252"/>
        <v>0</v>
      </c>
      <c r="AE2526" s="13" t="str">
        <f t="shared" si="253"/>
        <v/>
      </c>
      <c r="AF2526" s="145" t="str">
        <f t="shared" si="254"/>
        <v/>
      </c>
      <c r="AG2526" s="145" t="str">
        <f t="shared" si="255"/>
        <v/>
      </c>
      <c r="AH2526" s="145" t="str">
        <f t="shared" si="256"/>
        <v/>
      </c>
    </row>
    <row r="2527" spans="1:34" ht="17.25" customHeight="1" x14ac:dyDescent="0.3">
      <c r="A2527" s="149"/>
      <c r="B2527" s="135"/>
      <c r="C2527" s="14"/>
      <c r="D2527" s="14"/>
      <c r="E2527" s="136"/>
      <c r="F2527" s="15"/>
      <c r="G2527" s="126"/>
      <c r="H2527" s="136"/>
      <c r="I2527" s="136"/>
      <c r="J2527" s="138"/>
      <c r="K2527" s="119"/>
      <c r="L2527" s="138"/>
      <c r="M2527" s="12"/>
      <c r="N2527" s="147" t="str">
        <f t="shared" si="257"/>
        <v/>
      </c>
      <c r="O2527" s="16"/>
      <c r="P2527" s="17"/>
      <c r="Q2527" s="17"/>
      <c r="AD2527" s="13">
        <f t="shared" si="252"/>
        <v>0</v>
      </c>
      <c r="AE2527" s="13" t="str">
        <f t="shared" si="253"/>
        <v/>
      </c>
      <c r="AF2527" s="145" t="str">
        <f t="shared" si="254"/>
        <v/>
      </c>
      <c r="AG2527" s="145" t="str">
        <f t="shared" si="255"/>
        <v/>
      </c>
      <c r="AH2527" s="145" t="str">
        <f t="shared" si="256"/>
        <v/>
      </c>
    </row>
    <row r="2528" spans="1:34" ht="17.25" customHeight="1" x14ac:dyDescent="0.3">
      <c r="A2528" s="149"/>
      <c r="B2528" s="135"/>
      <c r="C2528" s="14"/>
      <c r="D2528" s="14"/>
      <c r="E2528" s="136"/>
      <c r="F2528" s="15"/>
      <c r="G2528" s="126"/>
      <c r="H2528" s="136"/>
      <c r="I2528" s="136"/>
      <c r="J2528" s="138"/>
      <c r="K2528" s="119"/>
      <c r="L2528" s="138"/>
      <c r="M2528" s="12"/>
      <c r="N2528" s="147" t="str">
        <f t="shared" si="257"/>
        <v/>
      </c>
      <c r="O2528" s="16"/>
      <c r="P2528" s="17"/>
      <c r="Q2528" s="17"/>
      <c r="AD2528" s="13">
        <f t="shared" si="252"/>
        <v>0</v>
      </c>
      <c r="AE2528" s="13" t="str">
        <f t="shared" si="253"/>
        <v/>
      </c>
      <c r="AF2528" s="145" t="str">
        <f t="shared" si="254"/>
        <v/>
      </c>
      <c r="AG2528" s="145" t="str">
        <f t="shared" si="255"/>
        <v/>
      </c>
      <c r="AH2528" s="145" t="str">
        <f t="shared" si="256"/>
        <v/>
      </c>
    </row>
    <row r="2529" spans="1:34" ht="17.25" customHeight="1" x14ac:dyDescent="0.3">
      <c r="A2529" s="149"/>
      <c r="B2529" s="135"/>
      <c r="C2529" s="14"/>
      <c r="D2529" s="14"/>
      <c r="E2529" s="136"/>
      <c r="F2529" s="15"/>
      <c r="G2529" s="126"/>
      <c r="H2529" s="136"/>
      <c r="I2529" s="136"/>
      <c r="J2529" s="138"/>
      <c r="K2529" s="119"/>
      <c r="L2529" s="138"/>
      <c r="M2529" s="12"/>
      <c r="N2529" s="147" t="str">
        <f t="shared" si="257"/>
        <v/>
      </c>
      <c r="O2529" s="16"/>
      <c r="P2529" s="17"/>
      <c r="Q2529" s="17"/>
      <c r="AD2529" s="13">
        <f t="shared" si="252"/>
        <v>0</v>
      </c>
      <c r="AE2529" s="13" t="str">
        <f t="shared" si="253"/>
        <v/>
      </c>
      <c r="AF2529" s="145" t="str">
        <f t="shared" si="254"/>
        <v/>
      </c>
      <c r="AG2529" s="145" t="str">
        <f t="shared" si="255"/>
        <v/>
      </c>
      <c r="AH2529" s="145" t="str">
        <f t="shared" si="256"/>
        <v/>
      </c>
    </row>
    <row r="2530" spans="1:34" ht="17.25" customHeight="1" x14ac:dyDescent="0.3">
      <c r="A2530" s="149"/>
      <c r="B2530" s="135"/>
      <c r="C2530" s="14"/>
      <c r="D2530" s="14"/>
      <c r="E2530" s="136"/>
      <c r="F2530" s="15"/>
      <c r="G2530" s="126"/>
      <c r="H2530" s="136"/>
      <c r="I2530" s="136"/>
      <c r="J2530" s="138"/>
      <c r="K2530" s="119"/>
      <c r="L2530" s="138"/>
      <c r="M2530" s="12"/>
      <c r="N2530" s="147" t="str">
        <f t="shared" si="257"/>
        <v/>
      </c>
      <c r="O2530" s="16"/>
      <c r="P2530" s="17"/>
      <c r="Q2530" s="17"/>
      <c r="AD2530" s="13">
        <f t="shared" si="252"/>
        <v>0</v>
      </c>
      <c r="AE2530" s="13" t="str">
        <f t="shared" si="253"/>
        <v/>
      </c>
      <c r="AF2530" s="145" t="str">
        <f t="shared" si="254"/>
        <v/>
      </c>
      <c r="AG2530" s="145" t="str">
        <f t="shared" si="255"/>
        <v/>
      </c>
      <c r="AH2530" s="145" t="str">
        <f t="shared" si="256"/>
        <v/>
      </c>
    </row>
    <row r="2531" spans="1:34" ht="17.25" customHeight="1" x14ac:dyDescent="0.3">
      <c r="A2531" s="149"/>
      <c r="B2531" s="135"/>
      <c r="C2531" s="14"/>
      <c r="D2531" s="14"/>
      <c r="E2531" s="136"/>
      <c r="F2531" s="15"/>
      <c r="G2531" s="126"/>
      <c r="H2531" s="136"/>
      <c r="I2531" s="136"/>
      <c r="J2531" s="138"/>
      <c r="K2531" s="119"/>
      <c r="L2531" s="138"/>
      <c r="M2531" s="12"/>
      <c r="N2531" s="147" t="str">
        <f t="shared" si="257"/>
        <v/>
      </c>
      <c r="O2531" s="16"/>
      <c r="P2531" s="17"/>
      <c r="Q2531" s="17"/>
      <c r="AD2531" s="13">
        <f t="shared" si="252"/>
        <v>0</v>
      </c>
      <c r="AE2531" s="13" t="str">
        <f t="shared" si="253"/>
        <v/>
      </c>
      <c r="AF2531" s="145" t="str">
        <f t="shared" si="254"/>
        <v/>
      </c>
      <c r="AG2531" s="145" t="str">
        <f t="shared" si="255"/>
        <v/>
      </c>
      <c r="AH2531" s="145" t="str">
        <f t="shared" si="256"/>
        <v/>
      </c>
    </row>
    <row r="2532" spans="1:34" ht="17.25" customHeight="1" x14ac:dyDescent="0.3">
      <c r="A2532" s="149"/>
      <c r="B2532" s="135"/>
      <c r="C2532" s="14"/>
      <c r="D2532" s="14"/>
      <c r="E2532" s="136"/>
      <c r="F2532" s="15"/>
      <c r="G2532" s="126"/>
      <c r="H2532" s="136"/>
      <c r="I2532" s="136"/>
      <c r="J2532" s="138"/>
      <c r="K2532" s="119"/>
      <c r="L2532" s="138"/>
      <c r="M2532" s="12"/>
      <c r="N2532" s="147" t="str">
        <f t="shared" si="257"/>
        <v/>
      </c>
      <c r="O2532" s="16"/>
      <c r="P2532" s="17"/>
      <c r="Q2532" s="17"/>
      <c r="AD2532" s="13">
        <f t="shared" si="252"/>
        <v>0</v>
      </c>
      <c r="AE2532" s="13" t="str">
        <f t="shared" si="253"/>
        <v/>
      </c>
      <c r="AF2532" s="145" t="str">
        <f t="shared" si="254"/>
        <v/>
      </c>
      <c r="AG2532" s="145" t="str">
        <f t="shared" si="255"/>
        <v/>
      </c>
      <c r="AH2532" s="145" t="str">
        <f t="shared" si="256"/>
        <v/>
      </c>
    </row>
    <row r="2533" spans="1:34" ht="17.25" customHeight="1" x14ac:dyDescent="0.3">
      <c r="A2533" s="149"/>
      <c r="B2533" s="135"/>
      <c r="C2533" s="14"/>
      <c r="D2533" s="14"/>
      <c r="E2533" s="136"/>
      <c r="F2533" s="15"/>
      <c r="G2533" s="126"/>
      <c r="H2533" s="136"/>
      <c r="I2533" s="136"/>
      <c r="J2533" s="138"/>
      <c r="K2533" s="119"/>
      <c r="L2533" s="138"/>
      <c r="M2533" s="12"/>
      <c r="N2533" s="147" t="str">
        <f t="shared" si="257"/>
        <v/>
      </c>
      <c r="O2533" s="16"/>
      <c r="P2533" s="17"/>
      <c r="Q2533" s="17"/>
      <c r="AD2533" s="13">
        <f t="shared" si="252"/>
        <v>0</v>
      </c>
      <c r="AE2533" s="13" t="str">
        <f t="shared" si="253"/>
        <v/>
      </c>
      <c r="AF2533" s="145" t="str">
        <f t="shared" si="254"/>
        <v/>
      </c>
      <c r="AG2533" s="145" t="str">
        <f t="shared" si="255"/>
        <v/>
      </c>
      <c r="AH2533" s="145" t="str">
        <f t="shared" si="256"/>
        <v/>
      </c>
    </row>
    <row r="2534" spans="1:34" ht="17.25" customHeight="1" x14ac:dyDescent="0.3">
      <c r="A2534" s="149"/>
      <c r="B2534" s="135"/>
      <c r="C2534" s="14"/>
      <c r="D2534" s="14"/>
      <c r="E2534" s="136"/>
      <c r="F2534" s="15"/>
      <c r="G2534" s="126"/>
      <c r="H2534" s="136"/>
      <c r="I2534" s="136"/>
      <c r="J2534" s="138"/>
      <c r="K2534" s="119"/>
      <c r="L2534" s="138"/>
      <c r="M2534" s="12"/>
      <c r="N2534" s="147" t="str">
        <f t="shared" si="257"/>
        <v/>
      </c>
      <c r="O2534" s="16"/>
      <c r="P2534" s="17"/>
      <c r="Q2534" s="17"/>
      <c r="AD2534" s="13">
        <f t="shared" si="252"/>
        <v>0</v>
      </c>
      <c r="AE2534" s="13" t="str">
        <f t="shared" si="253"/>
        <v/>
      </c>
      <c r="AF2534" s="145" t="str">
        <f t="shared" si="254"/>
        <v/>
      </c>
      <c r="AG2534" s="145" t="str">
        <f t="shared" si="255"/>
        <v/>
      </c>
      <c r="AH2534" s="145" t="str">
        <f t="shared" si="256"/>
        <v/>
      </c>
    </row>
    <row r="2535" spans="1:34" ht="17.25" customHeight="1" x14ac:dyDescent="0.3">
      <c r="A2535" s="149"/>
      <c r="B2535" s="135"/>
      <c r="C2535" s="14"/>
      <c r="D2535" s="14"/>
      <c r="E2535" s="136"/>
      <c r="F2535" s="15"/>
      <c r="G2535" s="126"/>
      <c r="H2535" s="136"/>
      <c r="I2535" s="136"/>
      <c r="J2535" s="138"/>
      <c r="K2535" s="119"/>
      <c r="L2535" s="138"/>
      <c r="M2535" s="12"/>
      <c r="N2535" s="147" t="str">
        <f t="shared" si="257"/>
        <v/>
      </c>
      <c r="O2535" s="16"/>
      <c r="P2535" s="17"/>
      <c r="Q2535" s="17"/>
      <c r="AD2535" s="13">
        <f t="shared" si="252"/>
        <v>0</v>
      </c>
      <c r="AE2535" s="13" t="str">
        <f t="shared" si="253"/>
        <v/>
      </c>
      <c r="AF2535" s="145" t="str">
        <f t="shared" si="254"/>
        <v/>
      </c>
      <c r="AG2535" s="145" t="str">
        <f t="shared" si="255"/>
        <v/>
      </c>
      <c r="AH2535" s="145" t="str">
        <f t="shared" si="256"/>
        <v/>
      </c>
    </row>
    <row r="2536" spans="1:34" ht="17.25" customHeight="1" x14ac:dyDescent="0.3">
      <c r="A2536" s="149"/>
      <c r="B2536" s="135"/>
      <c r="C2536" s="14"/>
      <c r="D2536" s="14"/>
      <c r="E2536" s="136"/>
      <c r="F2536" s="15"/>
      <c r="G2536" s="126"/>
      <c r="H2536" s="136"/>
      <c r="I2536" s="136"/>
      <c r="J2536" s="138"/>
      <c r="K2536" s="119"/>
      <c r="L2536" s="138"/>
      <c r="M2536" s="12"/>
      <c r="N2536" s="147" t="str">
        <f t="shared" si="257"/>
        <v/>
      </c>
      <c r="O2536" s="16"/>
      <c r="P2536" s="17"/>
      <c r="Q2536" s="17"/>
      <c r="AD2536" s="13">
        <f t="shared" si="252"/>
        <v>0</v>
      </c>
      <c r="AE2536" s="13" t="str">
        <f t="shared" si="253"/>
        <v/>
      </c>
      <c r="AF2536" s="145" t="str">
        <f t="shared" si="254"/>
        <v/>
      </c>
      <c r="AG2536" s="145" t="str">
        <f t="shared" si="255"/>
        <v/>
      </c>
      <c r="AH2536" s="145" t="str">
        <f t="shared" si="256"/>
        <v/>
      </c>
    </row>
    <row r="2537" spans="1:34" ht="17.25" customHeight="1" x14ac:dyDescent="0.3">
      <c r="A2537" s="149"/>
      <c r="B2537" s="135"/>
      <c r="C2537" s="14"/>
      <c r="D2537" s="14"/>
      <c r="E2537" s="136"/>
      <c r="F2537" s="15"/>
      <c r="G2537" s="126"/>
      <c r="H2537" s="136"/>
      <c r="I2537" s="136"/>
      <c r="J2537" s="138"/>
      <c r="K2537" s="119"/>
      <c r="L2537" s="138"/>
      <c r="M2537" s="12"/>
      <c r="N2537" s="147" t="str">
        <f t="shared" si="257"/>
        <v/>
      </c>
      <c r="O2537" s="16"/>
      <c r="P2537" s="17"/>
      <c r="Q2537" s="17"/>
      <c r="AD2537" s="13">
        <f t="shared" si="252"/>
        <v>0</v>
      </c>
      <c r="AE2537" s="13" t="str">
        <f t="shared" si="253"/>
        <v/>
      </c>
      <c r="AF2537" s="145" t="str">
        <f t="shared" si="254"/>
        <v/>
      </c>
      <c r="AG2537" s="145" t="str">
        <f t="shared" si="255"/>
        <v/>
      </c>
      <c r="AH2537" s="145" t="str">
        <f t="shared" si="256"/>
        <v/>
      </c>
    </row>
    <row r="2538" spans="1:34" ht="17.25" customHeight="1" x14ac:dyDescent="0.3">
      <c r="A2538" s="149"/>
      <c r="B2538" s="135"/>
      <c r="C2538" s="14"/>
      <c r="D2538" s="14"/>
      <c r="E2538" s="136"/>
      <c r="F2538" s="15"/>
      <c r="G2538" s="126"/>
      <c r="H2538" s="136"/>
      <c r="I2538" s="136"/>
      <c r="J2538" s="138"/>
      <c r="K2538" s="119"/>
      <c r="L2538" s="138"/>
      <c r="M2538" s="12"/>
      <c r="N2538" s="147" t="str">
        <f t="shared" si="257"/>
        <v/>
      </c>
      <c r="O2538" s="16"/>
      <c r="P2538" s="17"/>
      <c r="Q2538" s="17"/>
      <c r="AD2538" s="13">
        <f t="shared" si="252"/>
        <v>0</v>
      </c>
      <c r="AE2538" s="13" t="str">
        <f t="shared" si="253"/>
        <v/>
      </c>
      <c r="AF2538" s="145" t="str">
        <f t="shared" si="254"/>
        <v/>
      </c>
      <c r="AG2538" s="145" t="str">
        <f t="shared" si="255"/>
        <v/>
      </c>
      <c r="AH2538" s="145" t="str">
        <f t="shared" si="256"/>
        <v/>
      </c>
    </row>
    <row r="2539" spans="1:34" ht="17.25" customHeight="1" x14ac:dyDescent="0.3">
      <c r="A2539" s="149"/>
      <c r="B2539" s="135"/>
      <c r="C2539" s="14"/>
      <c r="D2539" s="14"/>
      <c r="E2539" s="136"/>
      <c r="F2539" s="15"/>
      <c r="G2539" s="126"/>
      <c r="H2539" s="136"/>
      <c r="I2539" s="136"/>
      <c r="J2539" s="138"/>
      <c r="K2539" s="119"/>
      <c r="L2539" s="138"/>
      <c r="M2539" s="12"/>
      <c r="N2539" s="147" t="str">
        <f t="shared" si="257"/>
        <v/>
      </c>
      <c r="O2539" s="16"/>
      <c r="P2539" s="17"/>
      <c r="Q2539" s="17"/>
      <c r="AD2539" s="13">
        <f t="shared" si="252"/>
        <v>0</v>
      </c>
      <c r="AE2539" s="13" t="str">
        <f t="shared" si="253"/>
        <v/>
      </c>
      <c r="AF2539" s="145" t="str">
        <f t="shared" si="254"/>
        <v/>
      </c>
      <c r="AG2539" s="145" t="str">
        <f t="shared" si="255"/>
        <v/>
      </c>
      <c r="AH2539" s="145" t="str">
        <f t="shared" si="256"/>
        <v/>
      </c>
    </row>
    <row r="2540" spans="1:34" ht="17.25" customHeight="1" x14ac:dyDescent="0.3">
      <c r="A2540" s="149"/>
      <c r="B2540" s="135"/>
      <c r="C2540" s="14"/>
      <c r="D2540" s="14"/>
      <c r="E2540" s="136"/>
      <c r="F2540" s="15"/>
      <c r="G2540" s="126"/>
      <c r="H2540" s="136"/>
      <c r="I2540" s="136"/>
      <c r="J2540" s="138"/>
      <c r="K2540" s="119"/>
      <c r="L2540" s="138"/>
      <c r="M2540" s="12"/>
      <c r="N2540" s="147" t="str">
        <f t="shared" si="257"/>
        <v/>
      </c>
      <c r="O2540" s="16"/>
      <c r="P2540" s="17"/>
      <c r="Q2540" s="17"/>
      <c r="AD2540" s="13">
        <f t="shared" si="252"/>
        <v>0</v>
      </c>
      <c r="AE2540" s="13" t="str">
        <f t="shared" si="253"/>
        <v/>
      </c>
      <c r="AF2540" s="145" t="str">
        <f t="shared" si="254"/>
        <v/>
      </c>
      <c r="AG2540" s="145" t="str">
        <f t="shared" si="255"/>
        <v/>
      </c>
      <c r="AH2540" s="145" t="str">
        <f t="shared" si="256"/>
        <v/>
      </c>
    </row>
    <row r="2541" spans="1:34" ht="17.25" customHeight="1" x14ac:dyDescent="0.3">
      <c r="A2541" s="149"/>
      <c r="B2541" s="135"/>
      <c r="C2541" s="14"/>
      <c r="D2541" s="14"/>
      <c r="E2541" s="136"/>
      <c r="F2541" s="15"/>
      <c r="G2541" s="126"/>
      <c r="H2541" s="136"/>
      <c r="I2541" s="136"/>
      <c r="J2541" s="138"/>
      <c r="K2541" s="119"/>
      <c r="L2541" s="138"/>
      <c r="M2541" s="12"/>
      <c r="N2541" s="147" t="str">
        <f t="shared" si="257"/>
        <v/>
      </c>
      <c r="O2541" s="16"/>
      <c r="P2541" s="17"/>
      <c r="Q2541" s="17"/>
      <c r="AD2541" s="13">
        <f t="shared" si="252"/>
        <v>0</v>
      </c>
      <c r="AE2541" s="13" t="str">
        <f t="shared" si="253"/>
        <v/>
      </c>
      <c r="AF2541" s="145" t="str">
        <f t="shared" si="254"/>
        <v/>
      </c>
      <c r="AG2541" s="145" t="str">
        <f t="shared" si="255"/>
        <v/>
      </c>
      <c r="AH2541" s="145" t="str">
        <f t="shared" si="256"/>
        <v/>
      </c>
    </row>
    <row r="2542" spans="1:34" ht="17.25" customHeight="1" x14ac:dyDescent="0.3">
      <c r="A2542" s="149"/>
      <c r="B2542" s="135"/>
      <c r="C2542" s="14"/>
      <c r="D2542" s="14"/>
      <c r="E2542" s="136"/>
      <c r="F2542" s="15"/>
      <c r="G2542" s="126"/>
      <c r="H2542" s="136"/>
      <c r="I2542" s="136"/>
      <c r="J2542" s="138"/>
      <c r="K2542" s="119"/>
      <c r="L2542" s="138"/>
      <c r="M2542" s="12"/>
      <c r="N2542" s="147" t="str">
        <f t="shared" si="257"/>
        <v/>
      </c>
      <c r="O2542" s="16"/>
      <c r="P2542" s="17"/>
      <c r="Q2542" s="17"/>
      <c r="AD2542" s="13">
        <f t="shared" si="252"/>
        <v>0</v>
      </c>
      <c r="AE2542" s="13" t="str">
        <f t="shared" si="253"/>
        <v/>
      </c>
      <c r="AF2542" s="145" t="str">
        <f t="shared" si="254"/>
        <v/>
      </c>
      <c r="AG2542" s="145" t="str">
        <f t="shared" si="255"/>
        <v/>
      </c>
      <c r="AH2542" s="145" t="str">
        <f t="shared" si="256"/>
        <v/>
      </c>
    </row>
    <row r="2543" spans="1:34" ht="17.25" customHeight="1" x14ac:dyDescent="0.3">
      <c r="A2543" s="149"/>
      <c r="B2543" s="135"/>
      <c r="C2543" s="14"/>
      <c r="D2543" s="14"/>
      <c r="E2543" s="136"/>
      <c r="F2543" s="15"/>
      <c r="G2543" s="126"/>
      <c r="H2543" s="136"/>
      <c r="I2543" s="136"/>
      <c r="J2543" s="138"/>
      <c r="K2543" s="119"/>
      <c r="L2543" s="138"/>
      <c r="M2543" s="12"/>
      <c r="N2543" s="147" t="str">
        <f t="shared" si="257"/>
        <v/>
      </c>
      <c r="O2543" s="16"/>
      <c r="P2543" s="17"/>
      <c r="Q2543" s="17"/>
      <c r="AD2543" s="13">
        <f t="shared" si="252"/>
        <v>0</v>
      </c>
      <c r="AE2543" s="13" t="str">
        <f t="shared" si="253"/>
        <v/>
      </c>
      <c r="AF2543" s="145" t="str">
        <f t="shared" si="254"/>
        <v/>
      </c>
      <c r="AG2543" s="145" t="str">
        <f t="shared" si="255"/>
        <v/>
      </c>
      <c r="AH2543" s="145" t="str">
        <f t="shared" si="256"/>
        <v/>
      </c>
    </row>
    <row r="2544" spans="1:34" ht="17.25" customHeight="1" x14ac:dyDescent="0.3">
      <c r="A2544" s="149"/>
      <c r="B2544" s="135"/>
      <c r="C2544" s="14"/>
      <c r="D2544" s="14"/>
      <c r="E2544" s="136"/>
      <c r="F2544" s="15"/>
      <c r="G2544" s="126"/>
      <c r="H2544" s="136"/>
      <c r="I2544" s="136"/>
      <c r="J2544" s="138"/>
      <c r="K2544" s="119"/>
      <c r="L2544" s="138"/>
      <c r="M2544" s="12"/>
      <c r="N2544" s="147" t="str">
        <f t="shared" si="257"/>
        <v/>
      </c>
      <c r="O2544" s="16"/>
      <c r="P2544" s="17"/>
      <c r="Q2544" s="17"/>
      <c r="AD2544" s="13">
        <f t="shared" si="252"/>
        <v>0</v>
      </c>
      <c r="AE2544" s="13" t="str">
        <f t="shared" si="253"/>
        <v/>
      </c>
      <c r="AF2544" s="145" t="str">
        <f t="shared" si="254"/>
        <v/>
      </c>
      <c r="AG2544" s="145" t="str">
        <f t="shared" si="255"/>
        <v/>
      </c>
      <c r="AH2544" s="145" t="str">
        <f t="shared" si="256"/>
        <v/>
      </c>
    </row>
    <row r="2545" spans="1:34" ht="17.25" customHeight="1" x14ac:dyDescent="0.3">
      <c r="A2545" s="149"/>
      <c r="B2545" s="135"/>
      <c r="C2545" s="14"/>
      <c r="D2545" s="14"/>
      <c r="E2545" s="136"/>
      <c r="F2545" s="15"/>
      <c r="G2545" s="126"/>
      <c r="H2545" s="136"/>
      <c r="I2545" s="136"/>
      <c r="J2545" s="138"/>
      <c r="K2545" s="119"/>
      <c r="L2545" s="138"/>
      <c r="M2545" s="12"/>
      <c r="N2545" s="147" t="str">
        <f t="shared" si="257"/>
        <v/>
      </c>
      <c r="O2545" s="16"/>
      <c r="P2545" s="17"/>
      <c r="Q2545" s="17"/>
      <c r="AD2545" s="13">
        <f t="shared" si="252"/>
        <v>0</v>
      </c>
      <c r="AE2545" s="13" t="str">
        <f t="shared" si="253"/>
        <v/>
      </c>
      <c r="AF2545" s="145" t="str">
        <f t="shared" si="254"/>
        <v/>
      </c>
      <c r="AG2545" s="145" t="str">
        <f t="shared" si="255"/>
        <v/>
      </c>
      <c r="AH2545" s="145" t="str">
        <f t="shared" si="256"/>
        <v/>
      </c>
    </row>
    <row r="2546" spans="1:34" ht="17.25" customHeight="1" x14ac:dyDescent="0.3">
      <c r="A2546" s="149"/>
      <c r="B2546" s="135"/>
      <c r="C2546" s="14"/>
      <c r="D2546" s="14"/>
      <c r="E2546" s="136"/>
      <c r="F2546" s="15"/>
      <c r="G2546" s="126"/>
      <c r="H2546" s="136"/>
      <c r="I2546" s="136"/>
      <c r="J2546" s="138"/>
      <c r="K2546" s="119"/>
      <c r="L2546" s="138"/>
      <c r="M2546" s="12"/>
      <c r="N2546" s="147" t="str">
        <f t="shared" si="257"/>
        <v/>
      </c>
      <c r="O2546" s="16"/>
      <c r="P2546" s="17"/>
      <c r="Q2546" s="17"/>
      <c r="AD2546" s="13">
        <f t="shared" si="252"/>
        <v>0</v>
      </c>
      <c r="AE2546" s="13" t="str">
        <f t="shared" si="253"/>
        <v/>
      </c>
      <c r="AF2546" s="145" t="str">
        <f t="shared" si="254"/>
        <v/>
      </c>
      <c r="AG2546" s="145" t="str">
        <f t="shared" si="255"/>
        <v/>
      </c>
      <c r="AH2546" s="145" t="str">
        <f t="shared" si="256"/>
        <v/>
      </c>
    </row>
    <row r="2547" spans="1:34" ht="17.25" customHeight="1" x14ac:dyDescent="0.3">
      <c r="A2547" s="149"/>
      <c r="B2547" s="135"/>
      <c r="C2547" s="14"/>
      <c r="D2547" s="14"/>
      <c r="E2547" s="136"/>
      <c r="F2547" s="15"/>
      <c r="G2547" s="126"/>
      <c r="H2547" s="136"/>
      <c r="I2547" s="136"/>
      <c r="J2547" s="138"/>
      <c r="K2547" s="119"/>
      <c r="L2547" s="138"/>
      <c r="M2547" s="12"/>
      <c r="N2547" s="147" t="str">
        <f t="shared" si="257"/>
        <v/>
      </c>
      <c r="O2547" s="16"/>
      <c r="P2547" s="17"/>
      <c r="Q2547" s="17"/>
      <c r="AD2547" s="13">
        <f t="shared" si="252"/>
        <v>0</v>
      </c>
      <c r="AE2547" s="13" t="str">
        <f t="shared" si="253"/>
        <v/>
      </c>
      <c r="AF2547" s="145" t="str">
        <f t="shared" si="254"/>
        <v/>
      </c>
      <c r="AG2547" s="145" t="str">
        <f t="shared" si="255"/>
        <v/>
      </c>
      <c r="AH2547" s="145" t="str">
        <f t="shared" si="256"/>
        <v/>
      </c>
    </row>
    <row r="2548" spans="1:34" ht="17.25" customHeight="1" x14ac:dyDescent="0.3">
      <c r="A2548" s="149"/>
      <c r="B2548" s="135"/>
      <c r="C2548" s="14"/>
      <c r="D2548" s="14"/>
      <c r="E2548" s="136"/>
      <c r="F2548" s="15"/>
      <c r="G2548" s="126"/>
      <c r="H2548" s="136"/>
      <c r="I2548" s="136"/>
      <c r="J2548" s="138"/>
      <c r="K2548" s="119"/>
      <c r="L2548" s="138"/>
      <c r="M2548" s="12"/>
      <c r="N2548" s="147" t="str">
        <f t="shared" si="257"/>
        <v/>
      </c>
      <c r="O2548" s="16"/>
      <c r="P2548" s="17"/>
      <c r="Q2548" s="17"/>
      <c r="AD2548" s="13">
        <f t="shared" si="252"/>
        <v>0</v>
      </c>
      <c r="AE2548" s="13" t="str">
        <f t="shared" si="253"/>
        <v/>
      </c>
      <c r="AF2548" s="145" t="str">
        <f t="shared" si="254"/>
        <v/>
      </c>
      <c r="AG2548" s="145" t="str">
        <f t="shared" si="255"/>
        <v/>
      </c>
      <c r="AH2548" s="145" t="str">
        <f t="shared" si="256"/>
        <v/>
      </c>
    </row>
    <row r="2549" spans="1:34" ht="17.25" customHeight="1" x14ac:dyDescent="0.3">
      <c r="A2549" s="149"/>
      <c r="B2549" s="135"/>
      <c r="C2549" s="14"/>
      <c r="D2549" s="14"/>
      <c r="E2549" s="136"/>
      <c r="F2549" s="15"/>
      <c r="G2549" s="126"/>
      <c r="H2549" s="136"/>
      <c r="I2549" s="136"/>
      <c r="J2549" s="138"/>
      <c r="K2549" s="119"/>
      <c r="L2549" s="138"/>
      <c r="M2549" s="12"/>
      <c r="N2549" s="147" t="str">
        <f t="shared" si="257"/>
        <v/>
      </c>
      <c r="O2549" s="16"/>
      <c r="P2549" s="17"/>
      <c r="Q2549" s="17"/>
      <c r="AD2549" s="13">
        <f t="shared" ref="AD2549:AD2612" si="258">IF(N2549&lt;0, N2549/-F2549, M2549)</f>
        <v>0</v>
      </c>
      <c r="AE2549" s="13" t="str">
        <f t="shared" ref="AE2549:AE2612" si="259">IF(N2549="", "", IF(C2549="Long", IF(N2549&gt;0, N2549/F2549, ((G2549*(I2549-E2549))/F2549)), IF(N2549&gt;0, N2549/F2549, ((G2549*(E2549-I2549))/F2549))))</f>
        <v/>
      </c>
      <c r="AF2549" s="145" t="str">
        <f t="shared" ref="AF2549:AF2612" si="260">IF(A2549="", "", MONTH(A2549))</f>
        <v/>
      </c>
      <c r="AG2549" s="145" t="str">
        <f t="shared" ref="AG2549:AG2612" si="261">IF(A2549="", "", YEAR(A2549))</f>
        <v/>
      </c>
      <c r="AH2549" s="145" t="str">
        <f t="shared" ref="AH2549:AH2612" si="262">IF(A2549="", "", DAY(A2549))</f>
        <v/>
      </c>
    </row>
    <row r="2550" spans="1:34" ht="17.25" customHeight="1" x14ac:dyDescent="0.3">
      <c r="A2550" s="149"/>
      <c r="B2550" s="135"/>
      <c r="C2550" s="14"/>
      <c r="D2550" s="14"/>
      <c r="E2550" s="136"/>
      <c r="F2550" s="15"/>
      <c r="G2550" s="126"/>
      <c r="H2550" s="136"/>
      <c r="I2550" s="136"/>
      <c r="J2550" s="138"/>
      <c r="K2550" s="119"/>
      <c r="L2550" s="138"/>
      <c r="M2550" s="12"/>
      <c r="N2550" s="147" t="str">
        <f t="shared" si="257"/>
        <v/>
      </c>
      <c r="O2550" s="16"/>
      <c r="P2550" s="17"/>
      <c r="Q2550" s="17"/>
      <c r="AD2550" s="13">
        <f t="shared" si="258"/>
        <v>0</v>
      </c>
      <c r="AE2550" s="13" t="str">
        <f t="shared" si="259"/>
        <v/>
      </c>
      <c r="AF2550" s="145" t="str">
        <f t="shared" si="260"/>
        <v/>
      </c>
      <c r="AG2550" s="145" t="str">
        <f t="shared" si="261"/>
        <v/>
      </c>
      <c r="AH2550" s="145" t="str">
        <f t="shared" si="262"/>
        <v/>
      </c>
    </row>
    <row r="2551" spans="1:34" ht="17.25" customHeight="1" x14ac:dyDescent="0.3">
      <c r="A2551" s="149"/>
      <c r="B2551" s="135"/>
      <c r="C2551" s="14"/>
      <c r="D2551" s="14"/>
      <c r="E2551" s="136"/>
      <c r="F2551" s="15"/>
      <c r="G2551" s="126"/>
      <c r="H2551" s="136"/>
      <c r="I2551" s="136"/>
      <c r="J2551" s="138"/>
      <c r="K2551" s="119"/>
      <c r="L2551" s="138"/>
      <c r="M2551" s="12"/>
      <c r="N2551" s="147" t="str">
        <f t="shared" si="257"/>
        <v/>
      </c>
      <c r="O2551" s="16"/>
      <c r="P2551" s="17"/>
      <c r="Q2551" s="17"/>
      <c r="AD2551" s="13">
        <f t="shared" si="258"/>
        <v>0</v>
      </c>
      <c r="AE2551" s="13" t="str">
        <f t="shared" si="259"/>
        <v/>
      </c>
      <c r="AF2551" s="145" t="str">
        <f t="shared" si="260"/>
        <v/>
      </c>
      <c r="AG2551" s="145" t="str">
        <f t="shared" si="261"/>
        <v/>
      </c>
      <c r="AH2551" s="145" t="str">
        <f t="shared" si="262"/>
        <v/>
      </c>
    </row>
    <row r="2552" spans="1:34" ht="17.25" customHeight="1" x14ac:dyDescent="0.3">
      <c r="A2552" s="149"/>
      <c r="B2552" s="135"/>
      <c r="C2552" s="14"/>
      <c r="D2552" s="14"/>
      <c r="E2552" s="136"/>
      <c r="F2552" s="15"/>
      <c r="G2552" s="126"/>
      <c r="H2552" s="136"/>
      <c r="I2552" s="136"/>
      <c r="J2552" s="138"/>
      <c r="K2552" s="119"/>
      <c r="L2552" s="138"/>
      <c r="M2552" s="12"/>
      <c r="N2552" s="147" t="str">
        <f t="shared" si="257"/>
        <v/>
      </c>
      <c r="O2552" s="16"/>
      <c r="P2552" s="17"/>
      <c r="Q2552" s="17"/>
      <c r="AD2552" s="13">
        <f t="shared" si="258"/>
        <v>0</v>
      </c>
      <c r="AE2552" s="13" t="str">
        <f t="shared" si="259"/>
        <v/>
      </c>
      <c r="AF2552" s="145" t="str">
        <f t="shared" si="260"/>
        <v/>
      </c>
      <c r="AG2552" s="145" t="str">
        <f t="shared" si="261"/>
        <v/>
      </c>
      <c r="AH2552" s="145" t="str">
        <f t="shared" si="262"/>
        <v/>
      </c>
    </row>
    <row r="2553" spans="1:34" ht="17.25" customHeight="1" x14ac:dyDescent="0.3">
      <c r="A2553" s="149"/>
      <c r="B2553" s="135"/>
      <c r="C2553" s="14"/>
      <c r="D2553" s="14"/>
      <c r="E2553" s="136"/>
      <c r="F2553" s="15"/>
      <c r="G2553" s="126"/>
      <c r="H2553" s="136"/>
      <c r="I2553" s="136"/>
      <c r="J2553" s="138"/>
      <c r="K2553" s="119"/>
      <c r="L2553" s="138"/>
      <c r="M2553" s="12"/>
      <c r="N2553" s="147" t="str">
        <f t="shared" si="257"/>
        <v/>
      </c>
      <c r="O2553" s="16"/>
      <c r="P2553" s="17"/>
      <c r="Q2553" s="17"/>
      <c r="AD2553" s="13">
        <f t="shared" si="258"/>
        <v>0</v>
      </c>
      <c r="AE2553" s="13" t="str">
        <f t="shared" si="259"/>
        <v/>
      </c>
      <c r="AF2553" s="145" t="str">
        <f t="shared" si="260"/>
        <v/>
      </c>
      <c r="AG2553" s="145" t="str">
        <f t="shared" si="261"/>
        <v/>
      </c>
      <c r="AH2553" s="145" t="str">
        <f t="shared" si="262"/>
        <v/>
      </c>
    </row>
    <row r="2554" spans="1:34" ht="17.25" customHeight="1" x14ac:dyDescent="0.3">
      <c r="A2554" s="149"/>
      <c r="B2554" s="135"/>
      <c r="C2554" s="14"/>
      <c r="D2554" s="14"/>
      <c r="E2554" s="136"/>
      <c r="F2554" s="15"/>
      <c r="G2554" s="126"/>
      <c r="H2554" s="136"/>
      <c r="I2554" s="136"/>
      <c r="J2554" s="138"/>
      <c r="K2554" s="119"/>
      <c r="L2554" s="138"/>
      <c r="M2554" s="12"/>
      <c r="N2554" s="147" t="str">
        <f t="shared" si="257"/>
        <v/>
      </c>
      <c r="O2554" s="16"/>
      <c r="P2554" s="17"/>
      <c r="Q2554" s="17"/>
      <c r="AD2554" s="13">
        <f t="shared" si="258"/>
        <v>0</v>
      </c>
      <c r="AE2554" s="13" t="str">
        <f t="shared" si="259"/>
        <v/>
      </c>
      <c r="AF2554" s="145" t="str">
        <f t="shared" si="260"/>
        <v/>
      </c>
      <c r="AG2554" s="145" t="str">
        <f t="shared" si="261"/>
        <v/>
      </c>
      <c r="AH2554" s="145" t="str">
        <f t="shared" si="262"/>
        <v/>
      </c>
    </row>
    <row r="2555" spans="1:34" ht="17.25" customHeight="1" x14ac:dyDescent="0.3">
      <c r="A2555" s="149"/>
      <c r="B2555" s="135"/>
      <c r="C2555" s="14"/>
      <c r="D2555" s="14"/>
      <c r="E2555" s="136"/>
      <c r="F2555" s="15"/>
      <c r="G2555" s="126"/>
      <c r="H2555" s="136"/>
      <c r="I2555" s="136"/>
      <c r="J2555" s="138"/>
      <c r="K2555" s="119"/>
      <c r="L2555" s="138"/>
      <c r="M2555" s="12"/>
      <c r="N2555" s="147" t="str">
        <f t="shared" si="257"/>
        <v/>
      </c>
      <c r="O2555" s="16"/>
      <c r="P2555" s="17"/>
      <c r="Q2555" s="17"/>
      <c r="AD2555" s="13">
        <f t="shared" si="258"/>
        <v>0</v>
      </c>
      <c r="AE2555" s="13" t="str">
        <f t="shared" si="259"/>
        <v/>
      </c>
      <c r="AF2555" s="145" t="str">
        <f t="shared" si="260"/>
        <v/>
      </c>
      <c r="AG2555" s="145" t="str">
        <f t="shared" si="261"/>
        <v/>
      </c>
      <c r="AH2555" s="145" t="str">
        <f t="shared" si="262"/>
        <v/>
      </c>
    </row>
    <row r="2556" spans="1:34" ht="17.25" customHeight="1" x14ac:dyDescent="0.3">
      <c r="A2556" s="149"/>
      <c r="B2556" s="135"/>
      <c r="C2556" s="14"/>
      <c r="D2556" s="14"/>
      <c r="E2556" s="136"/>
      <c r="F2556" s="15"/>
      <c r="G2556" s="126"/>
      <c r="H2556" s="136"/>
      <c r="I2556" s="136"/>
      <c r="J2556" s="138"/>
      <c r="K2556" s="119"/>
      <c r="L2556" s="138"/>
      <c r="M2556" s="12"/>
      <c r="N2556" s="147" t="str">
        <f t="shared" si="257"/>
        <v/>
      </c>
      <c r="O2556" s="16"/>
      <c r="P2556" s="17"/>
      <c r="Q2556" s="17"/>
      <c r="AD2556" s="13">
        <f t="shared" si="258"/>
        <v>0</v>
      </c>
      <c r="AE2556" s="13" t="str">
        <f t="shared" si="259"/>
        <v/>
      </c>
      <c r="AF2556" s="145" t="str">
        <f t="shared" si="260"/>
        <v/>
      </c>
      <c r="AG2556" s="145" t="str">
        <f t="shared" si="261"/>
        <v/>
      </c>
      <c r="AH2556" s="145" t="str">
        <f t="shared" si="262"/>
        <v/>
      </c>
    </row>
    <row r="2557" spans="1:34" ht="17.25" customHeight="1" x14ac:dyDescent="0.3">
      <c r="A2557" s="149"/>
      <c r="B2557" s="135"/>
      <c r="C2557" s="14"/>
      <c r="D2557" s="14"/>
      <c r="E2557" s="136"/>
      <c r="F2557" s="15"/>
      <c r="G2557" s="126"/>
      <c r="H2557" s="136"/>
      <c r="I2557" s="136"/>
      <c r="J2557" s="138"/>
      <c r="K2557" s="119"/>
      <c r="L2557" s="138"/>
      <c r="M2557" s="12"/>
      <c r="N2557" s="147" t="str">
        <f t="shared" si="257"/>
        <v/>
      </c>
      <c r="O2557" s="16"/>
      <c r="P2557" s="17"/>
      <c r="Q2557" s="17"/>
      <c r="AD2557" s="13">
        <f t="shared" si="258"/>
        <v>0</v>
      </c>
      <c r="AE2557" s="13" t="str">
        <f t="shared" si="259"/>
        <v/>
      </c>
      <c r="AF2557" s="145" t="str">
        <f t="shared" si="260"/>
        <v/>
      </c>
      <c r="AG2557" s="145" t="str">
        <f t="shared" si="261"/>
        <v/>
      </c>
      <c r="AH2557" s="145" t="str">
        <f t="shared" si="262"/>
        <v/>
      </c>
    </row>
    <row r="2558" spans="1:34" ht="17.25" customHeight="1" x14ac:dyDescent="0.3">
      <c r="A2558" s="149"/>
      <c r="B2558" s="135"/>
      <c r="C2558" s="14"/>
      <c r="D2558" s="14"/>
      <c r="E2558" s="136"/>
      <c r="F2558" s="15"/>
      <c r="G2558" s="126"/>
      <c r="H2558" s="136"/>
      <c r="I2558" s="136"/>
      <c r="J2558" s="138"/>
      <c r="K2558" s="119"/>
      <c r="L2558" s="138"/>
      <c r="M2558" s="12"/>
      <c r="N2558" s="147" t="str">
        <f t="shared" si="257"/>
        <v/>
      </c>
      <c r="O2558" s="16"/>
      <c r="P2558" s="17"/>
      <c r="Q2558" s="17"/>
      <c r="AD2558" s="13">
        <f t="shared" si="258"/>
        <v>0</v>
      </c>
      <c r="AE2558" s="13" t="str">
        <f t="shared" si="259"/>
        <v/>
      </c>
      <c r="AF2558" s="145" t="str">
        <f t="shared" si="260"/>
        <v/>
      </c>
      <c r="AG2558" s="145" t="str">
        <f t="shared" si="261"/>
        <v/>
      </c>
      <c r="AH2558" s="145" t="str">
        <f t="shared" si="262"/>
        <v/>
      </c>
    </row>
    <row r="2559" spans="1:34" ht="17.25" customHeight="1" x14ac:dyDescent="0.3">
      <c r="A2559" s="149"/>
      <c r="B2559" s="135"/>
      <c r="C2559" s="14"/>
      <c r="D2559" s="14"/>
      <c r="E2559" s="136"/>
      <c r="F2559" s="15"/>
      <c r="G2559" s="126"/>
      <c r="H2559" s="136"/>
      <c r="I2559" s="136"/>
      <c r="J2559" s="138"/>
      <c r="K2559" s="119"/>
      <c r="L2559" s="138"/>
      <c r="M2559" s="12"/>
      <c r="N2559" s="147" t="str">
        <f t="shared" si="257"/>
        <v/>
      </c>
      <c r="O2559" s="16"/>
      <c r="P2559" s="17"/>
      <c r="Q2559" s="17"/>
      <c r="AD2559" s="13">
        <f t="shared" si="258"/>
        <v>0</v>
      </c>
      <c r="AE2559" s="13" t="str">
        <f t="shared" si="259"/>
        <v/>
      </c>
      <c r="AF2559" s="145" t="str">
        <f t="shared" si="260"/>
        <v/>
      </c>
      <c r="AG2559" s="145" t="str">
        <f t="shared" si="261"/>
        <v/>
      </c>
      <c r="AH2559" s="145" t="str">
        <f t="shared" si="262"/>
        <v/>
      </c>
    </row>
    <row r="2560" spans="1:34" ht="17.25" customHeight="1" x14ac:dyDescent="0.3">
      <c r="A2560" s="149"/>
      <c r="B2560" s="135"/>
      <c r="C2560" s="14"/>
      <c r="D2560" s="14"/>
      <c r="E2560" s="136"/>
      <c r="F2560" s="15"/>
      <c r="G2560" s="126"/>
      <c r="H2560" s="136"/>
      <c r="I2560" s="136"/>
      <c r="J2560" s="138"/>
      <c r="K2560" s="119"/>
      <c r="L2560" s="138"/>
      <c r="M2560" s="12"/>
      <c r="N2560" s="147" t="str">
        <f t="shared" si="257"/>
        <v/>
      </c>
      <c r="O2560" s="16"/>
      <c r="P2560" s="17"/>
      <c r="Q2560" s="17"/>
      <c r="AD2560" s="13">
        <f t="shared" si="258"/>
        <v>0</v>
      </c>
      <c r="AE2560" s="13" t="str">
        <f t="shared" si="259"/>
        <v/>
      </c>
      <c r="AF2560" s="145" t="str">
        <f t="shared" si="260"/>
        <v/>
      </c>
      <c r="AG2560" s="145" t="str">
        <f t="shared" si="261"/>
        <v/>
      </c>
      <c r="AH2560" s="145" t="str">
        <f t="shared" si="262"/>
        <v/>
      </c>
    </row>
    <row r="2561" spans="1:34" ht="17.25" customHeight="1" x14ac:dyDescent="0.3">
      <c r="A2561" s="149"/>
      <c r="B2561" s="135"/>
      <c r="C2561" s="14"/>
      <c r="D2561" s="14"/>
      <c r="E2561" s="136"/>
      <c r="F2561" s="15"/>
      <c r="G2561" s="126"/>
      <c r="H2561" s="136"/>
      <c r="I2561" s="136"/>
      <c r="J2561" s="138"/>
      <c r="K2561" s="119"/>
      <c r="L2561" s="138"/>
      <c r="M2561" s="12"/>
      <c r="N2561" s="147" t="str">
        <f t="shared" si="257"/>
        <v/>
      </c>
      <c r="O2561" s="16"/>
      <c r="P2561" s="17"/>
      <c r="Q2561" s="17"/>
      <c r="AD2561" s="13">
        <f t="shared" si="258"/>
        <v>0</v>
      </c>
      <c r="AE2561" s="13" t="str">
        <f t="shared" si="259"/>
        <v/>
      </c>
      <c r="AF2561" s="145" t="str">
        <f t="shared" si="260"/>
        <v/>
      </c>
      <c r="AG2561" s="145" t="str">
        <f t="shared" si="261"/>
        <v/>
      </c>
      <c r="AH2561" s="145" t="str">
        <f t="shared" si="262"/>
        <v/>
      </c>
    </row>
    <row r="2562" spans="1:34" ht="17.25" customHeight="1" x14ac:dyDescent="0.3">
      <c r="A2562" s="149"/>
      <c r="B2562" s="135"/>
      <c r="C2562" s="14"/>
      <c r="D2562" s="14"/>
      <c r="E2562" s="136"/>
      <c r="F2562" s="15"/>
      <c r="G2562" s="126"/>
      <c r="H2562" s="136"/>
      <c r="I2562" s="136"/>
      <c r="J2562" s="138"/>
      <c r="K2562" s="119"/>
      <c r="L2562" s="138"/>
      <c r="M2562" s="12"/>
      <c r="N2562" s="147" t="str">
        <f t="shared" si="257"/>
        <v/>
      </c>
      <c r="O2562" s="16"/>
      <c r="P2562" s="17"/>
      <c r="Q2562" s="17"/>
      <c r="AD2562" s="13">
        <f t="shared" si="258"/>
        <v>0</v>
      </c>
      <c r="AE2562" s="13" t="str">
        <f t="shared" si="259"/>
        <v/>
      </c>
      <c r="AF2562" s="145" t="str">
        <f t="shared" si="260"/>
        <v/>
      </c>
      <c r="AG2562" s="145" t="str">
        <f t="shared" si="261"/>
        <v/>
      </c>
      <c r="AH2562" s="145" t="str">
        <f t="shared" si="262"/>
        <v/>
      </c>
    </row>
    <row r="2563" spans="1:34" ht="17.25" customHeight="1" x14ac:dyDescent="0.3">
      <c r="A2563" s="149"/>
      <c r="B2563" s="135"/>
      <c r="C2563" s="14"/>
      <c r="D2563" s="14"/>
      <c r="E2563" s="136"/>
      <c r="F2563" s="15"/>
      <c r="G2563" s="126"/>
      <c r="H2563" s="136"/>
      <c r="I2563" s="136"/>
      <c r="J2563" s="138"/>
      <c r="K2563" s="119"/>
      <c r="L2563" s="138"/>
      <c r="M2563" s="12"/>
      <c r="N2563" s="147" t="str">
        <f t="shared" si="257"/>
        <v/>
      </c>
      <c r="O2563" s="16"/>
      <c r="P2563" s="17"/>
      <c r="Q2563" s="17"/>
      <c r="AD2563" s="13">
        <f t="shared" si="258"/>
        <v>0</v>
      </c>
      <c r="AE2563" s="13" t="str">
        <f t="shared" si="259"/>
        <v/>
      </c>
      <c r="AF2563" s="145" t="str">
        <f t="shared" si="260"/>
        <v/>
      </c>
      <c r="AG2563" s="145" t="str">
        <f t="shared" si="261"/>
        <v/>
      </c>
      <c r="AH2563" s="145" t="str">
        <f t="shared" si="262"/>
        <v/>
      </c>
    </row>
    <row r="2564" spans="1:34" ht="17.25" customHeight="1" x14ac:dyDescent="0.3">
      <c r="A2564" s="149"/>
      <c r="B2564" s="135"/>
      <c r="C2564" s="14"/>
      <c r="D2564" s="14"/>
      <c r="E2564" s="136"/>
      <c r="F2564" s="15"/>
      <c r="G2564" s="126"/>
      <c r="H2564" s="136"/>
      <c r="I2564" s="136"/>
      <c r="J2564" s="138"/>
      <c r="K2564" s="119"/>
      <c r="L2564" s="138"/>
      <c r="M2564" s="12"/>
      <c r="N2564" s="147" t="str">
        <f t="shared" si="257"/>
        <v/>
      </c>
      <c r="O2564" s="16"/>
      <c r="P2564" s="17"/>
      <c r="Q2564" s="17"/>
      <c r="AD2564" s="13">
        <f t="shared" si="258"/>
        <v>0</v>
      </c>
      <c r="AE2564" s="13" t="str">
        <f t="shared" si="259"/>
        <v/>
      </c>
      <c r="AF2564" s="145" t="str">
        <f t="shared" si="260"/>
        <v/>
      </c>
      <c r="AG2564" s="145" t="str">
        <f t="shared" si="261"/>
        <v/>
      </c>
      <c r="AH2564" s="145" t="str">
        <f t="shared" si="262"/>
        <v/>
      </c>
    </row>
    <row r="2565" spans="1:34" ht="17.25" customHeight="1" x14ac:dyDescent="0.3">
      <c r="A2565" s="149"/>
      <c r="B2565" s="135"/>
      <c r="C2565" s="14"/>
      <c r="D2565" s="14"/>
      <c r="E2565" s="136"/>
      <c r="F2565" s="15"/>
      <c r="G2565" s="126"/>
      <c r="H2565" s="136"/>
      <c r="I2565" s="136"/>
      <c r="J2565" s="138"/>
      <c r="K2565" s="119"/>
      <c r="L2565" s="138"/>
      <c r="M2565" s="12"/>
      <c r="N2565" s="147" t="str">
        <f t="shared" si="257"/>
        <v/>
      </c>
      <c r="O2565" s="16"/>
      <c r="P2565" s="17"/>
      <c r="Q2565" s="17"/>
      <c r="AD2565" s="13">
        <f t="shared" si="258"/>
        <v>0</v>
      </c>
      <c r="AE2565" s="13" t="str">
        <f t="shared" si="259"/>
        <v/>
      </c>
      <c r="AF2565" s="145" t="str">
        <f t="shared" si="260"/>
        <v/>
      </c>
      <c r="AG2565" s="145" t="str">
        <f t="shared" si="261"/>
        <v/>
      </c>
      <c r="AH2565" s="145" t="str">
        <f t="shared" si="262"/>
        <v/>
      </c>
    </row>
    <row r="2566" spans="1:34" ht="17.25" customHeight="1" x14ac:dyDescent="0.3">
      <c r="A2566" s="149"/>
      <c r="B2566" s="135"/>
      <c r="C2566" s="14"/>
      <c r="D2566" s="14"/>
      <c r="E2566" s="136"/>
      <c r="F2566" s="15"/>
      <c r="G2566" s="126"/>
      <c r="H2566" s="136"/>
      <c r="I2566" s="136"/>
      <c r="J2566" s="138"/>
      <c r="K2566" s="119"/>
      <c r="L2566" s="138"/>
      <c r="M2566" s="12"/>
      <c r="N2566" s="147" t="str">
        <f t="shared" si="257"/>
        <v/>
      </c>
      <c r="O2566" s="16"/>
      <c r="P2566" s="17"/>
      <c r="Q2566" s="17"/>
      <c r="AD2566" s="13">
        <f t="shared" si="258"/>
        <v>0</v>
      </c>
      <c r="AE2566" s="13" t="str">
        <f t="shared" si="259"/>
        <v/>
      </c>
      <c r="AF2566" s="145" t="str">
        <f t="shared" si="260"/>
        <v/>
      </c>
      <c r="AG2566" s="145" t="str">
        <f t="shared" si="261"/>
        <v/>
      </c>
      <c r="AH2566" s="145" t="str">
        <f t="shared" si="262"/>
        <v/>
      </c>
    </row>
    <row r="2567" spans="1:34" ht="17.25" customHeight="1" x14ac:dyDescent="0.3">
      <c r="A2567" s="149"/>
      <c r="B2567" s="135"/>
      <c r="C2567" s="14"/>
      <c r="D2567" s="14"/>
      <c r="E2567" s="136"/>
      <c r="F2567" s="15"/>
      <c r="G2567" s="126"/>
      <c r="H2567" s="136"/>
      <c r="I2567" s="136"/>
      <c r="J2567" s="138"/>
      <c r="K2567" s="119"/>
      <c r="L2567" s="138"/>
      <c r="M2567" s="12"/>
      <c r="N2567" s="147" t="str">
        <f t="shared" si="257"/>
        <v/>
      </c>
      <c r="O2567" s="16"/>
      <c r="P2567" s="17"/>
      <c r="Q2567" s="17"/>
      <c r="AD2567" s="13">
        <f t="shared" si="258"/>
        <v>0</v>
      </c>
      <c r="AE2567" s="13" t="str">
        <f t="shared" si="259"/>
        <v/>
      </c>
      <c r="AF2567" s="145" t="str">
        <f t="shared" si="260"/>
        <v/>
      </c>
      <c r="AG2567" s="145" t="str">
        <f t="shared" si="261"/>
        <v/>
      </c>
      <c r="AH2567" s="145" t="str">
        <f t="shared" si="262"/>
        <v/>
      </c>
    </row>
    <row r="2568" spans="1:34" ht="17.25" customHeight="1" x14ac:dyDescent="0.3">
      <c r="A2568" s="149"/>
      <c r="B2568" s="135"/>
      <c r="C2568" s="14"/>
      <c r="D2568" s="14"/>
      <c r="E2568" s="136"/>
      <c r="F2568" s="15"/>
      <c r="G2568" s="126"/>
      <c r="H2568" s="136"/>
      <c r="I2568" s="136"/>
      <c r="J2568" s="138"/>
      <c r="K2568" s="119"/>
      <c r="L2568" s="138"/>
      <c r="M2568" s="12"/>
      <c r="N2568" s="147" t="str">
        <f t="shared" ref="N2568:N2631" si="263">IF(J2568="", "", K2568)</f>
        <v/>
      </c>
      <c r="O2568" s="16"/>
      <c r="P2568" s="17"/>
      <c r="Q2568" s="17"/>
      <c r="AD2568" s="13">
        <f t="shared" si="258"/>
        <v>0</v>
      </c>
      <c r="AE2568" s="13" t="str">
        <f t="shared" si="259"/>
        <v/>
      </c>
      <c r="AF2568" s="145" t="str">
        <f t="shared" si="260"/>
        <v/>
      </c>
      <c r="AG2568" s="145" t="str">
        <f t="shared" si="261"/>
        <v/>
      </c>
      <c r="AH2568" s="145" t="str">
        <f t="shared" si="262"/>
        <v/>
      </c>
    </row>
    <row r="2569" spans="1:34" ht="17.25" customHeight="1" x14ac:dyDescent="0.3">
      <c r="A2569" s="149"/>
      <c r="B2569" s="135"/>
      <c r="C2569" s="14"/>
      <c r="D2569" s="14"/>
      <c r="E2569" s="136"/>
      <c r="F2569" s="15"/>
      <c r="G2569" s="126"/>
      <c r="H2569" s="136"/>
      <c r="I2569" s="136"/>
      <c r="J2569" s="138"/>
      <c r="K2569" s="119"/>
      <c r="L2569" s="138"/>
      <c r="M2569" s="12"/>
      <c r="N2569" s="147" t="str">
        <f t="shared" si="263"/>
        <v/>
      </c>
      <c r="O2569" s="16"/>
      <c r="P2569" s="17"/>
      <c r="Q2569" s="17"/>
      <c r="AD2569" s="13">
        <f t="shared" si="258"/>
        <v>0</v>
      </c>
      <c r="AE2569" s="13" t="str">
        <f t="shared" si="259"/>
        <v/>
      </c>
      <c r="AF2569" s="145" t="str">
        <f t="shared" si="260"/>
        <v/>
      </c>
      <c r="AG2569" s="145" t="str">
        <f t="shared" si="261"/>
        <v/>
      </c>
      <c r="AH2569" s="145" t="str">
        <f t="shared" si="262"/>
        <v/>
      </c>
    </row>
    <row r="2570" spans="1:34" ht="17.25" customHeight="1" x14ac:dyDescent="0.3">
      <c r="A2570" s="149"/>
      <c r="B2570" s="135"/>
      <c r="C2570" s="14"/>
      <c r="D2570" s="14"/>
      <c r="E2570" s="136"/>
      <c r="F2570" s="15"/>
      <c r="G2570" s="126"/>
      <c r="H2570" s="136"/>
      <c r="I2570" s="136"/>
      <c r="J2570" s="138"/>
      <c r="K2570" s="119"/>
      <c r="L2570" s="138"/>
      <c r="M2570" s="12"/>
      <c r="N2570" s="147" t="str">
        <f t="shared" si="263"/>
        <v/>
      </c>
      <c r="O2570" s="16"/>
      <c r="P2570" s="17"/>
      <c r="Q2570" s="17"/>
      <c r="AD2570" s="13">
        <f t="shared" si="258"/>
        <v>0</v>
      </c>
      <c r="AE2570" s="13" t="str">
        <f t="shared" si="259"/>
        <v/>
      </c>
      <c r="AF2570" s="145" t="str">
        <f t="shared" si="260"/>
        <v/>
      </c>
      <c r="AG2570" s="145" t="str">
        <f t="shared" si="261"/>
        <v/>
      </c>
      <c r="AH2570" s="145" t="str">
        <f t="shared" si="262"/>
        <v/>
      </c>
    </row>
    <row r="2571" spans="1:34" ht="17.25" customHeight="1" x14ac:dyDescent="0.3">
      <c r="A2571" s="149"/>
      <c r="B2571" s="135"/>
      <c r="C2571" s="14"/>
      <c r="D2571" s="14"/>
      <c r="E2571" s="136"/>
      <c r="F2571" s="15"/>
      <c r="G2571" s="126"/>
      <c r="H2571" s="136"/>
      <c r="I2571" s="136"/>
      <c r="J2571" s="138"/>
      <c r="K2571" s="119"/>
      <c r="L2571" s="138"/>
      <c r="M2571" s="12"/>
      <c r="N2571" s="147" t="str">
        <f t="shared" si="263"/>
        <v/>
      </c>
      <c r="O2571" s="16"/>
      <c r="P2571" s="17"/>
      <c r="Q2571" s="17"/>
      <c r="AD2571" s="13">
        <f t="shared" si="258"/>
        <v>0</v>
      </c>
      <c r="AE2571" s="13" t="str">
        <f t="shared" si="259"/>
        <v/>
      </c>
      <c r="AF2571" s="145" t="str">
        <f t="shared" si="260"/>
        <v/>
      </c>
      <c r="AG2571" s="145" t="str">
        <f t="shared" si="261"/>
        <v/>
      </c>
      <c r="AH2571" s="145" t="str">
        <f t="shared" si="262"/>
        <v/>
      </c>
    </row>
    <row r="2572" spans="1:34" ht="17.25" customHeight="1" x14ac:dyDescent="0.3">
      <c r="A2572" s="149"/>
      <c r="B2572" s="135"/>
      <c r="C2572" s="14"/>
      <c r="D2572" s="14"/>
      <c r="E2572" s="136"/>
      <c r="F2572" s="15"/>
      <c r="G2572" s="126"/>
      <c r="H2572" s="136"/>
      <c r="I2572" s="136"/>
      <c r="J2572" s="138"/>
      <c r="K2572" s="119"/>
      <c r="L2572" s="138"/>
      <c r="M2572" s="12"/>
      <c r="N2572" s="147" t="str">
        <f t="shared" si="263"/>
        <v/>
      </c>
      <c r="O2572" s="16"/>
      <c r="P2572" s="17"/>
      <c r="Q2572" s="17"/>
      <c r="AD2572" s="13">
        <f t="shared" si="258"/>
        <v>0</v>
      </c>
      <c r="AE2572" s="13" t="str">
        <f t="shared" si="259"/>
        <v/>
      </c>
      <c r="AF2572" s="145" t="str">
        <f t="shared" si="260"/>
        <v/>
      </c>
      <c r="AG2572" s="145" t="str">
        <f t="shared" si="261"/>
        <v/>
      </c>
      <c r="AH2572" s="145" t="str">
        <f t="shared" si="262"/>
        <v/>
      </c>
    </row>
    <row r="2573" spans="1:34" ht="17.25" customHeight="1" x14ac:dyDescent="0.3">
      <c r="A2573" s="149"/>
      <c r="B2573" s="135"/>
      <c r="C2573" s="14"/>
      <c r="D2573" s="14"/>
      <c r="E2573" s="136"/>
      <c r="F2573" s="15"/>
      <c r="G2573" s="126"/>
      <c r="H2573" s="136"/>
      <c r="I2573" s="136"/>
      <c r="J2573" s="138"/>
      <c r="K2573" s="119"/>
      <c r="L2573" s="138"/>
      <c r="M2573" s="12"/>
      <c r="N2573" s="147" t="str">
        <f t="shared" si="263"/>
        <v/>
      </c>
      <c r="O2573" s="16"/>
      <c r="P2573" s="17"/>
      <c r="Q2573" s="17"/>
      <c r="AD2573" s="13">
        <f t="shared" si="258"/>
        <v>0</v>
      </c>
      <c r="AE2573" s="13" t="str">
        <f t="shared" si="259"/>
        <v/>
      </c>
      <c r="AF2573" s="145" t="str">
        <f t="shared" si="260"/>
        <v/>
      </c>
      <c r="AG2573" s="145" t="str">
        <f t="shared" si="261"/>
        <v/>
      </c>
      <c r="AH2573" s="145" t="str">
        <f t="shared" si="262"/>
        <v/>
      </c>
    </row>
    <row r="2574" spans="1:34" ht="17.25" customHeight="1" x14ac:dyDescent="0.3">
      <c r="A2574" s="149"/>
      <c r="B2574" s="135"/>
      <c r="C2574" s="14"/>
      <c r="D2574" s="14"/>
      <c r="E2574" s="136"/>
      <c r="F2574" s="15"/>
      <c r="G2574" s="126"/>
      <c r="H2574" s="136"/>
      <c r="I2574" s="136"/>
      <c r="J2574" s="138"/>
      <c r="K2574" s="119"/>
      <c r="L2574" s="138"/>
      <c r="M2574" s="12"/>
      <c r="N2574" s="147" t="str">
        <f t="shared" si="263"/>
        <v/>
      </c>
      <c r="O2574" s="16"/>
      <c r="P2574" s="17"/>
      <c r="Q2574" s="17"/>
      <c r="AD2574" s="13">
        <f t="shared" si="258"/>
        <v>0</v>
      </c>
      <c r="AE2574" s="13" t="str">
        <f t="shared" si="259"/>
        <v/>
      </c>
      <c r="AF2574" s="145" t="str">
        <f t="shared" si="260"/>
        <v/>
      </c>
      <c r="AG2574" s="145" t="str">
        <f t="shared" si="261"/>
        <v/>
      </c>
      <c r="AH2574" s="145" t="str">
        <f t="shared" si="262"/>
        <v/>
      </c>
    </row>
    <row r="2575" spans="1:34" ht="17.25" customHeight="1" x14ac:dyDescent="0.3">
      <c r="A2575" s="149"/>
      <c r="B2575" s="135"/>
      <c r="C2575" s="14"/>
      <c r="D2575" s="14"/>
      <c r="E2575" s="136"/>
      <c r="F2575" s="15"/>
      <c r="G2575" s="126"/>
      <c r="H2575" s="136"/>
      <c r="I2575" s="136"/>
      <c r="J2575" s="138"/>
      <c r="K2575" s="119"/>
      <c r="L2575" s="138"/>
      <c r="M2575" s="12"/>
      <c r="N2575" s="147" t="str">
        <f t="shared" si="263"/>
        <v/>
      </c>
      <c r="O2575" s="16"/>
      <c r="P2575" s="17"/>
      <c r="Q2575" s="17"/>
      <c r="AD2575" s="13">
        <f t="shared" si="258"/>
        <v>0</v>
      </c>
      <c r="AE2575" s="13" t="str">
        <f t="shared" si="259"/>
        <v/>
      </c>
      <c r="AF2575" s="145" t="str">
        <f t="shared" si="260"/>
        <v/>
      </c>
      <c r="AG2575" s="145" t="str">
        <f t="shared" si="261"/>
        <v/>
      </c>
      <c r="AH2575" s="145" t="str">
        <f t="shared" si="262"/>
        <v/>
      </c>
    </row>
    <row r="2576" spans="1:34" ht="17.25" customHeight="1" x14ac:dyDescent="0.3">
      <c r="A2576" s="149"/>
      <c r="B2576" s="135"/>
      <c r="C2576" s="14"/>
      <c r="D2576" s="14"/>
      <c r="E2576" s="136"/>
      <c r="F2576" s="15"/>
      <c r="G2576" s="126"/>
      <c r="H2576" s="136"/>
      <c r="I2576" s="136"/>
      <c r="J2576" s="138"/>
      <c r="K2576" s="119"/>
      <c r="L2576" s="138"/>
      <c r="M2576" s="12"/>
      <c r="N2576" s="147" t="str">
        <f t="shared" si="263"/>
        <v/>
      </c>
      <c r="O2576" s="16"/>
      <c r="P2576" s="17"/>
      <c r="Q2576" s="17"/>
      <c r="AD2576" s="13">
        <f t="shared" si="258"/>
        <v>0</v>
      </c>
      <c r="AE2576" s="13" t="str">
        <f t="shared" si="259"/>
        <v/>
      </c>
      <c r="AF2576" s="145" t="str">
        <f t="shared" si="260"/>
        <v/>
      </c>
      <c r="AG2576" s="145" t="str">
        <f t="shared" si="261"/>
        <v/>
      </c>
      <c r="AH2576" s="145" t="str">
        <f t="shared" si="262"/>
        <v/>
      </c>
    </row>
    <row r="2577" spans="1:34" ht="17.25" customHeight="1" x14ac:dyDescent="0.3">
      <c r="A2577" s="149"/>
      <c r="B2577" s="135"/>
      <c r="C2577" s="14"/>
      <c r="D2577" s="14"/>
      <c r="E2577" s="136"/>
      <c r="F2577" s="15"/>
      <c r="G2577" s="126"/>
      <c r="H2577" s="136"/>
      <c r="I2577" s="136"/>
      <c r="J2577" s="138"/>
      <c r="K2577" s="119"/>
      <c r="L2577" s="138"/>
      <c r="M2577" s="12"/>
      <c r="N2577" s="147" t="str">
        <f t="shared" si="263"/>
        <v/>
      </c>
      <c r="O2577" s="16"/>
      <c r="P2577" s="17"/>
      <c r="Q2577" s="17"/>
      <c r="AD2577" s="13">
        <f t="shared" si="258"/>
        <v>0</v>
      </c>
      <c r="AE2577" s="13" t="str">
        <f t="shared" si="259"/>
        <v/>
      </c>
      <c r="AF2577" s="145" t="str">
        <f t="shared" si="260"/>
        <v/>
      </c>
      <c r="AG2577" s="145" t="str">
        <f t="shared" si="261"/>
        <v/>
      </c>
      <c r="AH2577" s="145" t="str">
        <f t="shared" si="262"/>
        <v/>
      </c>
    </row>
    <row r="2578" spans="1:34" ht="17.25" customHeight="1" x14ac:dyDescent="0.3">
      <c r="A2578" s="149"/>
      <c r="B2578" s="135"/>
      <c r="C2578" s="14"/>
      <c r="D2578" s="14"/>
      <c r="E2578" s="136"/>
      <c r="F2578" s="15"/>
      <c r="G2578" s="126"/>
      <c r="H2578" s="136"/>
      <c r="I2578" s="136"/>
      <c r="J2578" s="138"/>
      <c r="K2578" s="119"/>
      <c r="L2578" s="138"/>
      <c r="M2578" s="12"/>
      <c r="N2578" s="147" t="str">
        <f t="shared" si="263"/>
        <v/>
      </c>
      <c r="O2578" s="16"/>
      <c r="P2578" s="17"/>
      <c r="Q2578" s="17"/>
      <c r="AD2578" s="13">
        <f t="shared" si="258"/>
        <v>0</v>
      </c>
      <c r="AE2578" s="13" t="str">
        <f t="shared" si="259"/>
        <v/>
      </c>
      <c r="AF2578" s="145" t="str">
        <f t="shared" si="260"/>
        <v/>
      </c>
      <c r="AG2578" s="145" t="str">
        <f t="shared" si="261"/>
        <v/>
      </c>
      <c r="AH2578" s="145" t="str">
        <f t="shared" si="262"/>
        <v/>
      </c>
    </row>
    <row r="2579" spans="1:34" ht="17.25" customHeight="1" x14ac:dyDescent="0.3">
      <c r="A2579" s="149"/>
      <c r="B2579" s="135"/>
      <c r="C2579" s="14"/>
      <c r="D2579" s="14"/>
      <c r="E2579" s="136"/>
      <c r="F2579" s="15"/>
      <c r="G2579" s="126"/>
      <c r="H2579" s="136"/>
      <c r="I2579" s="136"/>
      <c r="J2579" s="138"/>
      <c r="K2579" s="119"/>
      <c r="L2579" s="138"/>
      <c r="M2579" s="12"/>
      <c r="N2579" s="147" t="str">
        <f t="shared" si="263"/>
        <v/>
      </c>
      <c r="O2579" s="16"/>
      <c r="P2579" s="17"/>
      <c r="Q2579" s="17"/>
      <c r="AD2579" s="13">
        <f t="shared" si="258"/>
        <v>0</v>
      </c>
      <c r="AE2579" s="13" t="str">
        <f t="shared" si="259"/>
        <v/>
      </c>
      <c r="AF2579" s="145" t="str">
        <f t="shared" si="260"/>
        <v/>
      </c>
      <c r="AG2579" s="145" t="str">
        <f t="shared" si="261"/>
        <v/>
      </c>
      <c r="AH2579" s="145" t="str">
        <f t="shared" si="262"/>
        <v/>
      </c>
    </row>
    <row r="2580" spans="1:34" ht="17.25" customHeight="1" x14ac:dyDescent="0.3">
      <c r="A2580" s="149"/>
      <c r="B2580" s="135"/>
      <c r="C2580" s="14"/>
      <c r="D2580" s="14"/>
      <c r="E2580" s="136"/>
      <c r="F2580" s="15"/>
      <c r="G2580" s="126"/>
      <c r="H2580" s="136"/>
      <c r="I2580" s="136"/>
      <c r="J2580" s="138"/>
      <c r="K2580" s="119"/>
      <c r="L2580" s="138"/>
      <c r="M2580" s="12"/>
      <c r="N2580" s="147" t="str">
        <f t="shared" si="263"/>
        <v/>
      </c>
      <c r="O2580" s="16"/>
      <c r="P2580" s="17"/>
      <c r="Q2580" s="17"/>
      <c r="AD2580" s="13">
        <f t="shared" si="258"/>
        <v>0</v>
      </c>
      <c r="AE2580" s="13" t="str">
        <f t="shared" si="259"/>
        <v/>
      </c>
      <c r="AF2580" s="145" t="str">
        <f t="shared" si="260"/>
        <v/>
      </c>
      <c r="AG2580" s="145" t="str">
        <f t="shared" si="261"/>
        <v/>
      </c>
      <c r="AH2580" s="145" t="str">
        <f t="shared" si="262"/>
        <v/>
      </c>
    </row>
    <row r="2581" spans="1:34" ht="17.25" customHeight="1" x14ac:dyDescent="0.3">
      <c r="A2581" s="149"/>
      <c r="B2581" s="135"/>
      <c r="C2581" s="14"/>
      <c r="D2581" s="14"/>
      <c r="E2581" s="136"/>
      <c r="F2581" s="15"/>
      <c r="G2581" s="126"/>
      <c r="H2581" s="136"/>
      <c r="I2581" s="136"/>
      <c r="J2581" s="138"/>
      <c r="K2581" s="119"/>
      <c r="L2581" s="138"/>
      <c r="M2581" s="12"/>
      <c r="N2581" s="147" t="str">
        <f t="shared" si="263"/>
        <v/>
      </c>
      <c r="O2581" s="16"/>
      <c r="P2581" s="17"/>
      <c r="Q2581" s="17"/>
      <c r="AD2581" s="13">
        <f t="shared" si="258"/>
        <v>0</v>
      </c>
      <c r="AE2581" s="13" t="str">
        <f t="shared" si="259"/>
        <v/>
      </c>
      <c r="AF2581" s="145" t="str">
        <f t="shared" si="260"/>
        <v/>
      </c>
      <c r="AG2581" s="145" t="str">
        <f t="shared" si="261"/>
        <v/>
      </c>
      <c r="AH2581" s="145" t="str">
        <f t="shared" si="262"/>
        <v/>
      </c>
    </row>
    <row r="2582" spans="1:34" ht="17.25" customHeight="1" x14ac:dyDescent="0.3">
      <c r="A2582" s="149"/>
      <c r="B2582" s="135"/>
      <c r="C2582" s="14"/>
      <c r="D2582" s="14"/>
      <c r="E2582" s="136"/>
      <c r="F2582" s="15"/>
      <c r="G2582" s="126"/>
      <c r="H2582" s="136"/>
      <c r="I2582" s="136"/>
      <c r="J2582" s="138"/>
      <c r="K2582" s="119"/>
      <c r="L2582" s="138"/>
      <c r="M2582" s="12"/>
      <c r="N2582" s="147" t="str">
        <f t="shared" si="263"/>
        <v/>
      </c>
      <c r="O2582" s="16"/>
      <c r="P2582" s="17"/>
      <c r="Q2582" s="17"/>
      <c r="AD2582" s="13">
        <f t="shared" si="258"/>
        <v>0</v>
      </c>
      <c r="AE2582" s="13" t="str">
        <f t="shared" si="259"/>
        <v/>
      </c>
      <c r="AF2582" s="145" t="str">
        <f t="shared" si="260"/>
        <v/>
      </c>
      <c r="AG2582" s="145" t="str">
        <f t="shared" si="261"/>
        <v/>
      </c>
      <c r="AH2582" s="145" t="str">
        <f t="shared" si="262"/>
        <v/>
      </c>
    </row>
    <row r="2583" spans="1:34" ht="17.25" customHeight="1" x14ac:dyDescent="0.3">
      <c r="A2583" s="149"/>
      <c r="B2583" s="135"/>
      <c r="C2583" s="14"/>
      <c r="D2583" s="14"/>
      <c r="E2583" s="136"/>
      <c r="F2583" s="15"/>
      <c r="G2583" s="126"/>
      <c r="H2583" s="136"/>
      <c r="I2583" s="136"/>
      <c r="J2583" s="138"/>
      <c r="K2583" s="119"/>
      <c r="L2583" s="138"/>
      <c r="M2583" s="12"/>
      <c r="N2583" s="147" t="str">
        <f t="shared" si="263"/>
        <v/>
      </c>
      <c r="O2583" s="16"/>
      <c r="P2583" s="17"/>
      <c r="Q2583" s="17"/>
      <c r="AD2583" s="13">
        <f t="shared" si="258"/>
        <v>0</v>
      </c>
      <c r="AE2583" s="13" t="str">
        <f t="shared" si="259"/>
        <v/>
      </c>
      <c r="AF2583" s="145" t="str">
        <f t="shared" si="260"/>
        <v/>
      </c>
      <c r="AG2583" s="145" t="str">
        <f t="shared" si="261"/>
        <v/>
      </c>
      <c r="AH2583" s="145" t="str">
        <f t="shared" si="262"/>
        <v/>
      </c>
    </row>
    <row r="2584" spans="1:34" ht="17.25" customHeight="1" x14ac:dyDescent="0.3">
      <c r="A2584" s="149"/>
      <c r="B2584" s="135"/>
      <c r="C2584" s="14"/>
      <c r="D2584" s="14"/>
      <c r="E2584" s="136"/>
      <c r="F2584" s="15"/>
      <c r="G2584" s="126"/>
      <c r="H2584" s="136"/>
      <c r="I2584" s="136"/>
      <c r="J2584" s="138"/>
      <c r="K2584" s="119"/>
      <c r="L2584" s="138"/>
      <c r="M2584" s="12"/>
      <c r="N2584" s="147" t="str">
        <f t="shared" si="263"/>
        <v/>
      </c>
      <c r="O2584" s="16"/>
      <c r="P2584" s="17"/>
      <c r="Q2584" s="17"/>
      <c r="AD2584" s="13">
        <f t="shared" si="258"/>
        <v>0</v>
      </c>
      <c r="AE2584" s="13" t="str">
        <f t="shared" si="259"/>
        <v/>
      </c>
      <c r="AF2584" s="145" t="str">
        <f t="shared" si="260"/>
        <v/>
      </c>
      <c r="AG2584" s="145" t="str">
        <f t="shared" si="261"/>
        <v/>
      </c>
      <c r="AH2584" s="145" t="str">
        <f t="shared" si="262"/>
        <v/>
      </c>
    </row>
    <row r="2585" spans="1:34" ht="17.25" customHeight="1" x14ac:dyDescent="0.3">
      <c r="A2585" s="149"/>
      <c r="B2585" s="135"/>
      <c r="C2585" s="14"/>
      <c r="D2585" s="14"/>
      <c r="E2585" s="136"/>
      <c r="F2585" s="15"/>
      <c r="G2585" s="126"/>
      <c r="H2585" s="136"/>
      <c r="I2585" s="136"/>
      <c r="J2585" s="138"/>
      <c r="K2585" s="119"/>
      <c r="L2585" s="138"/>
      <c r="M2585" s="12"/>
      <c r="N2585" s="147" t="str">
        <f t="shared" si="263"/>
        <v/>
      </c>
      <c r="O2585" s="16"/>
      <c r="P2585" s="17"/>
      <c r="Q2585" s="17"/>
      <c r="AD2585" s="13">
        <f t="shared" si="258"/>
        <v>0</v>
      </c>
      <c r="AE2585" s="13" t="str">
        <f t="shared" si="259"/>
        <v/>
      </c>
      <c r="AF2585" s="145" t="str">
        <f t="shared" si="260"/>
        <v/>
      </c>
      <c r="AG2585" s="145" t="str">
        <f t="shared" si="261"/>
        <v/>
      </c>
      <c r="AH2585" s="145" t="str">
        <f t="shared" si="262"/>
        <v/>
      </c>
    </row>
    <row r="2586" spans="1:34" ht="17.25" customHeight="1" x14ac:dyDescent="0.3">
      <c r="A2586" s="149"/>
      <c r="B2586" s="135"/>
      <c r="C2586" s="14"/>
      <c r="D2586" s="14"/>
      <c r="E2586" s="136"/>
      <c r="F2586" s="15"/>
      <c r="G2586" s="126"/>
      <c r="H2586" s="136"/>
      <c r="I2586" s="136"/>
      <c r="J2586" s="138"/>
      <c r="K2586" s="119"/>
      <c r="L2586" s="138"/>
      <c r="M2586" s="12"/>
      <c r="N2586" s="147" t="str">
        <f t="shared" si="263"/>
        <v/>
      </c>
      <c r="O2586" s="16"/>
      <c r="P2586" s="17"/>
      <c r="Q2586" s="17"/>
      <c r="AD2586" s="13">
        <f t="shared" si="258"/>
        <v>0</v>
      </c>
      <c r="AE2586" s="13" t="str">
        <f t="shared" si="259"/>
        <v/>
      </c>
      <c r="AF2586" s="145" t="str">
        <f t="shared" si="260"/>
        <v/>
      </c>
      <c r="AG2586" s="145" t="str">
        <f t="shared" si="261"/>
        <v/>
      </c>
      <c r="AH2586" s="145" t="str">
        <f t="shared" si="262"/>
        <v/>
      </c>
    </row>
    <row r="2587" spans="1:34" ht="17.25" customHeight="1" x14ac:dyDescent="0.3">
      <c r="A2587" s="149"/>
      <c r="B2587" s="135"/>
      <c r="C2587" s="14"/>
      <c r="D2587" s="14"/>
      <c r="E2587" s="136"/>
      <c r="F2587" s="15"/>
      <c r="G2587" s="126"/>
      <c r="H2587" s="136"/>
      <c r="I2587" s="136"/>
      <c r="J2587" s="138"/>
      <c r="K2587" s="119"/>
      <c r="L2587" s="138"/>
      <c r="M2587" s="12"/>
      <c r="N2587" s="147" t="str">
        <f t="shared" si="263"/>
        <v/>
      </c>
      <c r="O2587" s="16"/>
      <c r="P2587" s="17"/>
      <c r="Q2587" s="17"/>
      <c r="AD2587" s="13">
        <f t="shared" si="258"/>
        <v>0</v>
      </c>
      <c r="AE2587" s="13" t="str">
        <f t="shared" si="259"/>
        <v/>
      </c>
      <c r="AF2587" s="145" t="str">
        <f t="shared" si="260"/>
        <v/>
      </c>
      <c r="AG2587" s="145" t="str">
        <f t="shared" si="261"/>
        <v/>
      </c>
      <c r="AH2587" s="145" t="str">
        <f t="shared" si="262"/>
        <v/>
      </c>
    </row>
    <row r="2588" spans="1:34" ht="17.25" customHeight="1" x14ac:dyDescent="0.3">
      <c r="A2588" s="149"/>
      <c r="B2588" s="135"/>
      <c r="C2588" s="14"/>
      <c r="D2588" s="14"/>
      <c r="E2588" s="136"/>
      <c r="F2588" s="15"/>
      <c r="G2588" s="126"/>
      <c r="H2588" s="136"/>
      <c r="I2588" s="136"/>
      <c r="J2588" s="138"/>
      <c r="K2588" s="119"/>
      <c r="L2588" s="138"/>
      <c r="M2588" s="12"/>
      <c r="N2588" s="147" t="str">
        <f t="shared" si="263"/>
        <v/>
      </c>
      <c r="O2588" s="16"/>
      <c r="P2588" s="17"/>
      <c r="Q2588" s="17"/>
      <c r="AD2588" s="13">
        <f t="shared" si="258"/>
        <v>0</v>
      </c>
      <c r="AE2588" s="13" t="str">
        <f t="shared" si="259"/>
        <v/>
      </c>
      <c r="AF2588" s="145" t="str">
        <f t="shared" si="260"/>
        <v/>
      </c>
      <c r="AG2588" s="145" t="str">
        <f t="shared" si="261"/>
        <v/>
      </c>
      <c r="AH2588" s="145" t="str">
        <f t="shared" si="262"/>
        <v/>
      </c>
    </row>
    <row r="2589" spans="1:34" ht="17.25" customHeight="1" x14ac:dyDescent="0.3">
      <c r="A2589" s="149"/>
      <c r="B2589" s="135"/>
      <c r="C2589" s="14"/>
      <c r="D2589" s="14"/>
      <c r="E2589" s="136"/>
      <c r="F2589" s="15"/>
      <c r="G2589" s="126"/>
      <c r="H2589" s="136"/>
      <c r="I2589" s="136"/>
      <c r="J2589" s="138"/>
      <c r="K2589" s="119"/>
      <c r="L2589" s="138"/>
      <c r="M2589" s="12"/>
      <c r="N2589" s="147" t="str">
        <f t="shared" si="263"/>
        <v/>
      </c>
      <c r="O2589" s="16"/>
      <c r="P2589" s="17"/>
      <c r="Q2589" s="17"/>
      <c r="AD2589" s="13">
        <f t="shared" si="258"/>
        <v>0</v>
      </c>
      <c r="AE2589" s="13" t="str">
        <f t="shared" si="259"/>
        <v/>
      </c>
      <c r="AF2589" s="145" t="str">
        <f t="shared" si="260"/>
        <v/>
      </c>
      <c r="AG2589" s="145" t="str">
        <f t="shared" si="261"/>
        <v/>
      </c>
      <c r="AH2589" s="145" t="str">
        <f t="shared" si="262"/>
        <v/>
      </c>
    </row>
    <row r="2590" spans="1:34" ht="17.25" customHeight="1" x14ac:dyDescent="0.3">
      <c r="A2590" s="149"/>
      <c r="B2590" s="135"/>
      <c r="C2590" s="14"/>
      <c r="D2590" s="14"/>
      <c r="E2590" s="136"/>
      <c r="F2590" s="15"/>
      <c r="G2590" s="126"/>
      <c r="H2590" s="136"/>
      <c r="I2590" s="136"/>
      <c r="J2590" s="138"/>
      <c r="K2590" s="119"/>
      <c r="L2590" s="138"/>
      <c r="M2590" s="12"/>
      <c r="N2590" s="147" t="str">
        <f t="shared" si="263"/>
        <v/>
      </c>
      <c r="O2590" s="16"/>
      <c r="P2590" s="17"/>
      <c r="Q2590" s="17"/>
      <c r="AD2590" s="13">
        <f t="shared" si="258"/>
        <v>0</v>
      </c>
      <c r="AE2590" s="13" t="str">
        <f t="shared" si="259"/>
        <v/>
      </c>
      <c r="AF2590" s="145" t="str">
        <f t="shared" si="260"/>
        <v/>
      </c>
      <c r="AG2590" s="145" t="str">
        <f t="shared" si="261"/>
        <v/>
      </c>
      <c r="AH2590" s="145" t="str">
        <f t="shared" si="262"/>
        <v/>
      </c>
    </row>
    <row r="2591" spans="1:34" ht="17.25" customHeight="1" x14ac:dyDescent="0.3">
      <c r="A2591" s="149"/>
      <c r="B2591" s="135"/>
      <c r="C2591" s="14"/>
      <c r="D2591" s="14"/>
      <c r="E2591" s="136"/>
      <c r="F2591" s="15"/>
      <c r="G2591" s="126"/>
      <c r="H2591" s="136"/>
      <c r="I2591" s="136"/>
      <c r="J2591" s="138"/>
      <c r="K2591" s="119"/>
      <c r="L2591" s="138"/>
      <c r="M2591" s="12"/>
      <c r="N2591" s="147" t="str">
        <f t="shared" si="263"/>
        <v/>
      </c>
      <c r="O2591" s="16"/>
      <c r="P2591" s="17"/>
      <c r="Q2591" s="17"/>
      <c r="AD2591" s="13">
        <f t="shared" si="258"/>
        <v>0</v>
      </c>
      <c r="AE2591" s="13" t="str">
        <f t="shared" si="259"/>
        <v/>
      </c>
      <c r="AF2591" s="145" t="str">
        <f t="shared" si="260"/>
        <v/>
      </c>
      <c r="AG2591" s="145" t="str">
        <f t="shared" si="261"/>
        <v/>
      </c>
      <c r="AH2591" s="145" t="str">
        <f t="shared" si="262"/>
        <v/>
      </c>
    </row>
    <row r="2592" spans="1:34" ht="17.25" customHeight="1" x14ac:dyDescent="0.3">
      <c r="A2592" s="149"/>
      <c r="B2592" s="135"/>
      <c r="C2592" s="14"/>
      <c r="D2592" s="14"/>
      <c r="E2592" s="136"/>
      <c r="F2592" s="15"/>
      <c r="G2592" s="126"/>
      <c r="H2592" s="136"/>
      <c r="I2592" s="136"/>
      <c r="J2592" s="138"/>
      <c r="K2592" s="119"/>
      <c r="L2592" s="138"/>
      <c r="M2592" s="12"/>
      <c r="N2592" s="147" t="str">
        <f t="shared" si="263"/>
        <v/>
      </c>
      <c r="O2592" s="16"/>
      <c r="P2592" s="17"/>
      <c r="Q2592" s="17"/>
      <c r="AD2592" s="13">
        <f t="shared" si="258"/>
        <v>0</v>
      </c>
      <c r="AE2592" s="13" t="str">
        <f t="shared" si="259"/>
        <v/>
      </c>
      <c r="AF2592" s="145" t="str">
        <f t="shared" si="260"/>
        <v/>
      </c>
      <c r="AG2592" s="145" t="str">
        <f t="shared" si="261"/>
        <v/>
      </c>
      <c r="AH2592" s="145" t="str">
        <f t="shared" si="262"/>
        <v/>
      </c>
    </row>
    <row r="2593" spans="1:34" ht="17.25" customHeight="1" x14ac:dyDescent="0.3">
      <c r="A2593" s="149"/>
      <c r="B2593" s="135"/>
      <c r="C2593" s="14"/>
      <c r="D2593" s="14"/>
      <c r="E2593" s="136"/>
      <c r="F2593" s="15"/>
      <c r="G2593" s="126"/>
      <c r="H2593" s="136"/>
      <c r="I2593" s="136"/>
      <c r="J2593" s="138"/>
      <c r="K2593" s="119"/>
      <c r="L2593" s="138"/>
      <c r="M2593" s="12"/>
      <c r="N2593" s="147" t="str">
        <f t="shared" si="263"/>
        <v/>
      </c>
      <c r="O2593" s="16"/>
      <c r="P2593" s="17"/>
      <c r="Q2593" s="17"/>
      <c r="AD2593" s="13">
        <f t="shared" si="258"/>
        <v>0</v>
      </c>
      <c r="AE2593" s="13" t="str">
        <f t="shared" si="259"/>
        <v/>
      </c>
      <c r="AF2593" s="145" t="str">
        <f t="shared" si="260"/>
        <v/>
      </c>
      <c r="AG2593" s="145" t="str">
        <f t="shared" si="261"/>
        <v/>
      </c>
      <c r="AH2593" s="145" t="str">
        <f t="shared" si="262"/>
        <v/>
      </c>
    </row>
    <row r="2594" spans="1:34" ht="17.25" customHeight="1" x14ac:dyDescent="0.3">
      <c r="A2594" s="149"/>
      <c r="B2594" s="135"/>
      <c r="C2594" s="14"/>
      <c r="D2594" s="14"/>
      <c r="E2594" s="136"/>
      <c r="F2594" s="15"/>
      <c r="G2594" s="126"/>
      <c r="H2594" s="136"/>
      <c r="I2594" s="136"/>
      <c r="J2594" s="138"/>
      <c r="K2594" s="119"/>
      <c r="L2594" s="138"/>
      <c r="M2594" s="12"/>
      <c r="N2594" s="147" t="str">
        <f t="shared" si="263"/>
        <v/>
      </c>
      <c r="O2594" s="16"/>
      <c r="P2594" s="17"/>
      <c r="Q2594" s="17"/>
      <c r="AD2594" s="13">
        <f t="shared" si="258"/>
        <v>0</v>
      </c>
      <c r="AE2594" s="13" t="str">
        <f t="shared" si="259"/>
        <v/>
      </c>
      <c r="AF2594" s="145" t="str">
        <f t="shared" si="260"/>
        <v/>
      </c>
      <c r="AG2594" s="145" t="str">
        <f t="shared" si="261"/>
        <v/>
      </c>
      <c r="AH2594" s="145" t="str">
        <f t="shared" si="262"/>
        <v/>
      </c>
    </row>
    <row r="2595" spans="1:34" ht="17.25" customHeight="1" x14ac:dyDescent="0.3">
      <c r="A2595" s="149"/>
      <c r="B2595" s="135"/>
      <c r="C2595" s="14"/>
      <c r="D2595" s="14"/>
      <c r="E2595" s="136"/>
      <c r="F2595" s="15"/>
      <c r="G2595" s="126"/>
      <c r="H2595" s="136"/>
      <c r="I2595" s="136"/>
      <c r="J2595" s="138"/>
      <c r="K2595" s="119"/>
      <c r="L2595" s="138"/>
      <c r="M2595" s="12"/>
      <c r="N2595" s="147" t="str">
        <f t="shared" si="263"/>
        <v/>
      </c>
      <c r="O2595" s="16"/>
      <c r="P2595" s="17"/>
      <c r="Q2595" s="17"/>
      <c r="AD2595" s="13">
        <f t="shared" si="258"/>
        <v>0</v>
      </c>
      <c r="AE2595" s="13" t="str">
        <f t="shared" si="259"/>
        <v/>
      </c>
      <c r="AF2595" s="145" t="str">
        <f t="shared" si="260"/>
        <v/>
      </c>
      <c r="AG2595" s="145" t="str">
        <f t="shared" si="261"/>
        <v/>
      </c>
      <c r="AH2595" s="145" t="str">
        <f t="shared" si="262"/>
        <v/>
      </c>
    </row>
    <row r="2596" spans="1:34" ht="17.25" customHeight="1" x14ac:dyDescent="0.3">
      <c r="A2596" s="149"/>
      <c r="B2596" s="135"/>
      <c r="C2596" s="14"/>
      <c r="D2596" s="14"/>
      <c r="E2596" s="136"/>
      <c r="F2596" s="15"/>
      <c r="G2596" s="126"/>
      <c r="H2596" s="136"/>
      <c r="I2596" s="136"/>
      <c r="J2596" s="138"/>
      <c r="K2596" s="119"/>
      <c r="L2596" s="138"/>
      <c r="M2596" s="12"/>
      <c r="N2596" s="147" t="str">
        <f t="shared" si="263"/>
        <v/>
      </c>
      <c r="O2596" s="16"/>
      <c r="P2596" s="17"/>
      <c r="Q2596" s="17"/>
      <c r="AD2596" s="13">
        <f t="shared" si="258"/>
        <v>0</v>
      </c>
      <c r="AE2596" s="13" t="str">
        <f t="shared" si="259"/>
        <v/>
      </c>
      <c r="AF2596" s="145" t="str">
        <f t="shared" si="260"/>
        <v/>
      </c>
      <c r="AG2596" s="145" t="str">
        <f t="shared" si="261"/>
        <v/>
      </c>
      <c r="AH2596" s="145" t="str">
        <f t="shared" si="262"/>
        <v/>
      </c>
    </row>
    <row r="2597" spans="1:34" ht="17.25" customHeight="1" x14ac:dyDescent="0.3">
      <c r="A2597" s="149"/>
      <c r="B2597" s="135"/>
      <c r="C2597" s="14"/>
      <c r="D2597" s="14"/>
      <c r="E2597" s="136"/>
      <c r="F2597" s="15"/>
      <c r="G2597" s="126"/>
      <c r="H2597" s="136"/>
      <c r="I2597" s="136"/>
      <c r="J2597" s="138"/>
      <c r="K2597" s="119"/>
      <c r="L2597" s="138"/>
      <c r="M2597" s="12"/>
      <c r="N2597" s="147" t="str">
        <f t="shared" si="263"/>
        <v/>
      </c>
      <c r="O2597" s="16"/>
      <c r="P2597" s="17"/>
      <c r="Q2597" s="17"/>
      <c r="AD2597" s="13">
        <f t="shared" si="258"/>
        <v>0</v>
      </c>
      <c r="AE2597" s="13" t="str">
        <f t="shared" si="259"/>
        <v/>
      </c>
      <c r="AF2597" s="145" t="str">
        <f t="shared" si="260"/>
        <v/>
      </c>
      <c r="AG2597" s="145" t="str">
        <f t="shared" si="261"/>
        <v/>
      </c>
      <c r="AH2597" s="145" t="str">
        <f t="shared" si="262"/>
        <v/>
      </c>
    </row>
    <row r="2598" spans="1:34" ht="17.25" customHeight="1" x14ac:dyDescent="0.3">
      <c r="A2598" s="149"/>
      <c r="B2598" s="135"/>
      <c r="C2598" s="14"/>
      <c r="D2598" s="14"/>
      <c r="E2598" s="136"/>
      <c r="F2598" s="15"/>
      <c r="G2598" s="126"/>
      <c r="H2598" s="136"/>
      <c r="I2598" s="136"/>
      <c r="J2598" s="138"/>
      <c r="K2598" s="119"/>
      <c r="L2598" s="138"/>
      <c r="M2598" s="12"/>
      <c r="N2598" s="147" t="str">
        <f t="shared" si="263"/>
        <v/>
      </c>
      <c r="O2598" s="16"/>
      <c r="P2598" s="17"/>
      <c r="Q2598" s="17"/>
      <c r="AD2598" s="13">
        <f t="shared" si="258"/>
        <v>0</v>
      </c>
      <c r="AE2598" s="13" t="str">
        <f t="shared" si="259"/>
        <v/>
      </c>
      <c r="AF2598" s="145" t="str">
        <f t="shared" si="260"/>
        <v/>
      </c>
      <c r="AG2598" s="145" t="str">
        <f t="shared" si="261"/>
        <v/>
      </c>
      <c r="AH2598" s="145" t="str">
        <f t="shared" si="262"/>
        <v/>
      </c>
    </row>
    <row r="2599" spans="1:34" ht="17.25" customHeight="1" x14ac:dyDescent="0.3">
      <c r="A2599" s="149"/>
      <c r="B2599" s="135"/>
      <c r="C2599" s="14"/>
      <c r="D2599" s="14"/>
      <c r="E2599" s="136"/>
      <c r="F2599" s="15"/>
      <c r="G2599" s="126"/>
      <c r="H2599" s="136"/>
      <c r="I2599" s="136"/>
      <c r="J2599" s="138"/>
      <c r="K2599" s="119"/>
      <c r="L2599" s="138"/>
      <c r="M2599" s="12"/>
      <c r="N2599" s="147" t="str">
        <f t="shared" si="263"/>
        <v/>
      </c>
      <c r="O2599" s="16"/>
      <c r="P2599" s="17"/>
      <c r="Q2599" s="17"/>
      <c r="AD2599" s="13">
        <f t="shared" si="258"/>
        <v>0</v>
      </c>
      <c r="AE2599" s="13" t="str">
        <f t="shared" si="259"/>
        <v/>
      </c>
      <c r="AF2599" s="145" t="str">
        <f t="shared" si="260"/>
        <v/>
      </c>
      <c r="AG2599" s="145" t="str">
        <f t="shared" si="261"/>
        <v/>
      </c>
      <c r="AH2599" s="145" t="str">
        <f t="shared" si="262"/>
        <v/>
      </c>
    </row>
    <row r="2600" spans="1:34" ht="17.25" customHeight="1" x14ac:dyDescent="0.3">
      <c r="A2600" s="149"/>
      <c r="B2600" s="135"/>
      <c r="C2600" s="14"/>
      <c r="D2600" s="14"/>
      <c r="E2600" s="136"/>
      <c r="F2600" s="15"/>
      <c r="G2600" s="126"/>
      <c r="H2600" s="136"/>
      <c r="I2600" s="136"/>
      <c r="J2600" s="138"/>
      <c r="K2600" s="119"/>
      <c r="L2600" s="138"/>
      <c r="M2600" s="12"/>
      <c r="N2600" s="147" t="str">
        <f t="shared" si="263"/>
        <v/>
      </c>
      <c r="O2600" s="16"/>
      <c r="P2600" s="17"/>
      <c r="Q2600" s="17"/>
      <c r="AD2600" s="13">
        <f t="shared" si="258"/>
        <v>0</v>
      </c>
      <c r="AE2600" s="13" t="str">
        <f t="shared" si="259"/>
        <v/>
      </c>
      <c r="AF2600" s="145" t="str">
        <f t="shared" si="260"/>
        <v/>
      </c>
      <c r="AG2600" s="145" t="str">
        <f t="shared" si="261"/>
        <v/>
      </c>
      <c r="AH2600" s="145" t="str">
        <f t="shared" si="262"/>
        <v/>
      </c>
    </row>
    <row r="2601" spans="1:34" ht="17.25" customHeight="1" x14ac:dyDescent="0.3">
      <c r="A2601" s="149"/>
      <c r="B2601" s="135"/>
      <c r="C2601" s="14"/>
      <c r="D2601" s="14"/>
      <c r="E2601" s="136"/>
      <c r="F2601" s="15"/>
      <c r="G2601" s="126"/>
      <c r="H2601" s="136"/>
      <c r="I2601" s="136"/>
      <c r="J2601" s="138"/>
      <c r="K2601" s="119"/>
      <c r="L2601" s="138"/>
      <c r="M2601" s="12"/>
      <c r="N2601" s="147" t="str">
        <f t="shared" si="263"/>
        <v/>
      </c>
      <c r="O2601" s="16"/>
      <c r="P2601" s="17"/>
      <c r="Q2601" s="17"/>
      <c r="AD2601" s="13">
        <f t="shared" si="258"/>
        <v>0</v>
      </c>
      <c r="AE2601" s="13" t="str">
        <f t="shared" si="259"/>
        <v/>
      </c>
      <c r="AF2601" s="145" t="str">
        <f t="shared" si="260"/>
        <v/>
      </c>
      <c r="AG2601" s="145" t="str">
        <f t="shared" si="261"/>
        <v/>
      </c>
      <c r="AH2601" s="145" t="str">
        <f t="shared" si="262"/>
        <v/>
      </c>
    </row>
    <row r="2602" spans="1:34" ht="17.25" customHeight="1" x14ac:dyDescent="0.3">
      <c r="A2602" s="149"/>
      <c r="B2602" s="135"/>
      <c r="C2602" s="14"/>
      <c r="D2602" s="14"/>
      <c r="E2602" s="136"/>
      <c r="F2602" s="15"/>
      <c r="G2602" s="126"/>
      <c r="H2602" s="136"/>
      <c r="I2602" s="136"/>
      <c r="J2602" s="138"/>
      <c r="K2602" s="119"/>
      <c r="L2602" s="138"/>
      <c r="M2602" s="12"/>
      <c r="N2602" s="147" t="str">
        <f t="shared" si="263"/>
        <v/>
      </c>
      <c r="O2602" s="16"/>
      <c r="P2602" s="17"/>
      <c r="Q2602" s="17"/>
      <c r="AD2602" s="13">
        <f t="shared" si="258"/>
        <v>0</v>
      </c>
      <c r="AE2602" s="13" t="str">
        <f t="shared" si="259"/>
        <v/>
      </c>
      <c r="AF2602" s="145" t="str">
        <f t="shared" si="260"/>
        <v/>
      </c>
      <c r="AG2602" s="145" t="str">
        <f t="shared" si="261"/>
        <v/>
      </c>
      <c r="AH2602" s="145" t="str">
        <f t="shared" si="262"/>
        <v/>
      </c>
    </row>
    <row r="2603" spans="1:34" ht="17.25" customHeight="1" x14ac:dyDescent="0.3">
      <c r="A2603" s="149"/>
      <c r="B2603" s="135"/>
      <c r="C2603" s="14"/>
      <c r="D2603" s="14"/>
      <c r="E2603" s="136"/>
      <c r="F2603" s="15"/>
      <c r="G2603" s="126"/>
      <c r="H2603" s="136"/>
      <c r="I2603" s="136"/>
      <c r="J2603" s="138"/>
      <c r="K2603" s="119"/>
      <c r="L2603" s="138"/>
      <c r="M2603" s="12"/>
      <c r="N2603" s="147" t="str">
        <f t="shared" si="263"/>
        <v/>
      </c>
      <c r="O2603" s="16"/>
      <c r="P2603" s="17"/>
      <c r="Q2603" s="17"/>
      <c r="AD2603" s="13">
        <f t="shared" si="258"/>
        <v>0</v>
      </c>
      <c r="AE2603" s="13" t="str">
        <f t="shared" si="259"/>
        <v/>
      </c>
      <c r="AF2603" s="145" t="str">
        <f t="shared" si="260"/>
        <v/>
      </c>
      <c r="AG2603" s="145" t="str">
        <f t="shared" si="261"/>
        <v/>
      </c>
      <c r="AH2603" s="145" t="str">
        <f t="shared" si="262"/>
        <v/>
      </c>
    </row>
    <row r="2604" spans="1:34" ht="17.25" customHeight="1" x14ac:dyDescent="0.3">
      <c r="A2604" s="149"/>
      <c r="B2604" s="135"/>
      <c r="C2604" s="14"/>
      <c r="D2604" s="14"/>
      <c r="E2604" s="136"/>
      <c r="F2604" s="15"/>
      <c r="G2604" s="126"/>
      <c r="H2604" s="136"/>
      <c r="I2604" s="136"/>
      <c r="J2604" s="138"/>
      <c r="K2604" s="119"/>
      <c r="L2604" s="138"/>
      <c r="M2604" s="12"/>
      <c r="N2604" s="147" t="str">
        <f t="shared" si="263"/>
        <v/>
      </c>
      <c r="O2604" s="16"/>
      <c r="P2604" s="17"/>
      <c r="Q2604" s="17"/>
      <c r="AD2604" s="13">
        <f t="shared" si="258"/>
        <v>0</v>
      </c>
      <c r="AE2604" s="13" t="str">
        <f t="shared" si="259"/>
        <v/>
      </c>
      <c r="AF2604" s="145" t="str">
        <f t="shared" si="260"/>
        <v/>
      </c>
      <c r="AG2604" s="145" t="str">
        <f t="shared" si="261"/>
        <v/>
      </c>
      <c r="AH2604" s="145" t="str">
        <f t="shared" si="262"/>
        <v/>
      </c>
    </row>
    <row r="2605" spans="1:34" ht="17.25" customHeight="1" x14ac:dyDescent="0.3">
      <c r="A2605" s="149"/>
      <c r="B2605" s="135"/>
      <c r="C2605" s="14"/>
      <c r="D2605" s="14"/>
      <c r="E2605" s="136"/>
      <c r="F2605" s="15"/>
      <c r="G2605" s="126"/>
      <c r="H2605" s="136"/>
      <c r="I2605" s="136"/>
      <c r="J2605" s="138"/>
      <c r="K2605" s="119"/>
      <c r="L2605" s="138"/>
      <c r="M2605" s="12"/>
      <c r="N2605" s="147" t="str">
        <f t="shared" si="263"/>
        <v/>
      </c>
      <c r="O2605" s="16"/>
      <c r="P2605" s="17"/>
      <c r="Q2605" s="17"/>
      <c r="AD2605" s="13">
        <f t="shared" si="258"/>
        <v>0</v>
      </c>
      <c r="AE2605" s="13" t="str">
        <f t="shared" si="259"/>
        <v/>
      </c>
      <c r="AF2605" s="145" t="str">
        <f t="shared" si="260"/>
        <v/>
      </c>
      <c r="AG2605" s="145" t="str">
        <f t="shared" si="261"/>
        <v/>
      </c>
      <c r="AH2605" s="145" t="str">
        <f t="shared" si="262"/>
        <v/>
      </c>
    </row>
    <row r="2606" spans="1:34" ht="17.25" customHeight="1" x14ac:dyDescent="0.3">
      <c r="A2606" s="149"/>
      <c r="B2606" s="135"/>
      <c r="C2606" s="14"/>
      <c r="D2606" s="14"/>
      <c r="E2606" s="136"/>
      <c r="F2606" s="15"/>
      <c r="G2606" s="126"/>
      <c r="H2606" s="136"/>
      <c r="I2606" s="136"/>
      <c r="J2606" s="138"/>
      <c r="K2606" s="119"/>
      <c r="L2606" s="138"/>
      <c r="M2606" s="12"/>
      <c r="N2606" s="147" t="str">
        <f t="shared" si="263"/>
        <v/>
      </c>
      <c r="O2606" s="16"/>
      <c r="P2606" s="17"/>
      <c r="Q2606" s="17"/>
      <c r="AD2606" s="13">
        <f t="shared" si="258"/>
        <v>0</v>
      </c>
      <c r="AE2606" s="13" t="str">
        <f t="shared" si="259"/>
        <v/>
      </c>
      <c r="AF2606" s="145" t="str">
        <f t="shared" si="260"/>
        <v/>
      </c>
      <c r="AG2606" s="145" t="str">
        <f t="shared" si="261"/>
        <v/>
      </c>
      <c r="AH2606" s="145" t="str">
        <f t="shared" si="262"/>
        <v/>
      </c>
    </row>
    <row r="2607" spans="1:34" ht="17.25" customHeight="1" x14ac:dyDescent="0.3">
      <c r="A2607" s="149"/>
      <c r="B2607" s="135"/>
      <c r="C2607" s="14"/>
      <c r="D2607" s="14"/>
      <c r="E2607" s="136"/>
      <c r="F2607" s="15"/>
      <c r="G2607" s="126"/>
      <c r="H2607" s="136"/>
      <c r="I2607" s="136"/>
      <c r="J2607" s="138"/>
      <c r="K2607" s="119"/>
      <c r="L2607" s="138"/>
      <c r="M2607" s="12"/>
      <c r="N2607" s="147" t="str">
        <f t="shared" si="263"/>
        <v/>
      </c>
      <c r="O2607" s="16"/>
      <c r="P2607" s="17"/>
      <c r="Q2607" s="17"/>
      <c r="AD2607" s="13">
        <f t="shared" si="258"/>
        <v>0</v>
      </c>
      <c r="AE2607" s="13" t="str">
        <f t="shared" si="259"/>
        <v/>
      </c>
      <c r="AF2607" s="145" t="str">
        <f t="shared" si="260"/>
        <v/>
      </c>
      <c r="AG2607" s="145" t="str">
        <f t="shared" si="261"/>
        <v/>
      </c>
      <c r="AH2607" s="145" t="str">
        <f t="shared" si="262"/>
        <v/>
      </c>
    </row>
    <row r="2608" spans="1:34" ht="17.25" customHeight="1" x14ac:dyDescent="0.3">
      <c r="A2608" s="149"/>
      <c r="B2608" s="135"/>
      <c r="C2608" s="14"/>
      <c r="D2608" s="14"/>
      <c r="E2608" s="136"/>
      <c r="F2608" s="15"/>
      <c r="G2608" s="126"/>
      <c r="H2608" s="136"/>
      <c r="I2608" s="136"/>
      <c r="J2608" s="138"/>
      <c r="K2608" s="119"/>
      <c r="L2608" s="138"/>
      <c r="M2608" s="12"/>
      <c r="N2608" s="147" t="str">
        <f t="shared" si="263"/>
        <v/>
      </c>
      <c r="O2608" s="16"/>
      <c r="P2608" s="17"/>
      <c r="Q2608" s="17"/>
      <c r="AD2608" s="13">
        <f t="shared" si="258"/>
        <v>0</v>
      </c>
      <c r="AE2608" s="13" t="str">
        <f t="shared" si="259"/>
        <v/>
      </c>
      <c r="AF2608" s="145" t="str">
        <f t="shared" si="260"/>
        <v/>
      </c>
      <c r="AG2608" s="145" t="str">
        <f t="shared" si="261"/>
        <v/>
      </c>
      <c r="AH2608" s="145" t="str">
        <f t="shared" si="262"/>
        <v/>
      </c>
    </row>
    <row r="2609" spans="1:34" ht="17.25" customHeight="1" x14ac:dyDescent="0.3">
      <c r="A2609" s="149"/>
      <c r="B2609" s="135"/>
      <c r="C2609" s="14"/>
      <c r="D2609" s="14"/>
      <c r="E2609" s="136"/>
      <c r="F2609" s="15"/>
      <c r="G2609" s="126"/>
      <c r="H2609" s="136"/>
      <c r="I2609" s="136"/>
      <c r="J2609" s="138"/>
      <c r="K2609" s="119"/>
      <c r="L2609" s="138"/>
      <c r="M2609" s="12"/>
      <c r="N2609" s="147" t="str">
        <f t="shared" si="263"/>
        <v/>
      </c>
      <c r="O2609" s="16"/>
      <c r="P2609" s="17"/>
      <c r="Q2609" s="17"/>
      <c r="AD2609" s="13">
        <f t="shared" si="258"/>
        <v>0</v>
      </c>
      <c r="AE2609" s="13" t="str">
        <f t="shared" si="259"/>
        <v/>
      </c>
      <c r="AF2609" s="145" t="str">
        <f t="shared" si="260"/>
        <v/>
      </c>
      <c r="AG2609" s="145" t="str">
        <f t="shared" si="261"/>
        <v/>
      </c>
      <c r="AH2609" s="145" t="str">
        <f t="shared" si="262"/>
        <v/>
      </c>
    </row>
    <row r="2610" spans="1:34" ht="17.25" customHeight="1" x14ac:dyDescent="0.3">
      <c r="A2610" s="149"/>
      <c r="B2610" s="135"/>
      <c r="C2610" s="14"/>
      <c r="D2610" s="14"/>
      <c r="E2610" s="136"/>
      <c r="F2610" s="15"/>
      <c r="G2610" s="126"/>
      <c r="H2610" s="136"/>
      <c r="I2610" s="136"/>
      <c r="J2610" s="138"/>
      <c r="K2610" s="119"/>
      <c r="L2610" s="138"/>
      <c r="M2610" s="12"/>
      <c r="N2610" s="147" t="str">
        <f t="shared" si="263"/>
        <v/>
      </c>
      <c r="O2610" s="16"/>
      <c r="P2610" s="17"/>
      <c r="Q2610" s="17"/>
      <c r="AD2610" s="13">
        <f t="shared" si="258"/>
        <v>0</v>
      </c>
      <c r="AE2610" s="13" t="str">
        <f t="shared" si="259"/>
        <v/>
      </c>
      <c r="AF2610" s="145" t="str">
        <f t="shared" si="260"/>
        <v/>
      </c>
      <c r="AG2610" s="145" t="str">
        <f t="shared" si="261"/>
        <v/>
      </c>
      <c r="AH2610" s="145" t="str">
        <f t="shared" si="262"/>
        <v/>
      </c>
    </row>
    <row r="2611" spans="1:34" ht="17.25" customHeight="1" x14ac:dyDescent="0.3">
      <c r="A2611" s="149"/>
      <c r="B2611" s="135"/>
      <c r="C2611" s="14"/>
      <c r="D2611" s="14"/>
      <c r="E2611" s="136"/>
      <c r="F2611" s="15"/>
      <c r="G2611" s="126"/>
      <c r="H2611" s="136"/>
      <c r="I2611" s="136"/>
      <c r="J2611" s="138"/>
      <c r="K2611" s="119"/>
      <c r="L2611" s="138"/>
      <c r="M2611" s="12"/>
      <c r="N2611" s="147" t="str">
        <f t="shared" si="263"/>
        <v/>
      </c>
      <c r="O2611" s="16"/>
      <c r="P2611" s="17"/>
      <c r="Q2611" s="17"/>
      <c r="AD2611" s="13">
        <f t="shared" si="258"/>
        <v>0</v>
      </c>
      <c r="AE2611" s="13" t="str">
        <f t="shared" si="259"/>
        <v/>
      </c>
      <c r="AF2611" s="145" t="str">
        <f t="shared" si="260"/>
        <v/>
      </c>
      <c r="AG2611" s="145" t="str">
        <f t="shared" si="261"/>
        <v/>
      </c>
      <c r="AH2611" s="145" t="str">
        <f t="shared" si="262"/>
        <v/>
      </c>
    </row>
    <row r="2612" spans="1:34" ht="17.25" customHeight="1" x14ac:dyDescent="0.3">
      <c r="A2612" s="149"/>
      <c r="B2612" s="135"/>
      <c r="C2612" s="14"/>
      <c r="D2612" s="14"/>
      <c r="E2612" s="136"/>
      <c r="F2612" s="15"/>
      <c r="G2612" s="126"/>
      <c r="H2612" s="136"/>
      <c r="I2612" s="136"/>
      <c r="J2612" s="138"/>
      <c r="K2612" s="119"/>
      <c r="L2612" s="138"/>
      <c r="M2612" s="12"/>
      <c r="N2612" s="147" t="str">
        <f t="shared" si="263"/>
        <v/>
      </c>
      <c r="O2612" s="16"/>
      <c r="P2612" s="17"/>
      <c r="Q2612" s="17"/>
      <c r="AD2612" s="13">
        <f t="shared" si="258"/>
        <v>0</v>
      </c>
      <c r="AE2612" s="13" t="str">
        <f t="shared" si="259"/>
        <v/>
      </c>
      <c r="AF2612" s="145" t="str">
        <f t="shared" si="260"/>
        <v/>
      </c>
      <c r="AG2612" s="145" t="str">
        <f t="shared" si="261"/>
        <v/>
      </c>
      <c r="AH2612" s="145" t="str">
        <f t="shared" si="262"/>
        <v/>
      </c>
    </row>
    <row r="2613" spans="1:34" ht="17.25" customHeight="1" x14ac:dyDescent="0.3">
      <c r="A2613" s="149"/>
      <c r="B2613" s="135"/>
      <c r="C2613" s="14"/>
      <c r="D2613" s="14"/>
      <c r="E2613" s="136"/>
      <c r="F2613" s="15"/>
      <c r="G2613" s="126"/>
      <c r="H2613" s="136"/>
      <c r="I2613" s="136"/>
      <c r="J2613" s="138"/>
      <c r="K2613" s="119"/>
      <c r="L2613" s="138"/>
      <c r="M2613" s="12"/>
      <c r="N2613" s="147" t="str">
        <f t="shared" si="263"/>
        <v/>
      </c>
      <c r="O2613" s="16"/>
      <c r="P2613" s="17"/>
      <c r="Q2613" s="17"/>
      <c r="AD2613" s="13">
        <f t="shared" ref="AD2613:AD2676" si="264">IF(N2613&lt;0, N2613/-F2613, M2613)</f>
        <v>0</v>
      </c>
      <c r="AE2613" s="13" t="str">
        <f t="shared" ref="AE2613:AE2676" si="265">IF(N2613="", "", IF(C2613="Long", IF(N2613&gt;0, N2613/F2613, ((G2613*(I2613-E2613))/F2613)), IF(N2613&gt;0, N2613/F2613, ((G2613*(E2613-I2613))/F2613))))</f>
        <v/>
      </c>
      <c r="AF2613" s="145" t="str">
        <f t="shared" ref="AF2613:AF2676" si="266">IF(A2613="", "", MONTH(A2613))</f>
        <v/>
      </c>
      <c r="AG2613" s="145" t="str">
        <f t="shared" ref="AG2613:AG2676" si="267">IF(A2613="", "", YEAR(A2613))</f>
        <v/>
      </c>
      <c r="AH2613" s="145" t="str">
        <f t="shared" ref="AH2613:AH2676" si="268">IF(A2613="", "", DAY(A2613))</f>
        <v/>
      </c>
    </row>
    <row r="2614" spans="1:34" ht="17.25" customHeight="1" x14ac:dyDescent="0.3">
      <c r="A2614" s="149"/>
      <c r="B2614" s="135"/>
      <c r="C2614" s="14"/>
      <c r="D2614" s="14"/>
      <c r="E2614" s="136"/>
      <c r="F2614" s="15"/>
      <c r="G2614" s="126"/>
      <c r="H2614" s="136"/>
      <c r="I2614" s="136"/>
      <c r="J2614" s="138"/>
      <c r="K2614" s="119"/>
      <c r="L2614" s="138"/>
      <c r="M2614" s="12"/>
      <c r="N2614" s="147" t="str">
        <f t="shared" si="263"/>
        <v/>
      </c>
      <c r="O2614" s="16"/>
      <c r="P2614" s="17"/>
      <c r="Q2614" s="17"/>
      <c r="AD2614" s="13">
        <f t="shared" si="264"/>
        <v>0</v>
      </c>
      <c r="AE2614" s="13" t="str">
        <f t="shared" si="265"/>
        <v/>
      </c>
      <c r="AF2614" s="145" t="str">
        <f t="shared" si="266"/>
        <v/>
      </c>
      <c r="AG2614" s="145" t="str">
        <f t="shared" si="267"/>
        <v/>
      </c>
      <c r="AH2614" s="145" t="str">
        <f t="shared" si="268"/>
        <v/>
      </c>
    </row>
    <row r="2615" spans="1:34" ht="17.25" customHeight="1" x14ac:dyDescent="0.3">
      <c r="A2615" s="149"/>
      <c r="B2615" s="135"/>
      <c r="C2615" s="14"/>
      <c r="D2615" s="14"/>
      <c r="E2615" s="136"/>
      <c r="F2615" s="15"/>
      <c r="G2615" s="126"/>
      <c r="H2615" s="136"/>
      <c r="I2615" s="136"/>
      <c r="J2615" s="138"/>
      <c r="K2615" s="119"/>
      <c r="L2615" s="138"/>
      <c r="M2615" s="12"/>
      <c r="N2615" s="147" t="str">
        <f t="shared" si="263"/>
        <v/>
      </c>
      <c r="O2615" s="16"/>
      <c r="P2615" s="17"/>
      <c r="Q2615" s="17"/>
      <c r="AD2615" s="13">
        <f t="shared" si="264"/>
        <v>0</v>
      </c>
      <c r="AE2615" s="13" t="str">
        <f t="shared" si="265"/>
        <v/>
      </c>
      <c r="AF2615" s="145" t="str">
        <f t="shared" si="266"/>
        <v/>
      </c>
      <c r="AG2615" s="145" t="str">
        <f t="shared" si="267"/>
        <v/>
      </c>
      <c r="AH2615" s="145" t="str">
        <f t="shared" si="268"/>
        <v/>
      </c>
    </row>
    <row r="2616" spans="1:34" ht="17.25" customHeight="1" x14ac:dyDescent="0.3">
      <c r="A2616" s="149"/>
      <c r="B2616" s="135"/>
      <c r="C2616" s="14"/>
      <c r="D2616" s="14"/>
      <c r="E2616" s="136"/>
      <c r="F2616" s="15"/>
      <c r="G2616" s="126"/>
      <c r="H2616" s="136"/>
      <c r="I2616" s="136"/>
      <c r="J2616" s="138"/>
      <c r="K2616" s="119"/>
      <c r="L2616" s="138"/>
      <c r="M2616" s="12"/>
      <c r="N2616" s="147" t="str">
        <f t="shared" si="263"/>
        <v/>
      </c>
      <c r="O2616" s="16"/>
      <c r="P2616" s="17"/>
      <c r="Q2616" s="17"/>
      <c r="AD2616" s="13">
        <f t="shared" si="264"/>
        <v>0</v>
      </c>
      <c r="AE2616" s="13" t="str">
        <f t="shared" si="265"/>
        <v/>
      </c>
      <c r="AF2616" s="145" t="str">
        <f t="shared" si="266"/>
        <v/>
      </c>
      <c r="AG2616" s="145" t="str">
        <f t="shared" si="267"/>
        <v/>
      </c>
      <c r="AH2616" s="145" t="str">
        <f t="shared" si="268"/>
        <v/>
      </c>
    </row>
    <row r="2617" spans="1:34" ht="17.25" customHeight="1" x14ac:dyDescent="0.3">
      <c r="A2617" s="149"/>
      <c r="B2617" s="135"/>
      <c r="C2617" s="14"/>
      <c r="D2617" s="14"/>
      <c r="E2617" s="136"/>
      <c r="F2617" s="15"/>
      <c r="G2617" s="126"/>
      <c r="H2617" s="136"/>
      <c r="I2617" s="136"/>
      <c r="J2617" s="138"/>
      <c r="K2617" s="119"/>
      <c r="L2617" s="138"/>
      <c r="M2617" s="12"/>
      <c r="N2617" s="147" t="str">
        <f t="shared" si="263"/>
        <v/>
      </c>
      <c r="O2617" s="16"/>
      <c r="P2617" s="17"/>
      <c r="Q2617" s="17"/>
      <c r="AD2617" s="13">
        <f t="shared" si="264"/>
        <v>0</v>
      </c>
      <c r="AE2617" s="13" t="str">
        <f t="shared" si="265"/>
        <v/>
      </c>
      <c r="AF2617" s="145" t="str">
        <f t="shared" si="266"/>
        <v/>
      </c>
      <c r="AG2617" s="145" t="str">
        <f t="shared" si="267"/>
        <v/>
      </c>
      <c r="AH2617" s="145" t="str">
        <f t="shared" si="268"/>
        <v/>
      </c>
    </row>
    <row r="2618" spans="1:34" ht="17.25" customHeight="1" x14ac:dyDescent="0.3">
      <c r="A2618" s="149"/>
      <c r="B2618" s="135"/>
      <c r="C2618" s="14"/>
      <c r="D2618" s="14"/>
      <c r="E2618" s="136"/>
      <c r="F2618" s="15"/>
      <c r="G2618" s="126"/>
      <c r="H2618" s="136"/>
      <c r="I2618" s="136"/>
      <c r="J2618" s="138"/>
      <c r="K2618" s="119"/>
      <c r="L2618" s="138"/>
      <c r="M2618" s="12"/>
      <c r="N2618" s="147" t="str">
        <f t="shared" si="263"/>
        <v/>
      </c>
      <c r="O2618" s="16"/>
      <c r="P2618" s="17"/>
      <c r="Q2618" s="17"/>
      <c r="AD2618" s="13">
        <f t="shared" si="264"/>
        <v>0</v>
      </c>
      <c r="AE2618" s="13" t="str">
        <f t="shared" si="265"/>
        <v/>
      </c>
      <c r="AF2618" s="145" t="str">
        <f t="shared" si="266"/>
        <v/>
      </c>
      <c r="AG2618" s="145" t="str">
        <f t="shared" si="267"/>
        <v/>
      </c>
      <c r="AH2618" s="145" t="str">
        <f t="shared" si="268"/>
        <v/>
      </c>
    </row>
    <row r="2619" spans="1:34" ht="17.25" customHeight="1" x14ac:dyDescent="0.3">
      <c r="A2619" s="149"/>
      <c r="B2619" s="135"/>
      <c r="C2619" s="14"/>
      <c r="D2619" s="14"/>
      <c r="E2619" s="136"/>
      <c r="F2619" s="15"/>
      <c r="G2619" s="126"/>
      <c r="H2619" s="136"/>
      <c r="I2619" s="136"/>
      <c r="J2619" s="138"/>
      <c r="K2619" s="119"/>
      <c r="L2619" s="138"/>
      <c r="M2619" s="12"/>
      <c r="N2619" s="147" t="str">
        <f t="shared" si="263"/>
        <v/>
      </c>
      <c r="O2619" s="16"/>
      <c r="P2619" s="17"/>
      <c r="Q2619" s="17"/>
      <c r="AD2619" s="13">
        <f t="shared" si="264"/>
        <v>0</v>
      </c>
      <c r="AE2619" s="13" t="str">
        <f t="shared" si="265"/>
        <v/>
      </c>
      <c r="AF2619" s="145" t="str">
        <f t="shared" si="266"/>
        <v/>
      </c>
      <c r="AG2619" s="145" t="str">
        <f t="shared" si="267"/>
        <v/>
      </c>
      <c r="AH2619" s="145" t="str">
        <f t="shared" si="268"/>
        <v/>
      </c>
    </row>
    <row r="2620" spans="1:34" ht="17.25" customHeight="1" x14ac:dyDescent="0.3">
      <c r="A2620" s="149"/>
      <c r="B2620" s="135"/>
      <c r="C2620" s="14"/>
      <c r="D2620" s="14"/>
      <c r="E2620" s="136"/>
      <c r="F2620" s="15"/>
      <c r="G2620" s="126"/>
      <c r="H2620" s="136"/>
      <c r="I2620" s="136"/>
      <c r="J2620" s="138"/>
      <c r="K2620" s="119"/>
      <c r="L2620" s="138"/>
      <c r="M2620" s="12"/>
      <c r="N2620" s="147" t="str">
        <f t="shared" si="263"/>
        <v/>
      </c>
      <c r="O2620" s="16"/>
      <c r="P2620" s="17"/>
      <c r="Q2620" s="17"/>
      <c r="AD2620" s="13">
        <f t="shared" si="264"/>
        <v>0</v>
      </c>
      <c r="AE2620" s="13" t="str">
        <f t="shared" si="265"/>
        <v/>
      </c>
      <c r="AF2620" s="145" t="str">
        <f t="shared" si="266"/>
        <v/>
      </c>
      <c r="AG2620" s="145" t="str">
        <f t="shared" si="267"/>
        <v/>
      </c>
      <c r="AH2620" s="145" t="str">
        <f t="shared" si="268"/>
        <v/>
      </c>
    </row>
    <row r="2621" spans="1:34" ht="17.25" customHeight="1" x14ac:dyDescent="0.3">
      <c r="A2621" s="149"/>
      <c r="B2621" s="135"/>
      <c r="C2621" s="14"/>
      <c r="D2621" s="14"/>
      <c r="E2621" s="136"/>
      <c r="F2621" s="15"/>
      <c r="G2621" s="126"/>
      <c r="H2621" s="136"/>
      <c r="I2621" s="136"/>
      <c r="J2621" s="138"/>
      <c r="K2621" s="119"/>
      <c r="L2621" s="138"/>
      <c r="M2621" s="12"/>
      <c r="N2621" s="147" t="str">
        <f t="shared" si="263"/>
        <v/>
      </c>
      <c r="O2621" s="16"/>
      <c r="P2621" s="17"/>
      <c r="Q2621" s="17"/>
      <c r="AD2621" s="13">
        <f t="shared" si="264"/>
        <v>0</v>
      </c>
      <c r="AE2621" s="13" t="str">
        <f t="shared" si="265"/>
        <v/>
      </c>
      <c r="AF2621" s="145" t="str">
        <f t="shared" si="266"/>
        <v/>
      </c>
      <c r="AG2621" s="145" t="str">
        <f t="shared" si="267"/>
        <v/>
      </c>
      <c r="AH2621" s="145" t="str">
        <f t="shared" si="268"/>
        <v/>
      </c>
    </row>
    <row r="2622" spans="1:34" ht="17.25" customHeight="1" x14ac:dyDescent="0.3">
      <c r="A2622" s="149"/>
      <c r="B2622" s="135"/>
      <c r="C2622" s="14"/>
      <c r="D2622" s="14"/>
      <c r="E2622" s="136"/>
      <c r="F2622" s="15"/>
      <c r="G2622" s="126"/>
      <c r="H2622" s="136"/>
      <c r="I2622" s="136"/>
      <c r="J2622" s="138"/>
      <c r="K2622" s="119"/>
      <c r="L2622" s="138"/>
      <c r="M2622" s="12"/>
      <c r="N2622" s="147" t="str">
        <f t="shared" si="263"/>
        <v/>
      </c>
      <c r="O2622" s="16"/>
      <c r="P2622" s="17"/>
      <c r="Q2622" s="17"/>
      <c r="AD2622" s="13">
        <f t="shared" si="264"/>
        <v>0</v>
      </c>
      <c r="AE2622" s="13" t="str">
        <f t="shared" si="265"/>
        <v/>
      </c>
      <c r="AF2622" s="145" t="str">
        <f t="shared" si="266"/>
        <v/>
      </c>
      <c r="AG2622" s="145" t="str">
        <f t="shared" si="267"/>
        <v/>
      </c>
      <c r="AH2622" s="145" t="str">
        <f t="shared" si="268"/>
        <v/>
      </c>
    </row>
    <row r="2623" spans="1:34" ht="17.25" customHeight="1" x14ac:dyDescent="0.3">
      <c r="A2623" s="149"/>
      <c r="B2623" s="135"/>
      <c r="C2623" s="14"/>
      <c r="D2623" s="14"/>
      <c r="E2623" s="136"/>
      <c r="F2623" s="15"/>
      <c r="G2623" s="126"/>
      <c r="H2623" s="136"/>
      <c r="I2623" s="136"/>
      <c r="J2623" s="138"/>
      <c r="K2623" s="119"/>
      <c r="L2623" s="138"/>
      <c r="M2623" s="12"/>
      <c r="N2623" s="147" t="str">
        <f t="shared" si="263"/>
        <v/>
      </c>
      <c r="O2623" s="16"/>
      <c r="P2623" s="17"/>
      <c r="Q2623" s="17"/>
      <c r="AD2623" s="13">
        <f t="shared" si="264"/>
        <v>0</v>
      </c>
      <c r="AE2623" s="13" t="str">
        <f t="shared" si="265"/>
        <v/>
      </c>
      <c r="AF2623" s="145" t="str">
        <f t="shared" si="266"/>
        <v/>
      </c>
      <c r="AG2623" s="145" t="str">
        <f t="shared" si="267"/>
        <v/>
      </c>
      <c r="AH2623" s="145" t="str">
        <f t="shared" si="268"/>
        <v/>
      </c>
    </row>
    <row r="2624" spans="1:34" ht="17.25" customHeight="1" x14ac:dyDescent="0.3">
      <c r="A2624" s="149"/>
      <c r="B2624" s="135"/>
      <c r="C2624" s="14"/>
      <c r="D2624" s="14"/>
      <c r="E2624" s="136"/>
      <c r="F2624" s="15"/>
      <c r="G2624" s="126"/>
      <c r="H2624" s="136"/>
      <c r="I2624" s="136"/>
      <c r="J2624" s="138"/>
      <c r="K2624" s="119"/>
      <c r="L2624" s="138"/>
      <c r="M2624" s="12"/>
      <c r="N2624" s="147" t="str">
        <f t="shared" si="263"/>
        <v/>
      </c>
      <c r="O2624" s="16"/>
      <c r="P2624" s="17"/>
      <c r="Q2624" s="17"/>
      <c r="AD2624" s="13">
        <f t="shared" si="264"/>
        <v>0</v>
      </c>
      <c r="AE2624" s="13" t="str">
        <f t="shared" si="265"/>
        <v/>
      </c>
      <c r="AF2624" s="145" t="str">
        <f t="shared" si="266"/>
        <v/>
      </c>
      <c r="AG2624" s="145" t="str">
        <f t="shared" si="267"/>
        <v/>
      </c>
      <c r="AH2624" s="145" t="str">
        <f t="shared" si="268"/>
        <v/>
      </c>
    </row>
    <row r="2625" spans="1:34" ht="17.25" customHeight="1" x14ac:dyDescent="0.3">
      <c r="A2625" s="149"/>
      <c r="B2625" s="135"/>
      <c r="C2625" s="14"/>
      <c r="D2625" s="14"/>
      <c r="E2625" s="136"/>
      <c r="F2625" s="15"/>
      <c r="G2625" s="126"/>
      <c r="H2625" s="136"/>
      <c r="I2625" s="136"/>
      <c r="J2625" s="138"/>
      <c r="K2625" s="119"/>
      <c r="L2625" s="138"/>
      <c r="M2625" s="12"/>
      <c r="N2625" s="147" t="str">
        <f t="shared" si="263"/>
        <v/>
      </c>
      <c r="O2625" s="16"/>
      <c r="P2625" s="17"/>
      <c r="Q2625" s="17"/>
      <c r="AD2625" s="13">
        <f t="shared" si="264"/>
        <v>0</v>
      </c>
      <c r="AE2625" s="13" t="str">
        <f t="shared" si="265"/>
        <v/>
      </c>
      <c r="AF2625" s="145" t="str">
        <f t="shared" si="266"/>
        <v/>
      </c>
      <c r="AG2625" s="145" t="str">
        <f t="shared" si="267"/>
        <v/>
      </c>
      <c r="AH2625" s="145" t="str">
        <f t="shared" si="268"/>
        <v/>
      </c>
    </row>
    <row r="2626" spans="1:34" ht="17.25" customHeight="1" x14ac:dyDescent="0.3">
      <c r="A2626" s="149"/>
      <c r="B2626" s="135"/>
      <c r="C2626" s="14"/>
      <c r="D2626" s="14"/>
      <c r="E2626" s="136"/>
      <c r="F2626" s="15"/>
      <c r="G2626" s="126"/>
      <c r="H2626" s="136"/>
      <c r="I2626" s="136"/>
      <c r="J2626" s="138"/>
      <c r="K2626" s="119"/>
      <c r="L2626" s="138"/>
      <c r="M2626" s="12"/>
      <c r="N2626" s="147" t="str">
        <f t="shared" si="263"/>
        <v/>
      </c>
      <c r="O2626" s="16"/>
      <c r="P2626" s="17"/>
      <c r="Q2626" s="17"/>
      <c r="AD2626" s="13">
        <f t="shared" si="264"/>
        <v>0</v>
      </c>
      <c r="AE2626" s="13" t="str">
        <f t="shared" si="265"/>
        <v/>
      </c>
      <c r="AF2626" s="145" t="str">
        <f t="shared" si="266"/>
        <v/>
      </c>
      <c r="AG2626" s="145" t="str">
        <f t="shared" si="267"/>
        <v/>
      </c>
      <c r="AH2626" s="145" t="str">
        <f t="shared" si="268"/>
        <v/>
      </c>
    </row>
    <row r="2627" spans="1:34" ht="17.25" customHeight="1" x14ac:dyDescent="0.3">
      <c r="A2627" s="149"/>
      <c r="B2627" s="135"/>
      <c r="C2627" s="14"/>
      <c r="D2627" s="14"/>
      <c r="E2627" s="136"/>
      <c r="F2627" s="15"/>
      <c r="G2627" s="126"/>
      <c r="H2627" s="136"/>
      <c r="I2627" s="136"/>
      <c r="J2627" s="138"/>
      <c r="K2627" s="119"/>
      <c r="L2627" s="138"/>
      <c r="M2627" s="12"/>
      <c r="N2627" s="147" t="str">
        <f t="shared" si="263"/>
        <v/>
      </c>
      <c r="O2627" s="16"/>
      <c r="P2627" s="17"/>
      <c r="Q2627" s="17"/>
      <c r="AD2627" s="13">
        <f t="shared" si="264"/>
        <v>0</v>
      </c>
      <c r="AE2627" s="13" t="str">
        <f t="shared" si="265"/>
        <v/>
      </c>
      <c r="AF2627" s="145" t="str">
        <f t="shared" si="266"/>
        <v/>
      </c>
      <c r="AG2627" s="145" t="str">
        <f t="shared" si="267"/>
        <v/>
      </c>
      <c r="AH2627" s="145" t="str">
        <f t="shared" si="268"/>
        <v/>
      </c>
    </row>
    <row r="2628" spans="1:34" ht="17.25" customHeight="1" x14ac:dyDescent="0.3">
      <c r="A2628" s="149"/>
      <c r="B2628" s="135"/>
      <c r="C2628" s="14"/>
      <c r="D2628" s="14"/>
      <c r="E2628" s="136"/>
      <c r="F2628" s="15"/>
      <c r="G2628" s="126"/>
      <c r="H2628" s="136"/>
      <c r="I2628" s="136"/>
      <c r="J2628" s="138"/>
      <c r="K2628" s="119"/>
      <c r="L2628" s="138"/>
      <c r="M2628" s="12"/>
      <c r="N2628" s="147" t="str">
        <f t="shared" si="263"/>
        <v/>
      </c>
      <c r="O2628" s="16"/>
      <c r="P2628" s="17"/>
      <c r="Q2628" s="17"/>
      <c r="AD2628" s="13">
        <f t="shared" si="264"/>
        <v>0</v>
      </c>
      <c r="AE2628" s="13" t="str">
        <f t="shared" si="265"/>
        <v/>
      </c>
      <c r="AF2628" s="145" t="str">
        <f t="shared" si="266"/>
        <v/>
      </c>
      <c r="AG2628" s="145" t="str">
        <f t="shared" si="267"/>
        <v/>
      </c>
      <c r="AH2628" s="145" t="str">
        <f t="shared" si="268"/>
        <v/>
      </c>
    </row>
    <row r="2629" spans="1:34" ht="17.25" customHeight="1" x14ac:dyDescent="0.3">
      <c r="A2629" s="149"/>
      <c r="B2629" s="135"/>
      <c r="C2629" s="14"/>
      <c r="D2629" s="14"/>
      <c r="E2629" s="136"/>
      <c r="F2629" s="15"/>
      <c r="G2629" s="126"/>
      <c r="H2629" s="136"/>
      <c r="I2629" s="136"/>
      <c r="J2629" s="138"/>
      <c r="K2629" s="119"/>
      <c r="L2629" s="138"/>
      <c r="M2629" s="12"/>
      <c r="N2629" s="147" t="str">
        <f t="shared" si="263"/>
        <v/>
      </c>
      <c r="O2629" s="16"/>
      <c r="P2629" s="17"/>
      <c r="Q2629" s="17"/>
      <c r="AD2629" s="13">
        <f t="shared" si="264"/>
        <v>0</v>
      </c>
      <c r="AE2629" s="13" t="str">
        <f t="shared" si="265"/>
        <v/>
      </c>
      <c r="AF2629" s="145" t="str">
        <f t="shared" si="266"/>
        <v/>
      </c>
      <c r="AG2629" s="145" t="str">
        <f t="shared" si="267"/>
        <v/>
      </c>
      <c r="AH2629" s="145" t="str">
        <f t="shared" si="268"/>
        <v/>
      </c>
    </row>
    <row r="2630" spans="1:34" ht="17.25" customHeight="1" x14ac:dyDescent="0.3">
      <c r="A2630" s="149"/>
      <c r="B2630" s="135"/>
      <c r="C2630" s="14"/>
      <c r="D2630" s="14"/>
      <c r="E2630" s="136"/>
      <c r="F2630" s="15"/>
      <c r="G2630" s="126"/>
      <c r="H2630" s="136"/>
      <c r="I2630" s="136"/>
      <c r="J2630" s="138"/>
      <c r="K2630" s="119"/>
      <c r="L2630" s="138"/>
      <c r="M2630" s="12"/>
      <c r="N2630" s="147" t="str">
        <f t="shared" si="263"/>
        <v/>
      </c>
      <c r="O2630" s="16"/>
      <c r="P2630" s="17"/>
      <c r="Q2630" s="17"/>
      <c r="AD2630" s="13">
        <f t="shared" si="264"/>
        <v>0</v>
      </c>
      <c r="AE2630" s="13" t="str">
        <f t="shared" si="265"/>
        <v/>
      </c>
      <c r="AF2630" s="145" t="str">
        <f t="shared" si="266"/>
        <v/>
      </c>
      <c r="AG2630" s="145" t="str">
        <f t="shared" si="267"/>
        <v/>
      </c>
      <c r="AH2630" s="145" t="str">
        <f t="shared" si="268"/>
        <v/>
      </c>
    </row>
    <row r="2631" spans="1:34" ht="17.25" customHeight="1" x14ac:dyDescent="0.3">
      <c r="A2631" s="149"/>
      <c r="B2631" s="135"/>
      <c r="C2631" s="14"/>
      <c r="D2631" s="14"/>
      <c r="E2631" s="136"/>
      <c r="F2631" s="15"/>
      <c r="G2631" s="126"/>
      <c r="H2631" s="136"/>
      <c r="I2631" s="136"/>
      <c r="J2631" s="138"/>
      <c r="K2631" s="119"/>
      <c r="L2631" s="138"/>
      <c r="M2631" s="12"/>
      <c r="N2631" s="147" t="str">
        <f t="shared" si="263"/>
        <v/>
      </c>
      <c r="O2631" s="16"/>
      <c r="P2631" s="17"/>
      <c r="Q2631" s="17"/>
      <c r="AD2631" s="13">
        <f t="shared" si="264"/>
        <v>0</v>
      </c>
      <c r="AE2631" s="13" t="str">
        <f t="shared" si="265"/>
        <v/>
      </c>
      <c r="AF2631" s="145" t="str">
        <f t="shared" si="266"/>
        <v/>
      </c>
      <c r="AG2631" s="145" t="str">
        <f t="shared" si="267"/>
        <v/>
      </c>
      <c r="AH2631" s="145" t="str">
        <f t="shared" si="268"/>
        <v/>
      </c>
    </row>
    <row r="2632" spans="1:34" ht="17.25" customHeight="1" x14ac:dyDescent="0.3">
      <c r="A2632" s="149"/>
      <c r="B2632" s="135"/>
      <c r="C2632" s="14"/>
      <c r="D2632" s="14"/>
      <c r="E2632" s="136"/>
      <c r="F2632" s="15"/>
      <c r="G2632" s="126"/>
      <c r="H2632" s="136"/>
      <c r="I2632" s="136"/>
      <c r="J2632" s="138"/>
      <c r="K2632" s="119"/>
      <c r="L2632" s="138"/>
      <c r="M2632" s="12"/>
      <c r="N2632" s="147" t="str">
        <f t="shared" ref="N2632:N2695" si="269">IF(J2632="", "", K2632)</f>
        <v/>
      </c>
      <c r="O2632" s="16"/>
      <c r="P2632" s="17"/>
      <c r="Q2632" s="17"/>
      <c r="AD2632" s="13">
        <f t="shared" si="264"/>
        <v>0</v>
      </c>
      <c r="AE2632" s="13" t="str">
        <f t="shared" si="265"/>
        <v/>
      </c>
      <c r="AF2632" s="145" t="str">
        <f t="shared" si="266"/>
        <v/>
      </c>
      <c r="AG2632" s="145" t="str">
        <f t="shared" si="267"/>
        <v/>
      </c>
      <c r="AH2632" s="145" t="str">
        <f t="shared" si="268"/>
        <v/>
      </c>
    </row>
    <row r="2633" spans="1:34" ht="17.25" customHeight="1" x14ac:dyDescent="0.3">
      <c r="A2633" s="149"/>
      <c r="B2633" s="135"/>
      <c r="C2633" s="14"/>
      <c r="D2633" s="14"/>
      <c r="E2633" s="136"/>
      <c r="F2633" s="15"/>
      <c r="G2633" s="126"/>
      <c r="H2633" s="136"/>
      <c r="I2633" s="136"/>
      <c r="J2633" s="138"/>
      <c r="K2633" s="119"/>
      <c r="L2633" s="138"/>
      <c r="M2633" s="12"/>
      <c r="N2633" s="147" t="str">
        <f t="shared" si="269"/>
        <v/>
      </c>
      <c r="O2633" s="16"/>
      <c r="P2633" s="17"/>
      <c r="Q2633" s="17"/>
      <c r="AD2633" s="13">
        <f t="shared" si="264"/>
        <v>0</v>
      </c>
      <c r="AE2633" s="13" t="str">
        <f t="shared" si="265"/>
        <v/>
      </c>
      <c r="AF2633" s="145" t="str">
        <f t="shared" si="266"/>
        <v/>
      </c>
      <c r="AG2633" s="145" t="str">
        <f t="shared" si="267"/>
        <v/>
      </c>
      <c r="AH2633" s="145" t="str">
        <f t="shared" si="268"/>
        <v/>
      </c>
    </row>
    <row r="2634" spans="1:34" ht="17.25" customHeight="1" x14ac:dyDescent="0.3">
      <c r="A2634" s="149"/>
      <c r="B2634" s="135"/>
      <c r="C2634" s="14"/>
      <c r="D2634" s="14"/>
      <c r="E2634" s="136"/>
      <c r="F2634" s="15"/>
      <c r="G2634" s="126"/>
      <c r="H2634" s="136"/>
      <c r="I2634" s="136"/>
      <c r="J2634" s="138"/>
      <c r="K2634" s="119"/>
      <c r="L2634" s="138"/>
      <c r="M2634" s="12"/>
      <c r="N2634" s="147" t="str">
        <f t="shared" si="269"/>
        <v/>
      </c>
      <c r="O2634" s="16"/>
      <c r="P2634" s="17"/>
      <c r="Q2634" s="17"/>
      <c r="AD2634" s="13">
        <f t="shared" si="264"/>
        <v>0</v>
      </c>
      <c r="AE2634" s="13" t="str">
        <f t="shared" si="265"/>
        <v/>
      </c>
      <c r="AF2634" s="145" t="str">
        <f t="shared" si="266"/>
        <v/>
      </c>
      <c r="AG2634" s="145" t="str">
        <f t="shared" si="267"/>
        <v/>
      </c>
      <c r="AH2634" s="145" t="str">
        <f t="shared" si="268"/>
        <v/>
      </c>
    </row>
    <row r="2635" spans="1:34" ht="17.25" customHeight="1" x14ac:dyDescent="0.3">
      <c r="A2635" s="149"/>
      <c r="B2635" s="135"/>
      <c r="C2635" s="14"/>
      <c r="D2635" s="14"/>
      <c r="E2635" s="136"/>
      <c r="F2635" s="15"/>
      <c r="G2635" s="126"/>
      <c r="H2635" s="136"/>
      <c r="I2635" s="136"/>
      <c r="J2635" s="138"/>
      <c r="K2635" s="119"/>
      <c r="L2635" s="138"/>
      <c r="M2635" s="12"/>
      <c r="N2635" s="147" t="str">
        <f t="shared" si="269"/>
        <v/>
      </c>
      <c r="O2635" s="16"/>
      <c r="P2635" s="17"/>
      <c r="Q2635" s="17"/>
      <c r="AD2635" s="13">
        <f t="shared" si="264"/>
        <v>0</v>
      </c>
      <c r="AE2635" s="13" t="str">
        <f t="shared" si="265"/>
        <v/>
      </c>
      <c r="AF2635" s="145" t="str">
        <f t="shared" si="266"/>
        <v/>
      </c>
      <c r="AG2635" s="145" t="str">
        <f t="shared" si="267"/>
        <v/>
      </c>
      <c r="AH2635" s="145" t="str">
        <f t="shared" si="268"/>
        <v/>
      </c>
    </row>
    <row r="2636" spans="1:34" ht="17.25" customHeight="1" x14ac:dyDescent="0.3">
      <c r="A2636" s="149"/>
      <c r="B2636" s="135"/>
      <c r="C2636" s="14"/>
      <c r="D2636" s="14"/>
      <c r="E2636" s="136"/>
      <c r="F2636" s="15"/>
      <c r="G2636" s="126"/>
      <c r="H2636" s="136"/>
      <c r="I2636" s="136"/>
      <c r="J2636" s="138"/>
      <c r="K2636" s="119"/>
      <c r="L2636" s="138"/>
      <c r="M2636" s="12"/>
      <c r="N2636" s="147" t="str">
        <f t="shared" si="269"/>
        <v/>
      </c>
      <c r="O2636" s="16"/>
      <c r="P2636" s="17"/>
      <c r="Q2636" s="17"/>
      <c r="AD2636" s="13">
        <f t="shared" si="264"/>
        <v>0</v>
      </c>
      <c r="AE2636" s="13" t="str">
        <f t="shared" si="265"/>
        <v/>
      </c>
      <c r="AF2636" s="145" t="str">
        <f t="shared" si="266"/>
        <v/>
      </c>
      <c r="AG2636" s="145" t="str">
        <f t="shared" si="267"/>
        <v/>
      </c>
      <c r="AH2636" s="145" t="str">
        <f t="shared" si="268"/>
        <v/>
      </c>
    </row>
    <row r="2637" spans="1:34" ht="17.25" customHeight="1" x14ac:dyDescent="0.3">
      <c r="A2637" s="149"/>
      <c r="B2637" s="135"/>
      <c r="C2637" s="14"/>
      <c r="D2637" s="14"/>
      <c r="E2637" s="136"/>
      <c r="F2637" s="15"/>
      <c r="G2637" s="126"/>
      <c r="H2637" s="136"/>
      <c r="I2637" s="136"/>
      <c r="J2637" s="138"/>
      <c r="K2637" s="119"/>
      <c r="L2637" s="138"/>
      <c r="M2637" s="12"/>
      <c r="N2637" s="147" t="str">
        <f t="shared" si="269"/>
        <v/>
      </c>
      <c r="O2637" s="16"/>
      <c r="P2637" s="17"/>
      <c r="Q2637" s="17"/>
      <c r="AD2637" s="13">
        <f t="shared" si="264"/>
        <v>0</v>
      </c>
      <c r="AE2637" s="13" t="str">
        <f t="shared" si="265"/>
        <v/>
      </c>
      <c r="AF2637" s="145" t="str">
        <f t="shared" si="266"/>
        <v/>
      </c>
      <c r="AG2637" s="145" t="str">
        <f t="shared" si="267"/>
        <v/>
      </c>
      <c r="AH2637" s="145" t="str">
        <f t="shared" si="268"/>
        <v/>
      </c>
    </row>
    <row r="2638" spans="1:34" ht="17.25" customHeight="1" x14ac:dyDescent="0.3">
      <c r="A2638" s="149"/>
      <c r="B2638" s="135"/>
      <c r="C2638" s="14"/>
      <c r="D2638" s="14"/>
      <c r="E2638" s="136"/>
      <c r="F2638" s="15"/>
      <c r="G2638" s="126"/>
      <c r="H2638" s="136"/>
      <c r="I2638" s="136"/>
      <c r="J2638" s="138"/>
      <c r="K2638" s="119"/>
      <c r="L2638" s="138"/>
      <c r="M2638" s="12"/>
      <c r="N2638" s="147" t="str">
        <f t="shared" si="269"/>
        <v/>
      </c>
      <c r="O2638" s="16"/>
      <c r="P2638" s="17"/>
      <c r="Q2638" s="17"/>
      <c r="AD2638" s="13">
        <f t="shared" si="264"/>
        <v>0</v>
      </c>
      <c r="AE2638" s="13" t="str">
        <f t="shared" si="265"/>
        <v/>
      </c>
      <c r="AF2638" s="145" t="str">
        <f t="shared" si="266"/>
        <v/>
      </c>
      <c r="AG2638" s="145" t="str">
        <f t="shared" si="267"/>
        <v/>
      </c>
      <c r="AH2638" s="145" t="str">
        <f t="shared" si="268"/>
        <v/>
      </c>
    </row>
    <row r="2639" spans="1:34" ht="17.25" customHeight="1" x14ac:dyDescent="0.3">
      <c r="A2639" s="149"/>
      <c r="B2639" s="135"/>
      <c r="C2639" s="14"/>
      <c r="D2639" s="14"/>
      <c r="E2639" s="136"/>
      <c r="F2639" s="15"/>
      <c r="G2639" s="126"/>
      <c r="H2639" s="136"/>
      <c r="I2639" s="136"/>
      <c r="J2639" s="138"/>
      <c r="K2639" s="119"/>
      <c r="L2639" s="138"/>
      <c r="M2639" s="12"/>
      <c r="N2639" s="147" t="str">
        <f t="shared" si="269"/>
        <v/>
      </c>
      <c r="O2639" s="16"/>
      <c r="P2639" s="17"/>
      <c r="Q2639" s="17"/>
      <c r="AD2639" s="13">
        <f t="shared" si="264"/>
        <v>0</v>
      </c>
      <c r="AE2639" s="13" t="str">
        <f t="shared" si="265"/>
        <v/>
      </c>
      <c r="AF2639" s="145" t="str">
        <f t="shared" si="266"/>
        <v/>
      </c>
      <c r="AG2639" s="145" t="str">
        <f t="shared" si="267"/>
        <v/>
      </c>
      <c r="AH2639" s="145" t="str">
        <f t="shared" si="268"/>
        <v/>
      </c>
    </row>
    <row r="2640" spans="1:34" ht="17.25" customHeight="1" x14ac:dyDescent="0.3">
      <c r="A2640" s="149"/>
      <c r="B2640" s="135"/>
      <c r="C2640" s="14"/>
      <c r="D2640" s="14"/>
      <c r="E2640" s="136"/>
      <c r="F2640" s="15"/>
      <c r="G2640" s="126"/>
      <c r="H2640" s="136"/>
      <c r="I2640" s="136"/>
      <c r="J2640" s="138"/>
      <c r="K2640" s="119"/>
      <c r="L2640" s="138"/>
      <c r="M2640" s="12"/>
      <c r="N2640" s="147" t="str">
        <f t="shared" si="269"/>
        <v/>
      </c>
      <c r="O2640" s="16"/>
      <c r="P2640" s="17"/>
      <c r="Q2640" s="17"/>
      <c r="AD2640" s="13">
        <f t="shared" si="264"/>
        <v>0</v>
      </c>
      <c r="AE2640" s="13" t="str">
        <f t="shared" si="265"/>
        <v/>
      </c>
      <c r="AF2640" s="145" t="str">
        <f t="shared" si="266"/>
        <v/>
      </c>
      <c r="AG2640" s="145" t="str">
        <f t="shared" si="267"/>
        <v/>
      </c>
      <c r="AH2640" s="145" t="str">
        <f t="shared" si="268"/>
        <v/>
      </c>
    </row>
    <row r="2641" spans="1:34" ht="17.25" customHeight="1" x14ac:dyDescent="0.3">
      <c r="A2641" s="149"/>
      <c r="B2641" s="135"/>
      <c r="C2641" s="14"/>
      <c r="D2641" s="14"/>
      <c r="E2641" s="136"/>
      <c r="F2641" s="15"/>
      <c r="G2641" s="126"/>
      <c r="H2641" s="136"/>
      <c r="I2641" s="136"/>
      <c r="J2641" s="138"/>
      <c r="K2641" s="119"/>
      <c r="L2641" s="138"/>
      <c r="M2641" s="12"/>
      <c r="N2641" s="147" t="str">
        <f t="shared" si="269"/>
        <v/>
      </c>
      <c r="O2641" s="16"/>
      <c r="P2641" s="17"/>
      <c r="Q2641" s="17"/>
      <c r="AD2641" s="13">
        <f t="shared" si="264"/>
        <v>0</v>
      </c>
      <c r="AE2641" s="13" t="str">
        <f t="shared" si="265"/>
        <v/>
      </c>
      <c r="AF2641" s="145" t="str">
        <f t="shared" si="266"/>
        <v/>
      </c>
      <c r="AG2641" s="145" t="str">
        <f t="shared" si="267"/>
        <v/>
      </c>
      <c r="AH2641" s="145" t="str">
        <f t="shared" si="268"/>
        <v/>
      </c>
    </row>
    <row r="2642" spans="1:34" ht="17.25" customHeight="1" x14ac:dyDescent="0.3">
      <c r="A2642" s="149"/>
      <c r="B2642" s="135"/>
      <c r="C2642" s="14"/>
      <c r="D2642" s="14"/>
      <c r="E2642" s="136"/>
      <c r="F2642" s="15"/>
      <c r="G2642" s="126"/>
      <c r="H2642" s="136"/>
      <c r="I2642" s="136"/>
      <c r="J2642" s="138"/>
      <c r="K2642" s="119"/>
      <c r="L2642" s="138"/>
      <c r="M2642" s="12"/>
      <c r="N2642" s="147" t="str">
        <f t="shared" si="269"/>
        <v/>
      </c>
      <c r="O2642" s="16"/>
      <c r="P2642" s="17"/>
      <c r="Q2642" s="17"/>
      <c r="AD2642" s="13">
        <f t="shared" si="264"/>
        <v>0</v>
      </c>
      <c r="AE2642" s="13" t="str">
        <f t="shared" si="265"/>
        <v/>
      </c>
      <c r="AF2642" s="145" t="str">
        <f t="shared" si="266"/>
        <v/>
      </c>
      <c r="AG2642" s="145" t="str">
        <f t="shared" si="267"/>
        <v/>
      </c>
      <c r="AH2642" s="145" t="str">
        <f t="shared" si="268"/>
        <v/>
      </c>
    </row>
    <row r="2643" spans="1:34" ht="17.25" customHeight="1" x14ac:dyDescent="0.3">
      <c r="A2643" s="149"/>
      <c r="B2643" s="135"/>
      <c r="C2643" s="14"/>
      <c r="D2643" s="14"/>
      <c r="E2643" s="136"/>
      <c r="F2643" s="15"/>
      <c r="G2643" s="126"/>
      <c r="H2643" s="136"/>
      <c r="I2643" s="136"/>
      <c r="J2643" s="138"/>
      <c r="K2643" s="119"/>
      <c r="L2643" s="138"/>
      <c r="M2643" s="12"/>
      <c r="N2643" s="147" t="str">
        <f t="shared" si="269"/>
        <v/>
      </c>
      <c r="O2643" s="16"/>
      <c r="P2643" s="17"/>
      <c r="Q2643" s="17"/>
      <c r="AD2643" s="13">
        <f t="shared" si="264"/>
        <v>0</v>
      </c>
      <c r="AE2643" s="13" t="str">
        <f t="shared" si="265"/>
        <v/>
      </c>
      <c r="AF2643" s="145" t="str">
        <f t="shared" si="266"/>
        <v/>
      </c>
      <c r="AG2643" s="145" t="str">
        <f t="shared" si="267"/>
        <v/>
      </c>
      <c r="AH2643" s="145" t="str">
        <f t="shared" si="268"/>
        <v/>
      </c>
    </row>
    <row r="2644" spans="1:34" ht="17.25" customHeight="1" x14ac:dyDescent="0.3">
      <c r="A2644" s="149"/>
      <c r="B2644" s="135"/>
      <c r="C2644" s="14"/>
      <c r="D2644" s="14"/>
      <c r="E2644" s="136"/>
      <c r="F2644" s="15"/>
      <c r="G2644" s="126"/>
      <c r="H2644" s="136"/>
      <c r="I2644" s="136"/>
      <c r="J2644" s="138"/>
      <c r="K2644" s="119"/>
      <c r="L2644" s="138"/>
      <c r="M2644" s="12"/>
      <c r="N2644" s="147" t="str">
        <f t="shared" si="269"/>
        <v/>
      </c>
      <c r="O2644" s="16"/>
      <c r="P2644" s="17"/>
      <c r="Q2644" s="17"/>
      <c r="AD2644" s="13">
        <f t="shared" si="264"/>
        <v>0</v>
      </c>
      <c r="AE2644" s="13" t="str">
        <f t="shared" si="265"/>
        <v/>
      </c>
      <c r="AF2644" s="145" t="str">
        <f t="shared" si="266"/>
        <v/>
      </c>
      <c r="AG2644" s="145" t="str">
        <f t="shared" si="267"/>
        <v/>
      </c>
      <c r="AH2644" s="145" t="str">
        <f t="shared" si="268"/>
        <v/>
      </c>
    </row>
    <row r="2645" spans="1:34" ht="17.25" customHeight="1" x14ac:dyDescent="0.3">
      <c r="A2645" s="149"/>
      <c r="B2645" s="135"/>
      <c r="C2645" s="14"/>
      <c r="D2645" s="14"/>
      <c r="E2645" s="136"/>
      <c r="F2645" s="15"/>
      <c r="G2645" s="126"/>
      <c r="H2645" s="136"/>
      <c r="I2645" s="136"/>
      <c r="J2645" s="138"/>
      <c r="K2645" s="119"/>
      <c r="L2645" s="138"/>
      <c r="M2645" s="12"/>
      <c r="N2645" s="147" t="str">
        <f t="shared" si="269"/>
        <v/>
      </c>
      <c r="O2645" s="16"/>
      <c r="P2645" s="17"/>
      <c r="Q2645" s="17"/>
      <c r="AD2645" s="13">
        <f t="shared" si="264"/>
        <v>0</v>
      </c>
      <c r="AE2645" s="13" t="str">
        <f t="shared" si="265"/>
        <v/>
      </c>
      <c r="AF2645" s="145" t="str">
        <f t="shared" si="266"/>
        <v/>
      </c>
      <c r="AG2645" s="145" t="str">
        <f t="shared" si="267"/>
        <v/>
      </c>
      <c r="AH2645" s="145" t="str">
        <f t="shared" si="268"/>
        <v/>
      </c>
    </row>
    <row r="2646" spans="1:34" ht="17.25" customHeight="1" x14ac:dyDescent="0.3">
      <c r="A2646" s="149"/>
      <c r="B2646" s="135"/>
      <c r="C2646" s="14"/>
      <c r="D2646" s="14"/>
      <c r="E2646" s="136"/>
      <c r="F2646" s="15"/>
      <c r="G2646" s="126"/>
      <c r="H2646" s="136"/>
      <c r="I2646" s="136"/>
      <c r="J2646" s="138"/>
      <c r="K2646" s="119"/>
      <c r="L2646" s="138"/>
      <c r="M2646" s="12"/>
      <c r="N2646" s="147" t="str">
        <f t="shared" si="269"/>
        <v/>
      </c>
      <c r="O2646" s="16"/>
      <c r="P2646" s="17"/>
      <c r="Q2646" s="17"/>
      <c r="AD2646" s="13">
        <f t="shared" si="264"/>
        <v>0</v>
      </c>
      <c r="AE2646" s="13" t="str">
        <f t="shared" si="265"/>
        <v/>
      </c>
      <c r="AF2646" s="145" t="str">
        <f t="shared" si="266"/>
        <v/>
      </c>
      <c r="AG2646" s="145" t="str">
        <f t="shared" si="267"/>
        <v/>
      </c>
      <c r="AH2646" s="145" t="str">
        <f t="shared" si="268"/>
        <v/>
      </c>
    </row>
    <row r="2647" spans="1:34" ht="17.25" customHeight="1" x14ac:dyDescent="0.3">
      <c r="A2647" s="149"/>
      <c r="B2647" s="135"/>
      <c r="C2647" s="14"/>
      <c r="D2647" s="14"/>
      <c r="E2647" s="136"/>
      <c r="F2647" s="15"/>
      <c r="G2647" s="126"/>
      <c r="H2647" s="136"/>
      <c r="I2647" s="136"/>
      <c r="J2647" s="138"/>
      <c r="K2647" s="119"/>
      <c r="L2647" s="138"/>
      <c r="M2647" s="12"/>
      <c r="N2647" s="147" t="str">
        <f t="shared" si="269"/>
        <v/>
      </c>
      <c r="O2647" s="16"/>
      <c r="P2647" s="17"/>
      <c r="Q2647" s="17"/>
      <c r="AD2647" s="13">
        <f t="shared" si="264"/>
        <v>0</v>
      </c>
      <c r="AE2647" s="13" t="str">
        <f t="shared" si="265"/>
        <v/>
      </c>
      <c r="AF2647" s="145" t="str">
        <f t="shared" si="266"/>
        <v/>
      </c>
      <c r="AG2647" s="145" t="str">
        <f t="shared" si="267"/>
        <v/>
      </c>
      <c r="AH2647" s="145" t="str">
        <f t="shared" si="268"/>
        <v/>
      </c>
    </row>
    <row r="2648" spans="1:34" ht="17.25" customHeight="1" x14ac:dyDescent="0.3">
      <c r="A2648" s="149"/>
      <c r="B2648" s="135"/>
      <c r="C2648" s="14"/>
      <c r="D2648" s="14"/>
      <c r="E2648" s="136"/>
      <c r="F2648" s="15"/>
      <c r="G2648" s="126"/>
      <c r="H2648" s="136"/>
      <c r="I2648" s="136"/>
      <c r="J2648" s="138"/>
      <c r="K2648" s="119"/>
      <c r="L2648" s="138"/>
      <c r="M2648" s="12"/>
      <c r="N2648" s="147" t="str">
        <f t="shared" si="269"/>
        <v/>
      </c>
      <c r="O2648" s="16"/>
      <c r="P2648" s="17"/>
      <c r="Q2648" s="17"/>
      <c r="AD2648" s="13">
        <f t="shared" si="264"/>
        <v>0</v>
      </c>
      <c r="AE2648" s="13" t="str">
        <f t="shared" si="265"/>
        <v/>
      </c>
      <c r="AF2648" s="145" t="str">
        <f t="shared" si="266"/>
        <v/>
      </c>
      <c r="AG2648" s="145" t="str">
        <f t="shared" si="267"/>
        <v/>
      </c>
      <c r="AH2648" s="145" t="str">
        <f t="shared" si="268"/>
        <v/>
      </c>
    </row>
    <row r="2649" spans="1:34" ht="17.25" customHeight="1" x14ac:dyDescent="0.3">
      <c r="A2649" s="149"/>
      <c r="B2649" s="135"/>
      <c r="C2649" s="14"/>
      <c r="D2649" s="14"/>
      <c r="E2649" s="136"/>
      <c r="F2649" s="15"/>
      <c r="G2649" s="126"/>
      <c r="H2649" s="136"/>
      <c r="I2649" s="136"/>
      <c r="J2649" s="138"/>
      <c r="K2649" s="119"/>
      <c r="L2649" s="138"/>
      <c r="M2649" s="12"/>
      <c r="N2649" s="147" t="str">
        <f t="shared" si="269"/>
        <v/>
      </c>
      <c r="O2649" s="16"/>
      <c r="P2649" s="17"/>
      <c r="Q2649" s="17"/>
      <c r="AD2649" s="13">
        <f t="shared" si="264"/>
        <v>0</v>
      </c>
      <c r="AE2649" s="13" t="str">
        <f t="shared" si="265"/>
        <v/>
      </c>
      <c r="AF2649" s="145" t="str">
        <f t="shared" si="266"/>
        <v/>
      </c>
      <c r="AG2649" s="145" t="str">
        <f t="shared" si="267"/>
        <v/>
      </c>
      <c r="AH2649" s="145" t="str">
        <f t="shared" si="268"/>
        <v/>
      </c>
    </row>
    <row r="2650" spans="1:34" ht="17.25" customHeight="1" x14ac:dyDescent="0.3">
      <c r="A2650" s="149"/>
      <c r="B2650" s="135"/>
      <c r="C2650" s="14"/>
      <c r="D2650" s="14"/>
      <c r="E2650" s="136"/>
      <c r="F2650" s="15"/>
      <c r="G2650" s="126"/>
      <c r="H2650" s="136"/>
      <c r="I2650" s="136"/>
      <c r="J2650" s="138"/>
      <c r="K2650" s="119"/>
      <c r="L2650" s="138"/>
      <c r="M2650" s="12"/>
      <c r="N2650" s="147" t="str">
        <f t="shared" si="269"/>
        <v/>
      </c>
      <c r="O2650" s="16"/>
      <c r="P2650" s="17"/>
      <c r="Q2650" s="17"/>
      <c r="AD2650" s="13">
        <f t="shared" si="264"/>
        <v>0</v>
      </c>
      <c r="AE2650" s="13" t="str">
        <f t="shared" si="265"/>
        <v/>
      </c>
      <c r="AF2650" s="145" t="str">
        <f t="shared" si="266"/>
        <v/>
      </c>
      <c r="AG2650" s="145" t="str">
        <f t="shared" si="267"/>
        <v/>
      </c>
      <c r="AH2650" s="145" t="str">
        <f t="shared" si="268"/>
        <v/>
      </c>
    </row>
    <row r="2651" spans="1:34" ht="17.25" customHeight="1" x14ac:dyDescent="0.3">
      <c r="A2651" s="149"/>
      <c r="B2651" s="135"/>
      <c r="C2651" s="14"/>
      <c r="D2651" s="14"/>
      <c r="E2651" s="136"/>
      <c r="F2651" s="15"/>
      <c r="G2651" s="126"/>
      <c r="H2651" s="136"/>
      <c r="I2651" s="136"/>
      <c r="J2651" s="138"/>
      <c r="K2651" s="119"/>
      <c r="L2651" s="138"/>
      <c r="M2651" s="12"/>
      <c r="N2651" s="147" t="str">
        <f t="shared" si="269"/>
        <v/>
      </c>
      <c r="O2651" s="16"/>
      <c r="P2651" s="17"/>
      <c r="Q2651" s="17"/>
      <c r="AD2651" s="13">
        <f t="shared" si="264"/>
        <v>0</v>
      </c>
      <c r="AE2651" s="13" t="str">
        <f t="shared" si="265"/>
        <v/>
      </c>
      <c r="AF2651" s="145" t="str">
        <f t="shared" si="266"/>
        <v/>
      </c>
      <c r="AG2651" s="145" t="str">
        <f t="shared" si="267"/>
        <v/>
      </c>
      <c r="AH2651" s="145" t="str">
        <f t="shared" si="268"/>
        <v/>
      </c>
    </row>
    <row r="2652" spans="1:34" ht="17.25" customHeight="1" x14ac:dyDescent="0.3">
      <c r="A2652" s="149"/>
      <c r="B2652" s="135"/>
      <c r="C2652" s="14"/>
      <c r="D2652" s="14"/>
      <c r="E2652" s="136"/>
      <c r="F2652" s="15"/>
      <c r="G2652" s="126"/>
      <c r="H2652" s="136"/>
      <c r="I2652" s="136"/>
      <c r="J2652" s="138"/>
      <c r="K2652" s="119"/>
      <c r="L2652" s="138"/>
      <c r="M2652" s="12"/>
      <c r="N2652" s="147" t="str">
        <f t="shared" si="269"/>
        <v/>
      </c>
      <c r="O2652" s="16"/>
      <c r="P2652" s="17"/>
      <c r="Q2652" s="17"/>
      <c r="AD2652" s="13">
        <f t="shared" si="264"/>
        <v>0</v>
      </c>
      <c r="AE2652" s="13" t="str">
        <f t="shared" si="265"/>
        <v/>
      </c>
      <c r="AF2652" s="145" t="str">
        <f t="shared" si="266"/>
        <v/>
      </c>
      <c r="AG2652" s="145" t="str">
        <f t="shared" si="267"/>
        <v/>
      </c>
      <c r="AH2652" s="145" t="str">
        <f t="shared" si="268"/>
        <v/>
      </c>
    </row>
    <row r="2653" spans="1:34" ht="17.25" customHeight="1" x14ac:dyDescent="0.3">
      <c r="A2653" s="149"/>
      <c r="B2653" s="135"/>
      <c r="C2653" s="14"/>
      <c r="D2653" s="14"/>
      <c r="E2653" s="136"/>
      <c r="F2653" s="15"/>
      <c r="G2653" s="126"/>
      <c r="H2653" s="136"/>
      <c r="I2653" s="136"/>
      <c r="J2653" s="138"/>
      <c r="K2653" s="119"/>
      <c r="L2653" s="138"/>
      <c r="M2653" s="12"/>
      <c r="N2653" s="147" t="str">
        <f t="shared" si="269"/>
        <v/>
      </c>
      <c r="O2653" s="16"/>
      <c r="P2653" s="17"/>
      <c r="Q2653" s="17"/>
      <c r="AD2653" s="13">
        <f t="shared" si="264"/>
        <v>0</v>
      </c>
      <c r="AE2653" s="13" t="str">
        <f t="shared" si="265"/>
        <v/>
      </c>
      <c r="AF2653" s="145" t="str">
        <f t="shared" si="266"/>
        <v/>
      </c>
      <c r="AG2653" s="145" t="str">
        <f t="shared" si="267"/>
        <v/>
      </c>
      <c r="AH2653" s="145" t="str">
        <f t="shared" si="268"/>
        <v/>
      </c>
    </row>
    <row r="2654" spans="1:34" ht="17.25" customHeight="1" x14ac:dyDescent="0.3">
      <c r="A2654" s="149"/>
      <c r="B2654" s="135"/>
      <c r="C2654" s="14"/>
      <c r="D2654" s="14"/>
      <c r="E2654" s="136"/>
      <c r="F2654" s="15"/>
      <c r="G2654" s="126"/>
      <c r="H2654" s="136"/>
      <c r="I2654" s="136"/>
      <c r="J2654" s="138"/>
      <c r="K2654" s="119"/>
      <c r="L2654" s="138"/>
      <c r="M2654" s="12"/>
      <c r="N2654" s="147" t="str">
        <f t="shared" si="269"/>
        <v/>
      </c>
      <c r="O2654" s="16"/>
      <c r="P2654" s="17"/>
      <c r="Q2654" s="17"/>
      <c r="AD2654" s="13">
        <f t="shared" si="264"/>
        <v>0</v>
      </c>
      <c r="AE2654" s="13" t="str">
        <f t="shared" si="265"/>
        <v/>
      </c>
      <c r="AF2654" s="145" t="str">
        <f t="shared" si="266"/>
        <v/>
      </c>
      <c r="AG2654" s="145" t="str">
        <f t="shared" si="267"/>
        <v/>
      </c>
      <c r="AH2654" s="145" t="str">
        <f t="shared" si="268"/>
        <v/>
      </c>
    </row>
    <row r="2655" spans="1:34" ht="17.25" customHeight="1" x14ac:dyDescent="0.3">
      <c r="A2655" s="149"/>
      <c r="B2655" s="135"/>
      <c r="C2655" s="14"/>
      <c r="D2655" s="14"/>
      <c r="E2655" s="136"/>
      <c r="F2655" s="15"/>
      <c r="G2655" s="126"/>
      <c r="H2655" s="136"/>
      <c r="I2655" s="136"/>
      <c r="J2655" s="138"/>
      <c r="K2655" s="119"/>
      <c r="L2655" s="138"/>
      <c r="M2655" s="12"/>
      <c r="N2655" s="147" t="str">
        <f t="shared" si="269"/>
        <v/>
      </c>
      <c r="O2655" s="16"/>
      <c r="P2655" s="17"/>
      <c r="Q2655" s="17"/>
      <c r="AD2655" s="13">
        <f t="shared" si="264"/>
        <v>0</v>
      </c>
      <c r="AE2655" s="13" t="str">
        <f t="shared" si="265"/>
        <v/>
      </c>
      <c r="AF2655" s="145" t="str">
        <f t="shared" si="266"/>
        <v/>
      </c>
      <c r="AG2655" s="145" t="str">
        <f t="shared" si="267"/>
        <v/>
      </c>
      <c r="AH2655" s="145" t="str">
        <f t="shared" si="268"/>
        <v/>
      </c>
    </row>
    <row r="2656" spans="1:34" ht="17.25" customHeight="1" x14ac:dyDescent="0.3">
      <c r="A2656" s="149"/>
      <c r="B2656" s="135"/>
      <c r="C2656" s="14"/>
      <c r="D2656" s="14"/>
      <c r="E2656" s="136"/>
      <c r="F2656" s="15"/>
      <c r="G2656" s="126"/>
      <c r="H2656" s="136"/>
      <c r="I2656" s="136"/>
      <c r="J2656" s="138"/>
      <c r="K2656" s="119"/>
      <c r="L2656" s="138"/>
      <c r="M2656" s="12"/>
      <c r="N2656" s="147" t="str">
        <f t="shared" si="269"/>
        <v/>
      </c>
      <c r="O2656" s="16"/>
      <c r="P2656" s="17"/>
      <c r="Q2656" s="17"/>
      <c r="AD2656" s="13">
        <f t="shared" si="264"/>
        <v>0</v>
      </c>
      <c r="AE2656" s="13" t="str">
        <f t="shared" si="265"/>
        <v/>
      </c>
      <c r="AF2656" s="145" t="str">
        <f t="shared" si="266"/>
        <v/>
      </c>
      <c r="AG2656" s="145" t="str">
        <f t="shared" si="267"/>
        <v/>
      </c>
      <c r="AH2656" s="145" t="str">
        <f t="shared" si="268"/>
        <v/>
      </c>
    </row>
    <row r="2657" spans="1:34" ht="17.25" customHeight="1" x14ac:dyDescent="0.3">
      <c r="A2657" s="149"/>
      <c r="B2657" s="135"/>
      <c r="C2657" s="14"/>
      <c r="D2657" s="14"/>
      <c r="E2657" s="136"/>
      <c r="F2657" s="15"/>
      <c r="G2657" s="126"/>
      <c r="H2657" s="136"/>
      <c r="I2657" s="136"/>
      <c r="J2657" s="138"/>
      <c r="K2657" s="119"/>
      <c r="L2657" s="138"/>
      <c r="M2657" s="12"/>
      <c r="N2657" s="147" t="str">
        <f t="shared" si="269"/>
        <v/>
      </c>
      <c r="O2657" s="16"/>
      <c r="P2657" s="17"/>
      <c r="Q2657" s="17"/>
      <c r="AD2657" s="13">
        <f t="shared" si="264"/>
        <v>0</v>
      </c>
      <c r="AE2657" s="13" t="str">
        <f t="shared" si="265"/>
        <v/>
      </c>
      <c r="AF2657" s="145" t="str">
        <f t="shared" si="266"/>
        <v/>
      </c>
      <c r="AG2657" s="145" t="str">
        <f t="shared" si="267"/>
        <v/>
      </c>
      <c r="AH2657" s="145" t="str">
        <f t="shared" si="268"/>
        <v/>
      </c>
    </row>
    <row r="2658" spans="1:34" ht="17.25" customHeight="1" x14ac:dyDescent="0.3">
      <c r="A2658" s="149"/>
      <c r="B2658" s="135"/>
      <c r="C2658" s="14"/>
      <c r="D2658" s="14"/>
      <c r="E2658" s="136"/>
      <c r="F2658" s="15"/>
      <c r="G2658" s="126"/>
      <c r="H2658" s="136"/>
      <c r="I2658" s="136"/>
      <c r="J2658" s="138"/>
      <c r="K2658" s="119"/>
      <c r="L2658" s="138"/>
      <c r="M2658" s="12"/>
      <c r="N2658" s="147" t="str">
        <f t="shared" si="269"/>
        <v/>
      </c>
      <c r="O2658" s="16"/>
      <c r="P2658" s="17"/>
      <c r="Q2658" s="17"/>
      <c r="AD2658" s="13">
        <f t="shared" si="264"/>
        <v>0</v>
      </c>
      <c r="AE2658" s="13" t="str">
        <f t="shared" si="265"/>
        <v/>
      </c>
      <c r="AF2658" s="145" t="str">
        <f t="shared" si="266"/>
        <v/>
      </c>
      <c r="AG2658" s="145" t="str">
        <f t="shared" si="267"/>
        <v/>
      </c>
      <c r="AH2658" s="145" t="str">
        <f t="shared" si="268"/>
        <v/>
      </c>
    </row>
    <row r="2659" spans="1:34" ht="17.25" customHeight="1" x14ac:dyDescent="0.3">
      <c r="A2659" s="149"/>
      <c r="B2659" s="135"/>
      <c r="C2659" s="14"/>
      <c r="D2659" s="14"/>
      <c r="E2659" s="136"/>
      <c r="F2659" s="15"/>
      <c r="G2659" s="126"/>
      <c r="H2659" s="136"/>
      <c r="I2659" s="136"/>
      <c r="J2659" s="138"/>
      <c r="K2659" s="119"/>
      <c r="L2659" s="138"/>
      <c r="M2659" s="12"/>
      <c r="N2659" s="147" t="str">
        <f t="shared" si="269"/>
        <v/>
      </c>
      <c r="O2659" s="16"/>
      <c r="P2659" s="17"/>
      <c r="Q2659" s="17"/>
      <c r="AD2659" s="13">
        <f t="shared" si="264"/>
        <v>0</v>
      </c>
      <c r="AE2659" s="13" t="str">
        <f t="shared" si="265"/>
        <v/>
      </c>
      <c r="AF2659" s="145" t="str">
        <f t="shared" si="266"/>
        <v/>
      </c>
      <c r="AG2659" s="145" t="str">
        <f t="shared" si="267"/>
        <v/>
      </c>
      <c r="AH2659" s="145" t="str">
        <f t="shared" si="268"/>
        <v/>
      </c>
    </row>
    <row r="2660" spans="1:34" ht="17.25" customHeight="1" x14ac:dyDescent="0.3">
      <c r="A2660" s="149"/>
      <c r="B2660" s="135"/>
      <c r="C2660" s="14"/>
      <c r="D2660" s="14"/>
      <c r="E2660" s="136"/>
      <c r="F2660" s="15"/>
      <c r="G2660" s="126"/>
      <c r="H2660" s="136"/>
      <c r="I2660" s="136"/>
      <c r="J2660" s="138"/>
      <c r="K2660" s="119"/>
      <c r="L2660" s="138"/>
      <c r="M2660" s="12"/>
      <c r="N2660" s="147" t="str">
        <f t="shared" si="269"/>
        <v/>
      </c>
      <c r="O2660" s="16"/>
      <c r="P2660" s="17"/>
      <c r="Q2660" s="17"/>
      <c r="AD2660" s="13">
        <f t="shared" si="264"/>
        <v>0</v>
      </c>
      <c r="AE2660" s="13" t="str">
        <f t="shared" si="265"/>
        <v/>
      </c>
      <c r="AF2660" s="145" t="str">
        <f t="shared" si="266"/>
        <v/>
      </c>
      <c r="AG2660" s="145" t="str">
        <f t="shared" si="267"/>
        <v/>
      </c>
      <c r="AH2660" s="145" t="str">
        <f t="shared" si="268"/>
        <v/>
      </c>
    </row>
    <row r="2661" spans="1:34" ht="17.25" customHeight="1" x14ac:dyDescent="0.3">
      <c r="A2661" s="149"/>
      <c r="B2661" s="135"/>
      <c r="C2661" s="14"/>
      <c r="D2661" s="14"/>
      <c r="E2661" s="136"/>
      <c r="F2661" s="15"/>
      <c r="G2661" s="126"/>
      <c r="H2661" s="136"/>
      <c r="I2661" s="136"/>
      <c r="J2661" s="138"/>
      <c r="K2661" s="119"/>
      <c r="L2661" s="138"/>
      <c r="M2661" s="12"/>
      <c r="N2661" s="147" t="str">
        <f t="shared" si="269"/>
        <v/>
      </c>
      <c r="O2661" s="16"/>
      <c r="P2661" s="17"/>
      <c r="Q2661" s="17"/>
      <c r="AD2661" s="13">
        <f t="shared" si="264"/>
        <v>0</v>
      </c>
      <c r="AE2661" s="13" t="str">
        <f t="shared" si="265"/>
        <v/>
      </c>
      <c r="AF2661" s="145" t="str">
        <f t="shared" si="266"/>
        <v/>
      </c>
      <c r="AG2661" s="145" t="str">
        <f t="shared" si="267"/>
        <v/>
      </c>
      <c r="AH2661" s="145" t="str">
        <f t="shared" si="268"/>
        <v/>
      </c>
    </row>
    <row r="2662" spans="1:34" ht="17.25" customHeight="1" x14ac:dyDescent="0.3">
      <c r="A2662" s="149"/>
      <c r="B2662" s="135"/>
      <c r="C2662" s="14"/>
      <c r="D2662" s="14"/>
      <c r="E2662" s="136"/>
      <c r="F2662" s="15"/>
      <c r="G2662" s="126"/>
      <c r="H2662" s="136"/>
      <c r="I2662" s="136"/>
      <c r="J2662" s="138"/>
      <c r="K2662" s="119"/>
      <c r="L2662" s="138"/>
      <c r="M2662" s="12"/>
      <c r="N2662" s="147" t="str">
        <f t="shared" si="269"/>
        <v/>
      </c>
      <c r="O2662" s="16"/>
      <c r="P2662" s="17"/>
      <c r="Q2662" s="17"/>
      <c r="AD2662" s="13">
        <f t="shared" si="264"/>
        <v>0</v>
      </c>
      <c r="AE2662" s="13" t="str">
        <f t="shared" si="265"/>
        <v/>
      </c>
      <c r="AF2662" s="145" t="str">
        <f t="shared" si="266"/>
        <v/>
      </c>
      <c r="AG2662" s="145" t="str">
        <f t="shared" si="267"/>
        <v/>
      </c>
      <c r="AH2662" s="145" t="str">
        <f t="shared" si="268"/>
        <v/>
      </c>
    </row>
    <row r="2663" spans="1:34" ht="17.25" customHeight="1" x14ac:dyDescent="0.3">
      <c r="A2663" s="149"/>
      <c r="B2663" s="135"/>
      <c r="C2663" s="14"/>
      <c r="D2663" s="14"/>
      <c r="E2663" s="136"/>
      <c r="F2663" s="15"/>
      <c r="G2663" s="126"/>
      <c r="H2663" s="136"/>
      <c r="I2663" s="136"/>
      <c r="J2663" s="138"/>
      <c r="K2663" s="119"/>
      <c r="L2663" s="138"/>
      <c r="M2663" s="12"/>
      <c r="N2663" s="147" t="str">
        <f t="shared" si="269"/>
        <v/>
      </c>
      <c r="O2663" s="16"/>
      <c r="P2663" s="17"/>
      <c r="Q2663" s="17"/>
      <c r="AD2663" s="13">
        <f t="shared" si="264"/>
        <v>0</v>
      </c>
      <c r="AE2663" s="13" t="str">
        <f t="shared" si="265"/>
        <v/>
      </c>
      <c r="AF2663" s="145" t="str">
        <f t="shared" si="266"/>
        <v/>
      </c>
      <c r="AG2663" s="145" t="str">
        <f t="shared" si="267"/>
        <v/>
      </c>
      <c r="AH2663" s="145" t="str">
        <f t="shared" si="268"/>
        <v/>
      </c>
    </row>
    <row r="2664" spans="1:34" ht="17.25" customHeight="1" x14ac:dyDescent="0.3">
      <c r="A2664" s="149"/>
      <c r="B2664" s="135"/>
      <c r="C2664" s="14"/>
      <c r="D2664" s="14"/>
      <c r="E2664" s="136"/>
      <c r="F2664" s="15"/>
      <c r="G2664" s="126"/>
      <c r="H2664" s="136"/>
      <c r="I2664" s="136"/>
      <c r="J2664" s="138"/>
      <c r="K2664" s="119"/>
      <c r="L2664" s="138"/>
      <c r="M2664" s="12"/>
      <c r="N2664" s="147" t="str">
        <f t="shared" si="269"/>
        <v/>
      </c>
      <c r="O2664" s="16"/>
      <c r="P2664" s="17"/>
      <c r="Q2664" s="17"/>
      <c r="AD2664" s="13">
        <f t="shared" si="264"/>
        <v>0</v>
      </c>
      <c r="AE2664" s="13" t="str">
        <f t="shared" si="265"/>
        <v/>
      </c>
      <c r="AF2664" s="145" t="str">
        <f t="shared" si="266"/>
        <v/>
      </c>
      <c r="AG2664" s="145" t="str">
        <f t="shared" si="267"/>
        <v/>
      </c>
      <c r="AH2664" s="145" t="str">
        <f t="shared" si="268"/>
        <v/>
      </c>
    </row>
    <row r="2665" spans="1:34" ht="17.25" customHeight="1" x14ac:dyDescent="0.3">
      <c r="A2665" s="149"/>
      <c r="B2665" s="135"/>
      <c r="C2665" s="14"/>
      <c r="D2665" s="14"/>
      <c r="E2665" s="136"/>
      <c r="F2665" s="15"/>
      <c r="G2665" s="126"/>
      <c r="H2665" s="136"/>
      <c r="I2665" s="136"/>
      <c r="J2665" s="138"/>
      <c r="K2665" s="119"/>
      <c r="L2665" s="138"/>
      <c r="M2665" s="12"/>
      <c r="N2665" s="147" t="str">
        <f t="shared" si="269"/>
        <v/>
      </c>
      <c r="O2665" s="16"/>
      <c r="P2665" s="17"/>
      <c r="Q2665" s="17"/>
      <c r="AD2665" s="13">
        <f t="shared" si="264"/>
        <v>0</v>
      </c>
      <c r="AE2665" s="13" t="str">
        <f t="shared" si="265"/>
        <v/>
      </c>
      <c r="AF2665" s="145" t="str">
        <f t="shared" si="266"/>
        <v/>
      </c>
      <c r="AG2665" s="145" t="str">
        <f t="shared" si="267"/>
        <v/>
      </c>
      <c r="AH2665" s="145" t="str">
        <f t="shared" si="268"/>
        <v/>
      </c>
    </row>
    <row r="2666" spans="1:34" ht="17.25" customHeight="1" x14ac:dyDescent="0.3">
      <c r="A2666" s="149"/>
      <c r="B2666" s="135"/>
      <c r="C2666" s="14"/>
      <c r="D2666" s="14"/>
      <c r="E2666" s="136"/>
      <c r="F2666" s="15"/>
      <c r="G2666" s="126"/>
      <c r="H2666" s="136"/>
      <c r="I2666" s="136"/>
      <c r="J2666" s="138"/>
      <c r="K2666" s="119"/>
      <c r="L2666" s="138"/>
      <c r="M2666" s="12"/>
      <c r="N2666" s="147" t="str">
        <f t="shared" si="269"/>
        <v/>
      </c>
      <c r="O2666" s="16"/>
      <c r="P2666" s="17"/>
      <c r="Q2666" s="17"/>
      <c r="AD2666" s="13">
        <f t="shared" si="264"/>
        <v>0</v>
      </c>
      <c r="AE2666" s="13" t="str">
        <f t="shared" si="265"/>
        <v/>
      </c>
      <c r="AF2666" s="145" t="str">
        <f t="shared" si="266"/>
        <v/>
      </c>
      <c r="AG2666" s="145" t="str">
        <f t="shared" si="267"/>
        <v/>
      </c>
      <c r="AH2666" s="145" t="str">
        <f t="shared" si="268"/>
        <v/>
      </c>
    </row>
    <row r="2667" spans="1:34" ht="17.25" customHeight="1" x14ac:dyDescent="0.3">
      <c r="A2667" s="149"/>
      <c r="B2667" s="135"/>
      <c r="C2667" s="14"/>
      <c r="D2667" s="14"/>
      <c r="E2667" s="136"/>
      <c r="F2667" s="15"/>
      <c r="G2667" s="126"/>
      <c r="H2667" s="136"/>
      <c r="I2667" s="136"/>
      <c r="J2667" s="138"/>
      <c r="K2667" s="119"/>
      <c r="L2667" s="138"/>
      <c r="M2667" s="12"/>
      <c r="N2667" s="147" t="str">
        <f t="shared" si="269"/>
        <v/>
      </c>
      <c r="O2667" s="16"/>
      <c r="P2667" s="17"/>
      <c r="Q2667" s="17"/>
      <c r="AD2667" s="13">
        <f t="shared" si="264"/>
        <v>0</v>
      </c>
      <c r="AE2667" s="13" t="str">
        <f t="shared" si="265"/>
        <v/>
      </c>
      <c r="AF2667" s="145" t="str">
        <f t="shared" si="266"/>
        <v/>
      </c>
      <c r="AG2667" s="145" t="str">
        <f t="shared" si="267"/>
        <v/>
      </c>
      <c r="AH2667" s="145" t="str">
        <f t="shared" si="268"/>
        <v/>
      </c>
    </row>
    <row r="2668" spans="1:34" ht="17.25" customHeight="1" x14ac:dyDescent="0.3">
      <c r="A2668" s="149"/>
      <c r="B2668" s="135"/>
      <c r="C2668" s="14"/>
      <c r="D2668" s="14"/>
      <c r="E2668" s="136"/>
      <c r="F2668" s="15"/>
      <c r="G2668" s="126"/>
      <c r="H2668" s="136"/>
      <c r="I2668" s="136"/>
      <c r="J2668" s="138"/>
      <c r="K2668" s="119"/>
      <c r="L2668" s="138"/>
      <c r="M2668" s="12"/>
      <c r="N2668" s="147" t="str">
        <f t="shared" si="269"/>
        <v/>
      </c>
      <c r="O2668" s="16"/>
      <c r="P2668" s="17"/>
      <c r="Q2668" s="17"/>
      <c r="AD2668" s="13">
        <f t="shared" si="264"/>
        <v>0</v>
      </c>
      <c r="AE2668" s="13" t="str">
        <f t="shared" si="265"/>
        <v/>
      </c>
      <c r="AF2668" s="145" t="str">
        <f t="shared" si="266"/>
        <v/>
      </c>
      <c r="AG2668" s="145" t="str">
        <f t="shared" si="267"/>
        <v/>
      </c>
      <c r="AH2668" s="145" t="str">
        <f t="shared" si="268"/>
        <v/>
      </c>
    </row>
    <row r="2669" spans="1:34" ht="17.25" customHeight="1" x14ac:dyDescent="0.3">
      <c r="A2669" s="149"/>
      <c r="B2669" s="135"/>
      <c r="C2669" s="14"/>
      <c r="D2669" s="14"/>
      <c r="E2669" s="136"/>
      <c r="F2669" s="15"/>
      <c r="G2669" s="126"/>
      <c r="H2669" s="136"/>
      <c r="I2669" s="136"/>
      <c r="J2669" s="138"/>
      <c r="K2669" s="119"/>
      <c r="L2669" s="138"/>
      <c r="M2669" s="12"/>
      <c r="N2669" s="147" t="str">
        <f t="shared" si="269"/>
        <v/>
      </c>
      <c r="O2669" s="16"/>
      <c r="P2669" s="17"/>
      <c r="Q2669" s="17"/>
      <c r="AD2669" s="13">
        <f t="shared" si="264"/>
        <v>0</v>
      </c>
      <c r="AE2669" s="13" t="str">
        <f t="shared" si="265"/>
        <v/>
      </c>
      <c r="AF2669" s="145" t="str">
        <f t="shared" si="266"/>
        <v/>
      </c>
      <c r="AG2669" s="145" t="str">
        <f t="shared" si="267"/>
        <v/>
      </c>
      <c r="AH2669" s="145" t="str">
        <f t="shared" si="268"/>
        <v/>
      </c>
    </row>
    <row r="2670" spans="1:34" ht="17.25" customHeight="1" x14ac:dyDescent="0.3">
      <c r="A2670" s="149"/>
      <c r="B2670" s="135"/>
      <c r="C2670" s="14"/>
      <c r="D2670" s="14"/>
      <c r="E2670" s="136"/>
      <c r="F2670" s="15"/>
      <c r="G2670" s="126"/>
      <c r="H2670" s="136"/>
      <c r="I2670" s="136"/>
      <c r="J2670" s="138"/>
      <c r="K2670" s="119"/>
      <c r="L2670" s="138"/>
      <c r="M2670" s="12"/>
      <c r="N2670" s="147" t="str">
        <f t="shared" si="269"/>
        <v/>
      </c>
      <c r="O2670" s="16"/>
      <c r="P2670" s="17"/>
      <c r="Q2670" s="17"/>
      <c r="AD2670" s="13">
        <f t="shared" si="264"/>
        <v>0</v>
      </c>
      <c r="AE2670" s="13" t="str">
        <f t="shared" si="265"/>
        <v/>
      </c>
      <c r="AF2670" s="145" t="str">
        <f t="shared" si="266"/>
        <v/>
      </c>
      <c r="AG2670" s="145" t="str">
        <f t="shared" si="267"/>
        <v/>
      </c>
      <c r="AH2670" s="145" t="str">
        <f t="shared" si="268"/>
        <v/>
      </c>
    </row>
    <row r="2671" spans="1:34" ht="17.25" customHeight="1" x14ac:dyDescent="0.3">
      <c r="A2671" s="149"/>
      <c r="B2671" s="135"/>
      <c r="C2671" s="14"/>
      <c r="D2671" s="14"/>
      <c r="E2671" s="136"/>
      <c r="F2671" s="15"/>
      <c r="G2671" s="126"/>
      <c r="H2671" s="136"/>
      <c r="I2671" s="136"/>
      <c r="J2671" s="138"/>
      <c r="K2671" s="119"/>
      <c r="L2671" s="138"/>
      <c r="M2671" s="12"/>
      <c r="N2671" s="147" t="str">
        <f t="shared" si="269"/>
        <v/>
      </c>
      <c r="O2671" s="16"/>
      <c r="P2671" s="17"/>
      <c r="Q2671" s="17"/>
      <c r="AD2671" s="13">
        <f t="shared" si="264"/>
        <v>0</v>
      </c>
      <c r="AE2671" s="13" t="str">
        <f t="shared" si="265"/>
        <v/>
      </c>
      <c r="AF2671" s="145" t="str">
        <f t="shared" si="266"/>
        <v/>
      </c>
      <c r="AG2671" s="145" t="str">
        <f t="shared" si="267"/>
        <v/>
      </c>
      <c r="AH2671" s="145" t="str">
        <f t="shared" si="268"/>
        <v/>
      </c>
    </row>
    <row r="2672" spans="1:34" ht="17.25" customHeight="1" x14ac:dyDescent="0.3">
      <c r="A2672" s="149"/>
      <c r="B2672" s="135"/>
      <c r="C2672" s="14"/>
      <c r="D2672" s="14"/>
      <c r="E2672" s="136"/>
      <c r="F2672" s="15"/>
      <c r="G2672" s="126"/>
      <c r="H2672" s="136"/>
      <c r="I2672" s="136"/>
      <c r="J2672" s="138"/>
      <c r="K2672" s="119"/>
      <c r="L2672" s="138"/>
      <c r="M2672" s="12"/>
      <c r="N2672" s="147" t="str">
        <f t="shared" si="269"/>
        <v/>
      </c>
      <c r="O2672" s="16"/>
      <c r="P2672" s="17"/>
      <c r="Q2672" s="17"/>
      <c r="AD2672" s="13">
        <f t="shared" si="264"/>
        <v>0</v>
      </c>
      <c r="AE2672" s="13" t="str">
        <f t="shared" si="265"/>
        <v/>
      </c>
      <c r="AF2672" s="145" t="str">
        <f t="shared" si="266"/>
        <v/>
      </c>
      <c r="AG2672" s="145" t="str">
        <f t="shared" si="267"/>
        <v/>
      </c>
      <c r="AH2672" s="145" t="str">
        <f t="shared" si="268"/>
        <v/>
      </c>
    </row>
    <row r="2673" spans="1:34" ht="17.25" customHeight="1" x14ac:dyDescent="0.3">
      <c r="A2673" s="149"/>
      <c r="B2673" s="135"/>
      <c r="C2673" s="14"/>
      <c r="D2673" s="14"/>
      <c r="E2673" s="136"/>
      <c r="F2673" s="15"/>
      <c r="G2673" s="126"/>
      <c r="H2673" s="136"/>
      <c r="I2673" s="136"/>
      <c r="J2673" s="138"/>
      <c r="K2673" s="119"/>
      <c r="L2673" s="138"/>
      <c r="M2673" s="12"/>
      <c r="N2673" s="147" t="str">
        <f t="shared" si="269"/>
        <v/>
      </c>
      <c r="O2673" s="16"/>
      <c r="P2673" s="17"/>
      <c r="Q2673" s="17"/>
      <c r="AD2673" s="13">
        <f t="shared" si="264"/>
        <v>0</v>
      </c>
      <c r="AE2673" s="13" t="str">
        <f t="shared" si="265"/>
        <v/>
      </c>
      <c r="AF2673" s="145" t="str">
        <f t="shared" si="266"/>
        <v/>
      </c>
      <c r="AG2673" s="145" t="str">
        <f t="shared" si="267"/>
        <v/>
      </c>
      <c r="AH2673" s="145" t="str">
        <f t="shared" si="268"/>
        <v/>
      </c>
    </row>
    <row r="2674" spans="1:34" ht="17.25" customHeight="1" x14ac:dyDescent="0.3">
      <c r="A2674" s="149"/>
      <c r="B2674" s="135"/>
      <c r="C2674" s="14"/>
      <c r="D2674" s="14"/>
      <c r="E2674" s="136"/>
      <c r="F2674" s="15"/>
      <c r="G2674" s="126"/>
      <c r="H2674" s="136"/>
      <c r="I2674" s="136"/>
      <c r="J2674" s="138"/>
      <c r="K2674" s="119"/>
      <c r="L2674" s="138"/>
      <c r="M2674" s="12"/>
      <c r="N2674" s="147" t="str">
        <f t="shared" si="269"/>
        <v/>
      </c>
      <c r="O2674" s="16"/>
      <c r="P2674" s="17"/>
      <c r="Q2674" s="17"/>
      <c r="AD2674" s="13">
        <f t="shared" si="264"/>
        <v>0</v>
      </c>
      <c r="AE2674" s="13" t="str">
        <f t="shared" si="265"/>
        <v/>
      </c>
      <c r="AF2674" s="145" t="str">
        <f t="shared" si="266"/>
        <v/>
      </c>
      <c r="AG2674" s="145" t="str">
        <f t="shared" si="267"/>
        <v/>
      </c>
      <c r="AH2674" s="145" t="str">
        <f t="shared" si="268"/>
        <v/>
      </c>
    </row>
    <row r="2675" spans="1:34" ht="17.25" customHeight="1" x14ac:dyDescent="0.3">
      <c r="A2675" s="149"/>
      <c r="B2675" s="135"/>
      <c r="C2675" s="14"/>
      <c r="D2675" s="14"/>
      <c r="E2675" s="136"/>
      <c r="F2675" s="15"/>
      <c r="G2675" s="126"/>
      <c r="H2675" s="136"/>
      <c r="I2675" s="136"/>
      <c r="J2675" s="138"/>
      <c r="K2675" s="119"/>
      <c r="L2675" s="138"/>
      <c r="M2675" s="12"/>
      <c r="N2675" s="147" t="str">
        <f t="shared" si="269"/>
        <v/>
      </c>
      <c r="O2675" s="16"/>
      <c r="P2675" s="17"/>
      <c r="Q2675" s="17"/>
      <c r="AD2675" s="13">
        <f t="shared" si="264"/>
        <v>0</v>
      </c>
      <c r="AE2675" s="13" t="str">
        <f t="shared" si="265"/>
        <v/>
      </c>
      <c r="AF2675" s="145" t="str">
        <f t="shared" si="266"/>
        <v/>
      </c>
      <c r="AG2675" s="145" t="str">
        <f t="shared" si="267"/>
        <v/>
      </c>
      <c r="AH2675" s="145" t="str">
        <f t="shared" si="268"/>
        <v/>
      </c>
    </row>
    <row r="2676" spans="1:34" ht="17.25" customHeight="1" x14ac:dyDescent="0.3">
      <c r="A2676" s="149"/>
      <c r="B2676" s="135"/>
      <c r="C2676" s="14"/>
      <c r="D2676" s="14"/>
      <c r="E2676" s="136"/>
      <c r="F2676" s="15"/>
      <c r="G2676" s="126"/>
      <c r="H2676" s="136"/>
      <c r="I2676" s="136"/>
      <c r="J2676" s="138"/>
      <c r="K2676" s="119"/>
      <c r="L2676" s="138"/>
      <c r="M2676" s="12"/>
      <c r="N2676" s="147" t="str">
        <f t="shared" si="269"/>
        <v/>
      </c>
      <c r="O2676" s="16"/>
      <c r="P2676" s="17"/>
      <c r="Q2676" s="17"/>
      <c r="AD2676" s="13">
        <f t="shared" si="264"/>
        <v>0</v>
      </c>
      <c r="AE2676" s="13" t="str">
        <f t="shared" si="265"/>
        <v/>
      </c>
      <c r="AF2676" s="145" t="str">
        <f t="shared" si="266"/>
        <v/>
      </c>
      <c r="AG2676" s="145" t="str">
        <f t="shared" si="267"/>
        <v/>
      </c>
      <c r="AH2676" s="145" t="str">
        <f t="shared" si="268"/>
        <v/>
      </c>
    </row>
    <row r="2677" spans="1:34" ht="17.25" customHeight="1" x14ac:dyDescent="0.3">
      <c r="A2677" s="149"/>
      <c r="B2677" s="135"/>
      <c r="C2677" s="14"/>
      <c r="D2677" s="14"/>
      <c r="E2677" s="136"/>
      <c r="F2677" s="15"/>
      <c r="G2677" s="126"/>
      <c r="H2677" s="136"/>
      <c r="I2677" s="136"/>
      <c r="J2677" s="138"/>
      <c r="K2677" s="119"/>
      <c r="L2677" s="138"/>
      <c r="M2677" s="12"/>
      <c r="N2677" s="147" t="str">
        <f t="shared" si="269"/>
        <v/>
      </c>
      <c r="O2677" s="16"/>
      <c r="P2677" s="17"/>
      <c r="Q2677" s="17"/>
      <c r="AD2677" s="13">
        <f t="shared" ref="AD2677:AD2740" si="270">IF(N2677&lt;0, N2677/-F2677, M2677)</f>
        <v>0</v>
      </c>
      <c r="AE2677" s="13" t="str">
        <f t="shared" ref="AE2677:AE2740" si="271">IF(N2677="", "", IF(C2677="Long", IF(N2677&gt;0, N2677/F2677, ((G2677*(I2677-E2677))/F2677)), IF(N2677&gt;0, N2677/F2677, ((G2677*(E2677-I2677))/F2677))))</f>
        <v/>
      </c>
      <c r="AF2677" s="145" t="str">
        <f t="shared" ref="AF2677:AF2740" si="272">IF(A2677="", "", MONTH(A2677))</f>
        <v/>
      </c>
      <c r="AG2677" s="145" t="str">
        <f t="shared" ref="AG2677:AG2740" si="273">IF(A2677="", "", YEAR(A2677))</f>
        <v/>
      </c>
      <c r="AH2677" s="145" t="str">
        <f t="shared" ref="AH2677:AH2740" si="274">IF(A2677="", "", DAY(A2677))</f>
        <v/>
      </c>
    </row>
    <row r="2678" spans="1:34" ht="17.25" customHeight="1" x14ac:dyDescent="0.3">
      <c r="A2678" s="149"/>
      <c r="B2678" s="135"/>
      <c r="C2678" s="14"/>
      <c r="D2678" s="14"/>
      <c r="E2678" s="136"/>
      <c r="F2678" s="15"/>
      <c r="G2678" s="126"/>
      <c r="H2678" s="136"/>
      <c r="I2678" s="136"/>
      <c r="J2678" s="138"/>
      <c r="K2678" s="119"/>
      <c r="L2678" s="138"/>
      <c r="M2678" s="12"/>
      <c r="N2678" s="147" t="str">
        <f t="shared" si="269"/>
        <v/>
      </c>
      <c r="O2678" s="16"/>
      <c r="P2678" s="17"/>
      <c r="Q2678" s="17"/>
      <c r="AD2678" s="13">
        <f t="shared" si="270"/>
        <v>0</v>
      </c>
      <c r="AE2678" s="13" t="str">
        <f t="shared" si="271"/>
        <v/>
      </c>
      <c r="AF2678" s="145" t="str">
        <f t="shared" si="272"/>
        <v/>
      </c>
      <c r="AG2678" s="145" t="str">
        <f t="shared" si="273"/>
        <v/>
      </c>
      <c r="AH2678" s="145" t="str">
        <f t="shared" si="274"/>
        <v/>
      </c>
    </row>
    <row r="2679" spans="1:34" ht="17.25" customHeight="1" x14ac:dyDescent="0.3">
      <c r="A2679" s="149"/>
      <c r="B2679" s="135"/>
      <c r="C2679" s="14"/>
      <c r="D2679" s="14"/>
      <c r="E2679" s="136"/>
      <c r="F2679" s="15"/>
      <c r="G2679" s="126"/>
      <c r="H2679" s="136"/>
      <c r="I2679" s="136"/>
      <c r="J2679" s="138"/>
      <c r="K2679" s="119"/>
      <c r="L2679" s="138"/>
      <c r="M2679" s="12"/>
      <c r="N2679" s="147" t="str">
        <f t="shared" si="269"/>
        <v/>
      </c>
      <c r="O2679" s="16"/>
      <c r="P2679" s="17"/>
      <c r="Q2679" s="17"/>
      <c r="AD2679" s="13">
        <f t="shared" si="270"/>
        <v>0</v>
      </c>
      <c r="AE2679" s="13" t="str">
        <f t="shared" si="271"/>
        <v/>
      </c>
      <c r="AF2679" s="145" t="str">
        <f t="shared" si="272"/>
        <v/>
      </c>
      <c r="AG2679" s="145" t="str">
        <f t="shared" si="273"/>
        <v/>
      </c>
      <c r="AH2679" s="145" t="str">
        <f t="shared" si="274"/>
        <v/>
      </c>
    </row>
    <row r="2680" spans="1:34" ht="17.25" customHeight="1" x14ac:dyDescent="0.3">
      <c r="A2680" s="149"/>
      <c r="B2680" s="135"/>
      <c r="C2680" s="14"/>
      <c r="D2680" s="14"/>
      <c r="E2680" s="136"/>
      <c r="F2680" s="15"/>
      <c r="G2680" s="126"/>
      <c r="H2680" s="136"/>
      <c r="I2680" s="136"/>
      <c r="J2680" s="138"/>
      <c r="K2680" s="119"/>
      <c r="L2680" s="138"/>
      <c r="M2680" s="12"/>
      <c r="N2680" s="147" t="str">
        <f t="shared" si="269"/>
        <v/>
      </c>
      <c r="O2680" s="16"/>
      <c r="P2680" s="17"/>
      <c r="Q2680" s="17"/>
      <c r="AD2680" s="13">
        <f t="shared" si="270"/>
        <v>0</v>
      </c>
      <c r="AE2680" s="13" t="str">
        <f t="shared" si="271"/>
        <v/>
      </c>
      <c r="AF2680" s="145" t="str">
        <f t="shared" si="272"/>
        <v/>
      </c>
      <c r="AG2680" s="145" t="str">
        <f t="shared" si="273"/>
        <v/>
      </c>
      <c r="AH2680" s="145" t="str">
        <f t="shared" si="274"/>
        <v/>
      </c>
    </row>
    <row r="2681" spans="1:34" ht="17.25" customHeight="1" x14ac:dyDescent="0.3">
      <c r="A2681" s="149"/>
      <c r="B2681" s="135"/>
      <c r="C2681" s="14"/>
      <c r="D2681" s="14"/>
      <c r="E2681" s="136"/>
      <c r="F2681" s="15"/>
      <c r="G2681" s="126"/>
      <c r="H2681" s="136"/>
      <c r="I2681" s="136"/>
      <c r="J2681" s="138"/>
      <c r="K2681" s="119"/>
      <c r="L2681" s="138"/>
      <c r="M2681" s="12"/>
      <c r="N2681" s="147" t="str">
        <f t="shared" si="269"/>
        <v/>
      </c>
      <c r="O2681" s="16"/>
      <c r="P2681" s="17"/>
      <c r="Q2681" s="17"/>
      <c r="AD2681" s="13">
        <f t="shared" si="270"/>
        <v>0</v>
      </c>
      <c r="AE2681" s="13" t="str">
        <f t="shared" si="271"/>
        <v/>
      </c>
      <c r="AF2681" s="145" t="str">
        <f t="shared" si="272"/>
        <v/>
      </c>
      <c r="AG2681" s="145" t="str">
        <f t="shared" si="273"/>
        <v/>
      </c>
      <c r="AH2681" s="145" t="str">
        <f t="shared" si="274"/>
        <v/>
      </c>
    </row>
    <row r="2682" spans="1:34" ht="17.25" customHeight="1" x14ac:dyDescent="0.3">
      <c r="A2682" s="149"/>
      <c r="B2682" s="135"/>
      <c r="C2682" s="14"/>
      <c r="D2682" s="14"/>
      <c r="E2682" s="136"/>
      <c r="F2682" s="15"/>
      <c r="G2682" s="126"/>
      <c r="H2682" s="136"/>
      <c r="I2682" s="136"/>
      <c r="J2682" s="138"/>
      <c r="K2682" s="119"/>
      <c r="L2682" s="138"/>
      <c r="M2682" s="12"/>
      <c r="N2682" s="147" t="str">
        <f t="shared" si="269"/>
        <v/>
      </c>
      <c r="O2682" s="16"/>
      <c r="P2682" s="17"/>
      <c r="Q2682" s="17"/>
      <c r="AD2682" s="13">
        <f t="shared" si="270"/>
        <v>0</v>
      </c>
      <c r="AE2682" s="13" t="str">
        <f t="shared" si="271"/>
        <v/>
      </c>
      <c r="AF2682" s="145" t="str">
        <f t="shared" si="272"/>
        <v/>
      </c>
      <c r="AG2682" s="145" t="str">
        <f t="shared" si="273"/>
        <v/>
      </c>
      <c r="AH2682" s="145" t="str">
        <f t="shared" si="274"/>
        <v/>
      </c>
    </row>
    <row r="2683" spans="1:34" ht="17.25" customHeight="1" x14ac:dyDescent="0.3">
      <c r="A2683" s="149"/>
      <c r="B2683" s="135"/>
      <c r="C2683" s="14"/>
      <c r="D2683" s="14"/>
      <c r="E2683" s="136"/>
      <c r="F2683" s="15"/>
      <c r="G2683" s="126"/>
      <c r="H2683" s="136"/>
      <c r="I2683" s="136"/>
      <c r="J2683" s="138"/>
      <c r="K2683" s="119"/>
      <c r="L2683" s="138"/>
      <c r="M2683" s="12"/>
      <c r="N2683" s="147" t="str">
        <f t="shared" si="269"/>
        <v/>
      </c>
      <c r="O2683" s="16"/>
      <c r="P2683" s="17"/>
      <c r="Q2683" s="17"/>
      <c r="AD2683" s="13">
        <f t="shared" si="270"/>
        <v>0</v>
      </c>
      <c r="AE2683" s="13" t="str">
        <f t="shared" si="271"/>
        <v/>
      </c>
      <c r="AF2683" s="145" t="str">
        <f t="shared" si="272"/>
        <v/>
      </c>
      <c r="AG2683" s="145" t="str">
        <f t="shared" si="273"/>
        <v/>
      </c>
      <c r="AH2683" s="145" t="str">
        <f t="shared" si="274"/>
        <v/>
      </c>
    </row>
    <row r="2684" spans="1:34" ht="17.25" customHeight="1" x14ac:dyDescent="0.3">
      <c r="A2684" s="149"/>
      <c r="B2684" s="135"/>
      <c r="C2684" s="14"/>
      <c r="D2684" s="14"/>
      <c r="E2684" s="136"/>
      <c r="F2684" s="15"/>
      <c r="G2684" s="126"/>
      <c r="H2684" s="136"/>
      <c r="I2684" s="136"/>
      <c r="J2684" s="138"/>
      <c r="K2684" s="119"/>
      <c r="L2684" s="138"/>
      <c r="M2684" s="12"/>
      <c r="N2684" s="147" t="str">
        <f t="shared" si="269"/>
        <v/>
      </c>
      <c r="O2684" s="16"/>
      <c r="P2684" s="17"/>
      <c r="Q2684" s="17"/>
      <c r="AD2684" s="13">
        <f t="shared" si="270"/>
        <v>0</v>
      </c>
      <c r="AE2684" s="13" t="str">
        <f t="shared" si="271"/>
        <v/>
      </c>
      <c r="AF2684" s="145" t="str">
        <f t="shared" si="272"/>
        <v/>
      </c>
      <c r="AG2684" s="145" t="str">
        <f t="shared" si="273"/>
        <v/>
      </c>
      <c r="AH2684" s="145" t="str">
        <f t="shared" si="274"/>
        <v/>
      </c>
    </row>
    <row r="2685" spans="1:34" ht="17.25" customHeight="1" x14ac:dyDescent="0.3">
      <c r="A2685" s="149"/>
      <c r="B2685" s="135"/>
      <c r="C2685" s="14"/>
      <c r="D2685" s="14"/>
      <c r="E2685" s="136"/>
      <c r="F2685" s="15"/>
      <c r="G2685" s="126"/>
      <c r="H2685" s="136"/>
      <c r="I2685" s="136"/>
      <c r="J2685" s="138"/>
      <c r="K2685" s="119"/>
      <c r="L2685" s="138"/>
      <c r="M2685" s="12"/>
      <c r="N2685" s="147" t="str">
        <f t="shared" si="269"/>
        <v/>
      </c>
      <c r="O2685" s="16"/>
      <c r="P2685" s="17"/>
      <c r="Q2685" s="17"/>
      <c r="AD2685" s="13">
        <f t="shared" si="270"/>
        <v>0</v>
      </c>
      <c r="AE2685" s="13" t="str">
        <f t="shared" si="271"/>
        <v/>
      </c>
      <c r="AF2685" s="145" t="str">
        <f t="shared" si="272"/>
        <v/>
      </c>
      <c r="AG2685" s="145" t="str">
        <f t="shared" si="273"/>
        <v/>
      </c>
      <c r="AH2685" s="145" t="str">
        <f t="shared" si="274"/>
        <v/>
      </c>
    </row>
    <row r="2686" spans="1:34" ht="17.25" customHeight="1" x14ac:dyDescent="0.3">
      <c r="A2686" s="149"/>
      <c r="B2686" s="135"/>
      <c r="C2686" s="14"/>
      <c r="D2686" s="14"/>
      <c r="E2686" s="136"/>
      <c r="F2686" s="15"/>
      <c r="G2686" s="126"/>
      <c r="H2686" s="136"/>
      <c r="I2686" s="136"/>
      <c r="J2686" s="138"/>
      <c r="K2686" s="119"/>
      <c r="L2686" s="138"/>
      <c r="M2686" s="12"/>
      <c r="N2686" s="147" t="str">
        <f t="shared" si="269"/>
        <v/>
      </c>
      <c r="O2686" s="16"/>
      <c r="P2686" s="17"/>
      <c r="Q2686" s="17"/>
      <c r="AD2686" s="13">
        <f t="shared" si="270"/>
        <v>0</v>
      </c>
      <c r="AE2686" s="13" t="str">
        <f t="shared" si="271"/>
        <v/>
      </c>
      <c r="AF2686" s="145" t="str">
        <f t="shared" si="272"/>
        <v/>
      </c>
      <c r="AG2686" s="145" t="str">
        <f t="shared" si="273"/>
        <v/>
      </c>
      <c r="AH2686" s="145" t="str">
        <f t="shared" si="274"/>
        <v/>
      </c>
    </row>
    <row r="2687" spans="1:34" ht="17.25" customHeight="1" x14ac:dyDescent="0.3">
      <c r="A2687" s="149"/>
      <c r="B2687" s="135"/>
      <c r="C2687" s="14"/>
      <c r="D2687" s="14"/>
      <c r="E2687" s="136"/>
      <c r="F2687" s="15"/>
      <c r="G2687" s="126"/>
      <c r="H2687" s="136"/>
      <c r="I2687" s="136"/>
      <c r="J2687" s="138"/>
      <c r="K2687" s="119"/>
      <c r="L2687" s="138"/>
      <c r="M2687" s="12"/>
      <c r="N2687" s="147" t="str">
        <f t="shared" si="269"/>
        <v/>
      </c>
      <c r="O2687" s="16"/>
      <c r="P2687" s="17"/>
      <c r="Q2687" s="17"/>
      <c r="AD2687" s="13">
        <f t="shared" si="270"/>
        <v>0</v>
      </c>
      <c r="AE2687" s="13" t="str">
        <f t="shared" si="271"/>
        <v/>
      </c>
      <c r="AF2687" s="145" t="str">
        <f t="shared" si="272"/>
        <v/>
      </c>
      <c r="AG2687" s="145" t="str">
        <f t="shared" si="273"/>
        <v/>
      </c>
      <c r="AH2687" s="145" t="str">
        <f t="shared" si="274"/>
        <v/>
      </c>
    </row>
    <row r="2688" spans="1:34" ht="17.25" customHeight="1" x14ac:dyDescent="0.3">
      <c r="A2688" s="149"/>
      <c r="B2688" s="135"/>
      <c r="C2688" s="14"/>
      <c r="D2688" s="14"/>
      <c r="E2688" s="136"/>
      <c r="F2688" s="15"/>
      <c r="G2688" s="126"/>
      <c r="H2688" s="136"/>
      <c r="I2688" s="136"/>
      <c r="J2688" s="138"/>
      <c r="K2688" s="119"/>
      <c r="L2688" s="138"/>
      <c r="M2688" s="12"/>
      <c r="N2688" s="147" t="str">
        <f t="shared" si="269"/>
        <v/>
      </c>
      <c r="O2688" s="16"/>
      <c r="P2688" s="17"/>
      <c r="Q2688" s="17"/>
      <c r="AD2688" s="13">
        <f t="shared" si="270"/>
        <v>0</v>
      </c>
      <c r="AE2688" s="13" t="str">
        <f t="shared" si="271"/>
        <v/>
      </c>
      <c r="AF2688" s="145" t="str">
        <f t="shared" si="272"/>
        <v/>
      </c>
      <c r="AG2688" s="145" t="str">
        <f t="shared" si="273"/>
        <v/>
      </c>
      <c r="AH2688" s="145" t="str">
        <f t="shared" si="274"/>
        <v/>
      </c>
    </row>
    <row r="2689" spans="1:34" ht="17.25" customHeight="1" x14ac:dyDescent="0.3">
      <c r="A2689" s="149"/>
      <c r="B2689" s="135"/>
      <c r="C2689" s="14"/>
      <c r="D2689" s="14"/>
      <c r="E2689" s="136"/>
      <c r="F2689" s="15"/>
      <c r="G2689" s="126"/>
      <c r="H2689" s="136"/>
      <c r="I2689" s="136"/>
      <c r="J2689" s="138"/>
      <c r="K2689" s="119"/>
      <c r="L2689" s="138"/>
      <c r="M2689" s="12"/>
      <c r="N2689" s="147" t="str">
        <f t="shared" si="269"/>
        <v/>
      </c>
      <c r="O2689" s="16"/>
      <c r="P2689" s="17"/>
      <c r="Q2689" s="17"/>
      <c r="AD2689" s="13">
        <f t="shared" si="270"/>
        <v>0</v>
      </c>
      <c r="AE2689" s="13" t="str">
        <f t="shared" si="271"/>
        <v/>
      </c>
      <c r="AF2689" s="145" t="str">
        <f t="shared" si="272"/>
        <v/>
      </c>
      <c r="AG2689" s="145" t="str">
        <f t="shared" si="273"/>
        <v/>
      </c>
      <c r="AH2689" s="145" t="str">
        <f t="shared" si="274"/>
        <v/>
      </c>
    </row>
    <row r="2690" spans="1:34" ht="17.25" customHeight="1" x14ac:dyDescent="0.3">
      <c r="A2690" s="149"/>
      <c r="B2690" s="135"/>
      <c r="C2690" s="14"/>
      <c r="D2690" s="14"/>
      <c r="E2690" s="136"/>
      <c r="F2690" s="15"/>
      <c r="G2690" s="126"/>
      <c r="H2690" s="136"/>
      <c r="I2690" s="136"/>
      <c r="J2690" s="138"/>
      <c r="K2690" s="119"/>
      <c r="L2690" s="138"/>
      <c r="M2690" s="12"/>
      <c r="N2690" s="147" t="str">
        <f t="shared" si="269"/>
        <v/>
      </c>
      <c r="O2690" s="16"/>
      <c r="P2690" s="17"/>
      <c r="Q2690" s="17"/>
      <c r="AD2690" s="13">
        <f t="shared" si="270"/>
        <v>0</v>
      </c>
      <c r="AE2690" s="13" t="str">
        <f t="shared" si="271"/>
        <v/>
      </c>
      <c r="AF2690" s="145" t="str">
        <f t="shared" si="272"/>
        <v/>
      </c>
      <c r="AG2690" s="145" t="str">
        <f t="shared" si="273"/>
        <v/>
      </c>
      <c r="AH2690" s="145" t="str">
        <f t="shared" si="274"/>
        <v/>
      </c>
    </row>
    <row r="2691" spans="1:34" ht="17.25" customHeight="1" x14ac:dyDescent="0.3">
      <c r="A2691" s="149"/>
      <c r="B2691" s="135"/>
      <c r="C2691" s="14"/>
      <c r="D2691" s="14"/>
      <c r="E2691" s="136"/>
      <c r="F2691" s="15"/>
      <c r="G2691" s="126"/>
      <c r="H2691" s="136"/>
      <c r="I2691" s="136"/>
      <c r="J2691" s="138"/>
      <c r="K2691" s="119"/>
      <c r="L2691" s="138"/>
      <c r="M2691" s="12"/>
      <c r="N2691" s="147" t="str">
        <f t="shared" si="269"/>
        <v/>
      </c>
      <c r="O2691" s="16"/>
      <c r="P2691" s="17"/>
      <c r="Q2691" s="17"/>
      <c r="AD2691" s="13">
        <f t="shared" si="270"/>
        <v>0</v>
      </c>
      <c r="AE2691" s="13" t="str">
        <f t="shared" si="271"/>
        <v/>
      </c>
      <c r="AF2691" s="145" t="str">
        <f t="shared" si="272"/>
        <v/>
      </c>
      <c r="AG2691" s="145" t="str">
        <f t="shared" si="273"/>
        <v/>
      </c>
      <c r="AH2691" s="145" t="str">
        <f t="shared" si="274"/>
        <v/>
      </c>
    </row>
    <row r="2692" spans="1:34" ht="17.25" customHeight="1" x14ac:dyDescent="0.3">
      <c r="A2692" s="149"/>
      <c r="B2692" s="135"/>
      <c r="C2692" s="14"/>
      <c r="D2692" s="14"/>
      <c r="E2692" s="136"/>
      <c r="F2692" s="15"/>
      <c r="G2692" s="126"/>
      <c r="H2692" s="136"/>
      <c r="I2692" s="136"/>
      <c r="J2692" s="138"/>
      <c r="K2692" s="119"/>
      <c r="L2692" s="138"/>
      <c r="M2692" s="12"/>
      <c r="N2692" s="147" t="str">
        <f t="shared" si="269"/>
        <v/>
      </c>
      <c r="O2692" s="16"/>
      <c r="P2692" s="17"/>
      <c r="Q2692" s="17"/>
      <c r="AD2692" s="13">
        <f t="shared" si="270"/>
        <v>0</v>
      </c>
      <c r="AE2692" s="13" t="str">
        <f t="shared" si="271"/>
        <v/>
      </c>
      <c r="AF2692" s="145" t="str">
        <f t="shared" si="272"/>
        <v/>
      </c>
      <c r="AG2692" s="145" t="str">
        <f t="shared" si="273"/>
        <v/>
      </c>
      <c r="AH2692" s="145" t="str">
        <f t="shared" si="274"/>
        <v/>
      </c>
    </row>
    <row r="2693" spans="1:34" ht="17.25" customHeight="1" x14ac:dyDescent="0.3">
      <c r="A2693" s="149"/>
      <c r="B2693" s="135"/>
      <c r="C2693" s="14"/>
      <c r="D2693" s="14"/>
      <c r="E2693" s="136"/>
      <c r="F2693" s="15"/>
      <c r="G2693" s="126"/>
      <c r="H2693" s="136"/>
      <c r="I2693" s="136"/>
      <c r="J2693" s="138"/>
      <c r="K2693" s="119"/>
      <c r="L2693" s="138"/>
      <c r="M2693" s="12"/>
      <c r="N2693" s="147" t="str">
        <f t="shared" si="269"/>
        <v/>
      </c>
      <c r="O2693" s="16"/>
      <c r="P2693" s="17"/>
      <c r="Q2693" s="17"/>
      <c r="AD2693" s="13">
        <f t="shared" si="270"/>
        <v>0</v>
      </c>
      <c r="AE2693" s="13" t="str">
        <f t="shared" si="271"/>
        <v/>
      </c>
      <c r="AF2693" s="145" t="str">
        <f t="shared" si="272"/>
        <v/>
      </c>
      <c r="AG2693" s="145" t="str">
        <f t="shared" si="273"/>
        <v/>
      </c>
      <c r="AH2693" s="145" t="str">
        <f t="shared" si="274"/>
        <v/>
      </c>
    </row>
    <row r="2694" spans="1:34" ht="17.25" customHeight="1" x14ac:dyDescent="0.3">
      <c r="A2694" s="149"/>
      <c r="B2694" s="135"/>
      <c r="C2694" s="14"/>
      <c r="D2694" s="14"/>
      <c r="E2694" s="136"/>
      <c r="F2694" s="15"/>
      <c r="G2694" s="126"/>
      <c r="H2694" s="136"/>
      <c r="I2694" s="136"/>
      <c r="J2694" s="138"/>
      <c r="K2694" s="119"/>
      <c r="L2694" s="138"/>
      <c r="M2694" s="12"/>
      <c r="N2694" s="147" t="str">
        <f t="shared" si="269"/>
        <v/>
      </c>
      <c r="O2694" s="16"/>
      <c r="P2694" s="17"/>
      <c r="Q2694" s="17"/>
      <c r="AD2694" s="13">
        <f t="shared" si="270"/>
        <v>0</v>
      </c>
      <c r="AE2694" s="13" t="str">
        <f t="shared" si="271"/>
        <v/>
      </c>
      <c r="AF2694" s="145" t="str">
        <f t="shared" si="272"/>
        <v/>
      </c>
      <c r="AG2694" s="145" t="str">
        <f t="shared" si="273"/>
        <v/>
      </c>
      <c r="AH2694" s="145" t="str">
        <f t="shared" si="274"/>
        <v/>
      </c>
    </row>
    <row r="2695" spans="1:34" ht="17.25" customHeight="1" x14ac:dyDescent="0.3">
      <c r="A2695" s="149"/>
      <c r="B2695" s="135"/>
      <c r="C2695" s="14"/>
      <c r="D2695" s="14"/>
      <c r="E2695" s="136"/>
      <c r="F2695" s="15"/>
      <c r="G2695" s="126"/>
      <c r="H2695" s="136"/>
      <c r="I2695" s="136"/>
      <c r="J2695" s="138"/>
      <c r="K2695" s="119"/>
      <c r="L2695" s="138"/>
      <c r="M2695" s="12"/>
      <c r="N2695" s="147" t="str">
        <f t="shared" si="269"/>
        <v/>
      </c>
      <c r="O2695" s="16"/>
      <c r="P2695" s="17"/>
      <c r="Q2695" s="17"/>
      <c r="AD2695" s="13">
        <f t="shared" si="270"/>
        <v>0</v>
      </c>
      <c r="AE2695" s="13" t="str">
        <f t="shared" si="271"/>
        <v/>
      </c>
      <c r="AF2695" s="145" t="str">
        <f t="shared" si="272"/>
        <v/>
      </c>
      <c r="AG2695" s="145" t="str">
        <f t="shared" si="273"/>
        <v/>
      </c>
      <c r="AH2695" s="145" t="str">
        <f t="shared" si="274"/>
        <v/>
      </c>
    </row>
    <row r="2696" spans="1:34" ht="17.25" customHeight="1" x14ac:dyDescent="0.3">
      <c r="A2696" s="149"/>
      <c r="B2696" s="135"/>
      <c r="C2696" s="14"/>
      <c r="D2696" s="14"/>
      <c r="E2696" s="136"/>
      <c r="F2696" s="15"/>
      <c r="G2696" s="126"/>
      <c r="H2696" s="136"/>
      <c r="I2696" s="136"/>
      <c r="J2696" s="138"/>
      <c r="K2696" s="119"/>
      <c r="L2696" s="138"/>
      <c r="M2696" s="12"/>
      <c r="N2696" s="147" t="str">
        <f t="shared" ref="N2696:N2759" si="275">IF(J2696="", "", K2696)</f>
        <v/>
      </c>
      <c r="O2696" s="16"/>
      <c r="P2696" s="17"/>
      <c r="Q2696" s="17"/>
      <c r="AD2696" s="13">
        <f t="shared" si="270"/>
        <v>0</v>
      </c>
      <c r="AE2696" s="13" t="str">
        <f t="shared" si="271"/>
        <v/>
      </c>
      <c r="AF2696" s="145" t="str">
        <f t="shared" si="272"/>
        <v/>
      </c>
      <c r="AG2696" s="145" t="str">
        <f t="shared" si="273"/>
        <v/>
      </c>
      <c r="AH2696" s="145" t="str">
        <f t="shared" si="274"/>
        <v/>
      </c>
    </row>
    <row r="2697" spans="1:34" ht="17.25" customHeight="1" x14ac:dyDescent="0.3">
      <c r="A2697" s="149"/>
      <c r="B2697" s="135"/>
      <c r="C2697" s="14"/>
      <c r="D2697" s="14"/>
      <c r="E2697" s="136"/>
      <c r="F2697" s="15"/>
      <c r="G2697" s="126"/>
      <c r="H2697" s="136"/>
      <c r="I2697" s="136"/>
      <c r="J2697" s="138"/>
      <c r="K2697" s="119"/>
      <c r="L2697" s="138"/>
      <c r="M2697" s="12"/>
      <c r="N2697" s="147" t="str">
        <f t="shared" si="275"/>
        <v/>
      </c>
      <c r="O2697" s="16"/>
      <c r="P2697" s="17"/>
      <c r="Q2697" s="17"/>
      <c r="AD2697" s="13">
        <f t="shared" si="270"/>
        <v>0</v>
      </c>
      <c r="AE2697" s="13" t="str">
        <f t="shared" si="271"/>
        <v/>
      </c>
      <c r="AF2697" s="145" t="str">
        <f t="shared" si="272"/>
        <v/>
      </c>
      <c r="AG2697" s="145" t="str">
        <f t="shared" si="273"/>
        <v/>
      </c>
      <c r="AH2697" s="145" t="str">
        <f t="shared" si="274"/>
        <v/>
      </c>
    </row>
    <row r="2698" spans="1:34" ht="17.25" customHeight="1" x14ac:dyDescent="0.3">
      <c r="A2698" s="149"/>
      <c r="B2698" s="135"/>
      <c r="C2698" s="14"/>
      <c r="D2698" s="14"/>
      <c r="E2698" s="136"/>
      <c r="F2698" s="15"/>
      <c r="G2698" s="126"/>
      <c r="H2698" s="136"/>
      <c r="I2698" s="136"/>
      <c r="J2698" s="138"/>
      <c r="K2698" s="119"/>
      <c r="L2698" s="138"/>
      <c r="M2698" s="12"/>
      <c r="N2698" s="147" t="str">
        <f t="shared" si="275"/>
        <v/>
      </c>
      <c r="O2698" s="16"/>
      <c r="P2698" s="17"/>
      <c r="Q2698" s="17"/>
      <c r="AD2698" s="13">
        <f t="shared" si="270"/>
        <v>0</v>
      </c>
      <c r="AE2698" s="13" t="str">
        <f t="shared" si="271"/>
        <v/>
      </c>
      <c r="AF2698" s="145" t="str">
        <f t="shared" si="272"/>
        <v/>
      </c>
      <c r="AG2698" s="145" t="str">
        <f t="shared" si="273"/>
        <v/>
      </c>
      <c r="AH2698" s="145" t="str">
        <f t="shared" si="274"/>
        <v/>
      </c>
    </row>
    <row r="2699" spans="1:34" ht="17.25" customHeight="1" x14ac:dyDescent="0.3">
      <c r="A2699" s="149"/>
      <c r="B2699" s="135"/>
      <c r="C2699" s="14"/>
      <c r="D2699" s="14"/>
      <c r="E2699" s="136"/>
      <c r="F2699" s="15"/>
      <c r="G2699" s="126"/>
      <c r="H2699" s="136"/>
      <c r="I2699" s="136"/>
      <c r="J2699" s="138"/>
      <c r="K2699" s="119"/>
      <c r="L2699" s="138"/>
      <c r="M2699" s="12"/>
      <c r="N2699" s="147" t="str">
        <f t="shared" si="275"/>
        <v/>
      </c>
      <c r="O2699" s="16"/>
      <c r="P2699" s="17"/>
      <c r="Q2699" s="17"/>
      <c r="AD2699" s="13">
        <f t="shared" si="270"/>
        <v>0</v>
      </c>
      <c r="AE2699" s="13" t="str">
        <f t="shared" si="271"/>
        <v/>
      </c>
      <c r="AF2699" s="145" t="str">
        <f t="shared" si="272"/>
        <v/>
      </c>
      <c r="AG2699" s="145" t="str">
        <f t="shared" si="273"/>
        <v/>
      </c>
      <c r="AH2699" s="145" t="str">
        <f t="shared" si="274"/>
        <v/>
      </c>
    </row>
    <row r="2700" spans="1:34" ht="17.25" customHeight="1" x14ac:dyDescent="0.3">
      <c r="A2700" s="149"/>
      <c r="B2700" s="135"/>
      <c r="C2700" s="14"/>
      <c r="D2700" s="14"/>
      <c r="E2700" s="136"/>
      <c r="F2700" s="15"/>
      <c r="G2700" s="126"/>
      <c r="H2700" s="136"/>
      <c r="I2700" s="136"/>
      <c r="J2700" s="138"/>
      <c r="K2700" s="119"/>
      <c r="L2700" s="138"/>
      <c r="M2700" s="12"/>
      <c r="N2700" s="147" t="str">
        <f t="shared" si="275"/>
        <v/>
      </c>
      <c r="O2700" s="16"/>
      <c r="P2700" s="17"/>
      <c r="Q2700" s="17"/>
      <c r="AD2700" s="13">
        <f t="shared" si="270"/>
        <v>0</v>
      </c>
      <c r="AE2700" s="13" t="str">
        <f t="shared" si="271"/>
        <v/>
      </c>
      <c r="AF2700" s="145" t="str">
        <f t="shared" si="272"/>
        <v/>
      </c>
      <c r="AG2700" s="145" t="str">
        <f t="shared" si="273"/>
        <v/>
      </c>
      <c r="AH2700" s="145" t="str">
        <f t="shared" si="274"/>
        <v/>
      </c>
    </row>
    <row r="2701" spans="1:34" ht="17.25" customHeight="1" x14ac:dyDescent="0.3">
      <c r="A2701" s="149"/>
      <c r="B2701" s="135"/>
      <c r="C2701" s="14"/>
      <c r="D2701" s="14"/>
      <c r="E2701" s="136"/>
      <c r="F2701" s="15"/>
      <c r="G2701" s="126"/>
      <c r="H2701" s="136"/>
      <c r="I2701" s="136"/>
      <c r="J2701" s="138"/>
      <c r="K2701" s="119"/>
      <c r="L2701" s="138"/>
      <c r="M2701" s="12"/>
      <c r="N2701" s="147" t="str">
        <f t="shared" si="275"/>
        <v/>
      </c>
      <c r="O2701" s="16"/>
      <c r="P2701" s="17"/>
      <c r="Q2701" s="17"/>
      <c r="AD2701" s="13">
        <f t="shared" si="270"/>
        <v>0</v>
      </c>
      <c r="AE2701" s="13" t="str">
        <f t="shared" si="271"/>
        <v/>
      </c>
      <c r="AF2701" s="145" t="str">
        <f t="shared" si="272"/>
        <v/>
      </c>
      <c r="AG2701" s="145" t="str">
        <f t="shared" si="273"/>
        <v/>
      </c>
      <c r="AH2701" s="145" t="str">
        <f t="shared" si="274"/>
        <v/>
      </c>
    </row>
    <row r="2702" spans="1:34" ht="17.25" customHeight="1" x14ac:dyDescent="0.3">
      <c r="A2702" s="149"/>
      <c r="B2702" s="135"/>
      <c r="C2702" s="14"/>
      <c r="D2702" s="14"/>
      <c r="E2702" s="136"/>
      <c r="F2702" s="15"/>
      <c r="G2702" s="126"/>
      <c r="H2702" s="136"/>
      <c r="I2702" s="136"/>
      <c r="J2702" s="138"/>
      <c r="K2702" s="119"/>
      <c r="L2702" s="138"/>
      <c r="M2702" s="12"/>
      <c r="N2702" s="147" t="str">
        <f t="shared" si="275"/>
        <v/>
      </c>
      <c r="O2702" s="16"/>
      <c r="P2702" s="17"/>
      <c r="Q2702" s="17"/>
      <c r="AD2702" s="13">
        <f t="shared" si="270"/>
        <v>0</v>
      </c>
      <c r="AE2702" s="13" t="str">
        <f t="shared" si="271"/>
        <v/>
      </c>
      <c r="AF2702" s="145" t="str">
        <f t="shared" si="272"/>
        <v/>
      </c>
      <c r="AG2702" s="145" t="str">
        <f t="shared" si="273"/>
        <v/>
      </c>
      <c r="AH2702" s="145" t="str">
        <f t="shared" si="274"/>
        <v/>
      </c>
    </row>
    <row r="2703" spans="1:34" ht="17.25" customHeight="1" x14ac:dyDescent="0.3">
      <c r="A2703" s="149"/>
      <c r="B2703" s="135"/>
      <c r="C2703" s="14"/>
      <c r="D2703" s="14"/>
      <c r="E2703" s="136"/>
      <c r="F2703" s="15"/>
      <c r="G2703" s="126"/>
      <c r="H2703" s="136"/>
      <c r="I2703" s="136"/>
      <c r="J2703" s="138"/>
      <c r="K2703" s="119"/>
      <c r="L2703" s="138"/>
      <c r="M2703" s="12"/>
      <c r="N2703" s="147" t="str">
        <f t="shared" si="275"/>
        <v/>
      </c>
      <c r="O2703" s="16"/>
      <c r="P2703" s="17"/>
      <c r="Q2703" s="17"/>
      <c r="AD2703" s="13">
        <f t="shared" si="270"/>
        <v>0</v>
      </c>
      <c r="AE2703" s="13" t="str">
        <f t="shared" si="271"/>
        <v/>
      </c>
      <c r="AF2703" s="145" t="str">
        <f t="shared" si="272"/>
        <v/>
      </c>
      <c r="AG2703" s="145" t="str">
        <f t="shared" si="273"/>
        <v/>
      </c>
      <c r="AH2703" s="145" t="str">
        <f t="shared" si="274"/>
        <v/>
      </c>
    </row>
    <row r="2704" spans="1:34" ht="17.25" customHeight="1" x14ac:dyDescent="0.3">
      <c r="A2704" s="149"/>
      <c r="B2704" s="135"/>
      <c r="C2704" s="14"/>
      <c r="D2704" s="14"/>
      <c r="E2704" s="136"/>
      <c r="F2704" s="15"/>
      <c r="G2704" s="126"/>
      <c r="H2704" s="136"/>
      <c r="I2704" s="136"/>
      <c r="J2704" s="138"/>
      <c r="K2704" s="119"/>
      <c r="L2704" s="138"/>
      <c r="M2704" s="12"/>
      <c r="N2704" s="147" t="str">
        <f t="shared" si="275"/>
        <v/>
      </c>
      <c r="O2704" s="16"/>
      <c r="P2704" s="17"/>
      <c r="Q2704" s="17"/>
      <c r="AD2704" s="13">
        <f t="shared" si="270"/>
        <v>0</v>
      </c>
      <c r="AE2704" s="13" t="str">
        <f t="shared" si="271"/>
        <v/>
      </c>
      <c r="AF2704" s="145" t="str">
        <f t="shared" si="272"/>
        <v/>
      </c>
      <c r="AG2704" s="145" t="str">
        <f t="shared" si="273"/>
        <v/>
      </c>
      <c r="AH2704" s="145" t="str">
        <f t="shared" si="274"/>
        <v/>
      </c>
    </row>
    <row r="2705" spans="1:34" ht="17.25" customHeight="1" x14ac:dyDescent="0.3">
      <c r="A2705" s="149"/>
      <c r="B2705" s="135"/>
      <c r="C2705" s="14"/>
      <c r="D2705" s="14"/>
      <c r="E2705" s="136"/>
      <c r="F2705" s="15"/>
      <c r="G2705" s="126"/>
      <c r="H2705" s="136"/>
      <c r="I2705" s="136"/>
      <c r="J2705" s="138"/>
      <c r="K2705" s="119"/>
      <c r="L2705" s="138"/>
      <c r="M2705" s="12"/>
      <c r="N2705" s="147" t="str">
        <f t="shared" si="275"/>
        <v/>
      </c>
      <c r="O2705" s="16"/>
      <c r="P2705" s="17"/>
      <c r="Q2705" s="17"/>
      <c r="AD2705" s="13">
        <f t="shared" si="270"/>
        <v>0</v>
      </c>
      <c r="AE2705" s="13" t="str">
        <f t="shared" si="271"/>
        <v/>
      </c>
      <c r="AF2705" s="145" t="str">
        <f t="shared" si="272"/>
        <v/>
      </c>
      <c r="AG2705" s="145" t="str">
        <f t="shared" si="273"/>
        <v/>
      </c>
      <c r="AH2705" s="145" t="str">
        <f t="shared" si="274"/>
        <v/>
      </c>
    </row>
    <row r="2706" spans="1:34" ht="17.25" customHeight="1" x14ac:dyDescent="0.3">
      <c r="A2706" s="149"/>
      <c r="B2706" s="135"/>
      <c r="C2706" s="14"/>
      <c r="D2706" s="14"/>
      <c r="E2706" s="136"/>
      <c r="F2706" s="15"/>
      <c r="G2706" s="126"/>
      <c r="H2706" s="136"/>
      <c r="I2706" s="136"/>
      <c r="J2706" s="138"/>
      <c r="K2706" s="119"/>
      <c r="L2706" s="138"/>
      <c r="M2706" s="12"/>
      <c r="N2706" s="147" t="str">
        <f t="shared" si="275"/>
        <v/>
      </c>
      <c r="O2706" s="16"/>
      <c r="P2706" s="17"/>
      <c r="Q2706" s="17"/>
      <c r="AD2706" s="13">
        <f t="shared" si="270"/>
        <v>0</v>
      </c>
      <c r="AE2706" s="13" t="str">
        <f t="shared" si="271"/>
        <v/>
      </c>
      <c r="AF2706" s="145" t="str">
        <f t="shared" si="272"/>
        <v/>
      </c>
      <c r="AG2706" s="145" t="str">
        <f t="shared" si="273"/>
        <v/>
      </c>
      <c r="AH2706" s="145" t="str">
        <f t="shared" si="274"/>
        <v/>
      </c>
    </row>
    <row r="2707" spans="1:34" ht="17.25" customHeight="1" x14ac:dyDescent="0.3">
      <c r="A2707" s="149"/>
      <c r="B2707" s="135"/>
      <c r="C2707" s="14"/>
      <c r="D2707" s="14"/>
      <c r="E2707" s="136"/>
      <c r="F2707" s="15"/>
      <c r="G2707" s="126"/>
      <c r="H2707" s="136"/>
      <c r="I2707" s="136"/>
      <c r="J2707" s="138"/>
      <c r="K2707" s="119"/>
      <c r="L2707" s="138"/>
      <c r="M2707" s="12"/>
      <c r="N2707" s="147" t="str">
        <f t="shared" si="275"/>
        <v/>
      </c>
      <c r="O2707" s="16"/>
      <c r="P2707" s="17"/>
      <c r="Q2707" s="17"/>
      <c r="AD2707" s="13">
        <f t="shared" si="270"/>
        <v>0</v>
      </c>
      <c r="AE2707" s="13" t="str">
        <f t="shared" si="271"/>
        <v/>
      </c>
      <c r="AF2707" s="145" t="str">
        <f t="shared" si="272"/>
        <v/>
      </c>
      <c r="AG2707" s="145" t="str">
        <f t="shared" si="273"/>
        <v/>
      </c>
      <c r="AH2707" s="145" t="str">
        <f t="shared" si="274"/>
        <v/>
      </c>
    </row>
    <row r="2708" spans="1:34" ht="17.25" customHeight="1" x14ac:dyDescent="0.3">
      <c r="A2708" s="149"/>
      <c r="B2708" s="135"/>
      <c r="C2708" s="14"/>
      <c r="D2708" s="14"/>
      <c r="E2708" s="136"/>
      <c r="F2708" s="15"/>
      <c r="G2708" s="126"/>
      <c r="H2708" s="136"/>
      <c r="I2708" s="136"/>
      <c r="J2708" s="138"/>
      <c r="K2708" s="119"/>
      <c r="L2708" s="138"/>
      <c r="M2708" s="12"/>
      <c r="N2708" s="147" t="str">
        <f t="shared" si="275"/>
        <v/>
      </c>
      <c r="O2708" s="16"/>
      <c r="P2708" s="17"/>
      <c r="Q2708" s="17"/>
      <c r="AD2708" s="13">
        <f t="shared" si="270"/>
        <v>0</v>
      </c>
      <c r="AE2708" s="13" t="str">
        <f t="shared" si="271"/>
        <v/>
      </c>
      <c r="AF2708" s="145" t="str">
        <f t="shared" si="272"/>
        <v/>
      </c>
      <c r="AG2708" s="145" t="str">
        <f t="shared" si="273"/>
        <v/>
      </c>
      <c r="AH2708" s="145" t="str">
        <f t="shared" si="274"/>
        <v/>
      </c>
    </row>
    <row r="2709" spans="1:34" ht="17.25" customHeight="1" x14ac:dyDescent="0.3">
      <c r="A2709" s="149"/>
      <c r="B2709" s="135"/>
      <c r="C2709" s="14"/>
      <c r="D2709" s="14"/>
      <c r="E2709" s="136"/>
      <c r="F2709" s="15"/>
      <c r="G2709" s="126"/>
      <c r="H2709" s="136"/>
      <c r="I2709" s="136"/>
      <c r="J2709" s="138"/>
      <c r="K2709" s="119"/>
      <c r="L2709" s="138"/>
      <c r="M2709" s="12"/>
      <c r="N2709" s="147" t="str">
        <f t="shared" si="275"/>
        <v/>
      </c>
      <c r="O2709" s="16"/>
      <c r="P2709" s="17"/>
      <c r="Q2709" s="17"/>
      <c r="AD2709" s="13">
        <f t="shared" si="270"/>
        <v>0</v>
      </c>
      <c r="AE2709" s="13" t="str">
        <f t="shared" si="271"/>
        <v/>
      </c>
      <c r="AF2709" s="145" t="str">
        <f t="shared" si="272"/>
        <v/>
      </c>
      <c r="AG2709" s="145" t="str">
        <f t="shared" si="273"/>
        <v/>
      </c>
      <c r="AH2709" s="145" t="str">
        <f t="shared" si="274"/>
        <v/>
      </c>
    </row>
    <row r="2710" spans="1:34" ht="17.25" customHeight="1" x14ac:dyDescent="0.3">
      <c r="A2710" s="149"/>
      <c r="B2710" s="135"/>
      <c r="C2710" s="14"/>
      <c r="D2710" s="14"/>
      <c r="E2710" s="136"/>
      <c r="F2710" s="15"/>
      <c r="G2710" s="126"/>
      <c r="H2710" s="136"/>
      <c r="I2710" s="136"/>
      <c r="J2710" s="138"/>
      <c r="K2710" s="119"/>
      <c r="L2710" s="138"/>
      <c r="M2710" s="12"/>
      <c r="N2710" s="147" t="str">
        <f t="shared" si="275"/>
        <v/>
      </c>
      <c r="O2710" s="16"/>
      <c r="P2710" s="17"/>
      <c r="Q2710" s="17"/>
      <c r="AD2710" s="13">
        <f t="shared" si="270"/>
        <v>0</v>
      </c>
      <c r="AE2710" s="13" t="str">
        <f t="shared" si="271"/>
        <v/>
      </c>
      <c r="AF2710" s="145" t="str">
        <f t="shared" si="272"/>
        <v/>
      </c>
      <c r="AG2710" s="145" t="str">
        <f t="shared" si="273"/>
        <v/>
      </c>
      <c r="AH2710" s="145" t="str">
        <f t="shared" si="274"/>
        <v/>
      </c>
    </row>
    <row r="2711" spans="1:34" ht="17.25" customHeight="1" x14ac:dyDescent="0.3">
      <c r="A2711" s="149"/>
      <c r="B2711" s="135"/>
      <c r="C2711" s="14"/>
      <c r="D2711" s="14"/>
      <c r="E2711" s="136"/>
      <c r="F2711" s="15"/>
      <c r="G2711" s="126"/>
      <c r="H2711" s="136"/>
      <c r="I2711" s="136"/>
      <c r="J2711" s="138"/>
      <c r="K2711" s="119"/>
      <c r="L2711" s="138"/>
      <c r="M2711" s="12"/>
      <c r="N2711" s="147" t="str">
        <f t="shared" si="275"/>
        <v/>
      </c>
      <c r="O2711" s="16"/>
      <c r="P2711" s="17"/>
      <c r="Q2711" s="17"/>
      <c r="AD2711" s="13">
        <f t="shared" si="270"/>
        <v>0</v>
      </c>
      <c r="AE2711" s="13" t="str">
        <f t="shared" si="271"/>
        <v/>
      </c>
      <c r="AF2711" s="145" t="str">
        <f t="shared" si="272"/>
        <v/>
      </c>
      <c r="AG2711" s="145" t="str">
        <f t="shared" si="273"/>
        <v/>
      </c>
      <c r="AH2711" s="145" t="str">
        <f t="shared" si="274"/>
        <v/>
      </c>
    </row>
    <row r="2712" spans="1:34" ht="17.25" customHeight="1" x14ac:dyDescent="0.3">
      <c r="A2712" s="149"/>
      <c r="B2712" s="135"/>
      <c r="C2712" s="14"/>
      <c r="D2712" s="14"/>
      <c r="E2712" s="136"/>
      <c r="F2712" s="15"/>
      <c r="G2712" s="126"/>
      <c r="H2712" s="136"/>
      <c r="I2712" s="136"/>
      <c r="J2712" s="138"/>
      <c r="K2712" s="119"/>
      <c r="L2712" s="138"/>
      <c r="M2712" s="12"/>
      <c r="N2712" s="147" t="str">
        <f t="shared" si="275"/>
        <v/>
      </c>
      <c r="O2712" s="16"/>
      <c r="P2712" s="17"/>
      <c r="Q2712" s="17"/>
      <c r="AD2712" s="13">
        <f t="shared" si="270"/>
        <v>0</v>
      </c>
      <c r="AE2712" s="13" t="str">
        <f t="shared" si="271"/>
        <v/>
      </c>
      <c r="AF2712" s="145" t="str">
        <f t="shared" si="272"/>
        <v/>
      </c>
      <c r="AG2712" s="145" t="str">
        <f t="shared" si="273"/>
        <v/>
      </c>
      <c r="AH2712" s="145" t="str">
        <f t="shared" si="274"/>
        <v/>
      </c>
    </row>
    <row r="2713" spans="1:34" ht="17.25" customHeight="1" x14ac:dyDescent="0.3">
      <c r="A2713" s="149"/>
      <c r="B2713" s="135"/>
      <c r="C2713" s="14"/>
      <c r="D2713" s="14"/>
      <c r="E2713" s="136"/>
      <c r="F2713" s="15"/>
      <c r="G2713" s="126"/>
      <c r="H2713" s="136"/>
      <c r="I2713" s="136"/>
      <c r="J2713" s="138"/>
      <c r="K2713" s="119"/>
      <c r="L2713" s="138"/>
      <c r="M2713" s="12"/>
      <c r="N2713" s="147" t="str">
        <f t="shared" si="275"/>
        <v/>
      </c>
      <c r="O2713" s="16"/>
      <c r="P2713" s="17"/>
      <c r="Q2713" s="17"/>
      <c r="AD2713" s="13">
        <f t="shared" si="270"/>
        <v>0</v>
      </c>
      <c r="AE2713" s="13" t="str">
        <f t="shared" si="271"/>
        <v/>
      </c>
      <c r="AF2713" s="145" t="str">
        <f t="shared" si="272"/>
        <v/>
      </c>
      <c r="AG2713" s="145" t="str">
        <f t="shared" si="273"/>
        <v/>
      </c>
      <c r="AH2713" s="145" t="str">
        <f t="shared" si="274"/>
        <v/>
      </c>
    </row>
    <row r="2714" spans="1:34" ht="17.25" customHeight="1" x14ac:dyDescent="0.3">
      <c r="A2714" s="149"/>
      <c r="B2714" s="135"/>
      <c r="C2714" s="14"/>
      <c r="D2714" s="14"/>
      <c r="E2714" s="136"/>
      <c r="F2714" s="15"/>
      <c r="G2714" s="126"/>
      <c r="H2714" s="136"/>
      <c r="I2714" s="136"/>
      <c r="J2714" s="138"/>
      <c r="K2714" s="119"/>
      <c r="L2714" s="138"/>
      <c r="M2714" s="12"/>
      <c r="N2714" s="147" t="str">
        <f t="shared" si="275"/>
        <v/>
      </c>
      <c r="O2714" s="16"/>
      <c r="P2714" s="17"/>
      <c r="Q2714" s="17"/>
      <c r="AD2714" s="13">
        <f t="shared" si="270"/>
        <v>0</v>
      </c>
      <c r="AE2714" s="13" t="str">
        <f t="shared" si="271"/>
        <v/>
      </c>
      <c r="AF2714" s="145" t="str">
        <f t="shared" si="272"/>
        <v/>
      </c>
      <c r="AG2714" s="145" t="str">
        <f t="shared" si="273"/>
        <v/>
      </c>
      <c r="AH2714" s="145" t="str">
        <f t="shared" si="274"/>
        <v/>
      </c>
    </row>
    <row r="2715" spans="1:34" ht="17.25" customHeight="1" x14ac:dyDescent="0.3">
      <c r="A2715" s="149"/>
      <c r="B2715" s="135"/>
      <c r="C2715" s="14"/>
      <c r="D2715" s="14"/>
      <c r="E2715" s="136"/>
      <c r="F2715" s="15"/>
      <c r="G2715" s="126"/>
      <c r="H2715" s="136"/>
      <c r="I2715" s="136"/>
      <c r="J2715" s="138"/>
      <c r="K2715" s="119"/>
      <c r="L2715" s="138"/>
      <c r="M2715" s="12"/>
      <c r="N2715" s="147" t="str">
        <f t="shared" si="275"/>
        <v/>
      </c>
      <c r="O2715" s="16"/>
      <c r="P2715" s="17"/>
      <c r="Q2715" s="17"/>
      <c r="AD2715" s="13">
        <f t="shared" si="270"/>
        <v>0</v>
      </c>
      <c r="AE2715" s="13" t="str">
        <f t="shared" si="271"/>
        <v/>
      </c>
      <c r="AF2715" s="145" t="str">
        <f t="shared" si="272"/>
        <v/>
      </c>
      <c r="AG2715" s="145" t="str">
        <f t="shared" si="273"/>
        <v/>
      </c>
      <c r="AH2715" s="145" t="str">
        <f t="shared" si="274"/>
        <v/>
      </c>
    </row>
    <row r="2716" spans="1:34" ht="17.25" customHeight="1" x14ac:dyDescent="0.3">
      <c r="A2716" s="149"/>
      <c r="B2716" s="135"/>
      <c r="C2716" s="14"/>
      <c r="D2716" s="14"/>
      <c r="E2716" s="136"/>
      <c r="F2716" s="15"/>
      <c r="G2716" s="126"/>
      <c r="H2716" s="136"/>
      <c r="I2716" s="136"/>
      <c r="J2716" s="138"/>
      <c r="K2716" s="119"/>
      <c r="L2716" s="138"/>
      <c r="M2716" s="12"/>
      <c r="N2716" s="147" t="str">
        <f t="shared" si="275"/>
        <v/>
      </c>
      <c r="O2716" s="16"/>
      <c r="P2716" s="17"/>
      <c r="Q2716" s="17"/>
      <c r="AD2716" s="13">
        <f t="shared" si="270"/>
        <v>0</v>
      </c>
      <c r="AE2716" s="13" t="str">
        <f t="shared" si="271"/>
        <v/>
      </c>
      <c r="AF2716" s="145" t="str">
        <f t="shared" si="272"/>
        <v/>
      </c>
      <c r="AG2716" s="145" t="str">
        <f t="shared" si="273"/>
        <v/>
      </c>
      <c r="AH2716" s="145" t="str">
        <f t="shared" si="274"/>
        <v/>
      </c>
    </row>
    <row r="2717" spans="1:34" ht="17.25" customHeight="1" x14ac:dyDescent="0.3">
      <c r="A2717" s="149"/>
      <c r="B2717" s="135"/>
      <c r="C2717" s="14"/>
      <c r="D2717" s="14"/>
      <c r="E2717" s="136"/>
      <c r="F2717" s="15"/>
      <c r="G2717" s="126"/>
      <c r="H2717" s="136"/>
      <c r="I2717" s="136"/>
      <c r="J2717" s="138"/>
      <c r="K2717" s="119"/>
      <c r="L2717" s="138"/>
      <c r="M2717" s="12"/>
      <c r="N2717" s="147" t="str">
        <f t="shared" si="275"/>
        <v/>
      </c>
      <c r="O2717" s="16"/>
      <c r="P2717" s="17"/>
      <c r="Q2717" s="17"/>
      <c r="AD2717" s="13">
        <f t="shared" si="270"/>
        <v>0</v>
      </c>
      <c r="AE2717" s="13" t="str">
        <f t="shared" si="271"/>
        <v/>
      </c>
      <c r="AF2717" s="145" t="str">
        <f t="shared" si="272"/>
        <v/>
      </c>
      <c r="AG2717" s="145" t="str">
        <f t="shared" si="273"/>
        <v/>
      </c>
      <c r="AH2717" s="145" t="str">
        <f t="shared" si="274"/>
        <v/>
      </c>
    </row>
    <row r="2718" spans="1:34" ht="17.25" customHeight="1" x14ac:dyDescent="0.3">
      <c r="A2718" s="149"/>
      <c r="B2718" s="135"/>
      <c r="C2718" s="14"/>
      <c r="D2718" s="14"/>
      <c r="E2718" s="136"/>
      <c r="F2718" s="15"/>
      <c r="G2718" s="126"/>
      <c r="H2718" s="136"/>
      <c r="I2718" s="136"/>
      <c r="J2718" s="138"/>
      <c r="K2718" s="119"/>
      <c r="L2718" s="138"/>
      <c r="M2718" s="12"/>
      <c r="N2718" s="147" t="str">
        <f t="shared" si="275"/>
        <v/>
      </c>
      <c r="O2718" s="16"/>
      <c r="P2718" s="17"/>
      <c r="Q2718" s="17"/>
      <c r="AD2718" s="13">
        <f t="shared" si="270"/>
        <v>0</v>
      </c>
      <c r="AE2718" s="13" t="str">
        <f t="shared" si="271"/>
        <v/>
      </c>
      <c r="AF2718" s="145" t="str">
        <f t="shared" si="272"/>
        <v/>
      </c>
      <c r="AG2718" s="145" t="str">
        <f t="shared" si="273"/>
        <v/>
      </c>
      <c r="AH2718" s="145" t="str">
        <f t="shared" si="274"/>
        <v/>
      </c>
    </row>
    <row r="2719" spans="1:34" ht="17.25" customHeight="1" x14ac:dyDescent="0.3">
      <c r="A2719" s="149"/>
      <c r="B2719" s="135"/>
      <c r="C2719" s="14"/>
      <c r="D2719" s="14"/>
      <c r="E2719" s="136"/>
      <c r="F2719" s="15"/>
      <c r="G2719" s="126"/>
      <c r="H2719" s="136"/>
      <c r="I2719" s="136"/>
      <c r="J2719" s="138"/>
      <c r="K2719" s="119"/>
      <c r="L2719" s="138"/>
      <c r="M2719" s="12"/>
      <c r="N2719" s="147" t="str">
        <f t="shared" si="275"/>
        <v/>
      </c>
      <c r="O2719" s="16"/>
      <c r="P2719" s="17"/>
      <c r="Q2719" s="17"/>
      <c r="AD2719" s="13">
        <f t="shared" si="270"/>
        <v>0</v>
      </c>
      <c r="AE2719" s="13" t="str">
        <f t="shared" si="271"/>
        <v/>
      </c>
      <c r="AF2719" s="145" t="str">
        <f t="shared" si="272"/>
        <v/>
      </c>
      <c r="AG2719" s="145" t="str">
        <f t="shared" si="273"/>
        <v/>
      </c>
      <c r="AH2719" s="145" t="str">
        <f t="shared" si="274"/>
        <v/>
      </c>
    </row>
    <row r="2720" spans="1:34" ht="17.25" customHeight="1" x14ac:dyDescent="0.3">
      <c r="A2720" s="149"/>
      <c r="B2720" s="135"/>
      <c r="C2720" s="14"/>
      <c r="D2720" s="14"/>
      <c r="E2720" s="136"/>
      <c r="F2720" s="15"/>
      <c r="G2720" s="126"/>
      <c r="H2720" s="136"/>
      <c r="I2720" s="136"/>
      <c r="J2720" s="138"/>
      <c r="K2720" s="119"/>
      <c r="L2720" s="138"/>
      <c r="M2720" s="12"/>
      <c r="N2720" s="147" t="str">
        <f t="shared" si="275"/>
        <v/>
      </c>
      <c r="O2720" s="16"/>
      <c r="P2720" s="17"/>
      <c r="Q2720" s="17"/>
      <c r="AD2720" s="13">
        <f t="shared" si="270"/>
        <v>0</v>
      </c>
      <c r="AE2720" s="13" t="str">
        <f t="shared" si="271"/>
        <v/>
      </c>
      <c r="AF2720" s="145" t="str">
        <f t="shared" si="272"/>
        <v/>
      </c>
      <c r="AG2720" s="145" t="str">
        <f t="shared" si="273"/>
        <v/>
      </c>
      <c r="AH2720" s="145" t="str">
        <f t="shared" si="274"/>
        <v/>
      </c>
    </row>
    <row r="2721" spans="1:34" ht="17.25" customHeight="1" x14ac:dyDescent="0.3">
      <c r="A2721" s="149"/>
      <c r="B2721" s="135"/>
      <c r="C2721" s="14"/>
      <c r="D2721" s="14"/>
      <c r="E2721" s="136"/>
      <c r="F2721" s="15"/>
      <c r="G2721" s="126"/>
      <c r="H2721" s="136"/>
      <c r="I2721" s="136"/>
      <c r="J2721" s="138"/>
      <c r="K2721" s="119"/>
      <c r="L2721" s="138"/>
      <c r="M2721" s="12"/>
      <c r="N2721" s="147" t="str">
        <f t="shared" si="275"/>
        <v/>
      </c>
      <c r="O2721" s="16"/>
      <c r="P2721" s="17"/>
      <c r="Q2721" s="17"/>
      <c r="AD2721" s="13">
        <f t="shared" si="270"/>
        <v>0</v>
      </c>
      <c r="AE2721" s="13" t="str">
        <f t="shared" si="271"/>
        <v/>
      </c>
      <c r="AF2721" s="145" t="str">
        <f t="shared" si="272"/>
        <v/>
      </c>
      <c r="AG2721" s="145" t="str">
        <f t="shared" si="273"/>
        <v/>
      </c>
      <c r="AH2721" s="145" t="str">
        <f t="shared" si="274"/>
        <v/>
      </c>
    </row>
    <row r="2722" spans="1:34" ht="17.25" customHeight="1" x14ac:dyDescent="0.3">
      <c r="A2722" s="149"/>
      <c r="B2722" s="135"/>
      <c r="C2722" s="14"/>
      <c r="D2722" s="14"/>
      <c r="E2722" s="136"/>
      <c r="F2722" s="15"/>
      <c r="G2722" s="126"/>
      <c r="H2722" s="136"/>
      <c r="I2722" s="136"/>
      <c r="J2722" s="138"/>
      <c r="K2722" s="119"/>
      <c r="L2722" s="138"/>
      <c r="M2722" s="12"/>
      <c r="N2722" s="147" t="str">
        <f t="shared" si="275"/>
        <v/>
      </c>
      <c r="O2722" s="16"/>
      <c r="P2722" s="17"/>
      <c r="Q2722" s="17"/>
      <c r="AD2722" s="13">
        <f t="shared" si="270"/>
        <v>0</v>
      </c>
      <c r="AE2722" s="13" t="str">
        <f t="shared" si="271"/>
        <v/>
      </c>
      <c r="AF2722" s="145" t="str">
        <f t="shared" si="272"/>
        <v/>
      </c>
      <c r="AG2722" s="145" t="str">
        <f t="shared" si="273"/>
        <v/>
      </c>
      <c r="AH2722" s="145" t="str">
        <f t="shared" si="274"/>
        <v/>
      </c>
    </row>
    <row r="2723" spans="1:34" ht="17.25" customHeight="1" x14ac:dyDescent="0.3">
      <c r="A2723" s="149"/>
      <c r="B2723" s="135"/>
      <c r="C2723" s="14"/>
      <c r="D2723" s="14"/>
      <c r="E2723" s="136"/>
      <c r="F2723" s="15"/>
      <c r="G2723" s="126"/>
      <c r="H2723" s="136"/>
      <c r="I2723" s="136"/>
      <c r="J2723" s="138"/>
      <c r="K2723" s="119"/>
      <c r="L2723" s="138"/>
      <c r="M2723" s="12"/>
      <c r="N2723" s="147" t="str">
        <f t="shared" si="275"/>
        <v/>
      </c>
      <c r="O2723" s="16"/>
      <c r="P2723" s="17"/>
      <c r="Q2723" s="17"/>
      <c r="AD2723" s="13">
        <f t="shared" si="270"/>
        <v>0</v>
      </c>
      <c r="AE2723" s="13" t="str">
        <f t="shared" si="271"/>
        <v/>
      </c>
      <c r="AF2723" s="145" t="str">
        <f t="shared" si="272"/>
        <v/>
      </c>
      <c r="AG2723" s="145" t="str">
        <f t="shared" si="273"/>
        <v/>
      </c>
      <c r="AH2723" s="145" t="str">
        <f t="shared" si="274"/>
        <v/>
      </c>
    </row>
    <row r="2724" spans="1:34" ht="17.25" customHeight="1" x14ac:dyDescent="0.3">
      <c r="A2724" s="149"/>
      <c r="B2724" s="135"/>
      <c r="C2724" s="14"/>
      <c r="D2724" s="14"/>
      <c r="E2724" s="136"/>
      <c r="F2724" s="15"/>
      <c r="G2724" s="126"/>
      <c r="H2724" s="136"/>
      <c r="I2724" s="136"/>
      <c r="J2724" s="138"/>
      <c r="K2724" s="119"/>
      <c r="L2724" s="138"/>
      <c r="M2724" s="12"/>
      <c r="N2724" s="147" t="str">
        <f t="shared" si="275"/>
        <v/>
      </c>
      <c r="O2724" s="16"/>
      <c r="P2724" s="17"/>
      <c r="Q2724" s="17"/>
      <c r="AD2724" s="13">
        <f t="shared" si="270"/>
        <v>0</v>
      </c>
      <c r="AE2724" s="13" t="str">
        <f t="shared" si="271"/>
        <v/>
      </c>
      <c r="AF2724" s="145" t="str">
        <f t="shared" si="272"/>
        <v/>
      </c>
      <c r="AG2724" s="145" t="str">
        <f t="shared" si="273"/>
        <v/>
      </c>
      <c r="AH2724" s="145" t="str">
        <f t="shared" si="274"/>
        <v/>
      </c>
    </row>
    <row r="2725" spans="1:34" ht="17.25" customHeight="1" x14ac:dyDescent="0.3">
      <c r="A2725" s="149"/>
      <c r="B2725" s="135"/>
      <c r="C2725" s="14"/>
      <c r="D2725" s="14"/>
      <c r="E2725" s="136"/>
      <c r="F2725" s="15"/>
      <c r="G2725" s="126"/>
      <c r="H2725" s="136"/>
      <c r="I2725" s="136"/>
      <c r="J2725" s="138"/>
      <c r="K2725" s="119"/>
      <c r="L2725" s="138"/>
      <c r="M2725" s="12"/>
      <c r="N2725" s="147" t="str">
        <f t="shared" si="275"/>
        <v/>
      </c>
      <c r="O2725" s="16"/>
      <c r="P2725" s="17"/>
      <c r="Q2725" s="17"/>
      <c r="AD2725" s="13">
        <f t="shared" si="270"/>
        <v>0</v>
      </c>
      <c r="AE2725" s="13" t="str">
        <f t="shared" si="271"/>
        <v/>
      </c>
      <c r="AF2725" s="145" t="str">
        <f t="shared" si="272"/>
        <v/>
      </c>
      <c r="AG2725" s="145" t="str">
        <f t="shared" si="273"/>
        <v/>
      </c>
      <c r="AH2725" s="145" t="str">
        <f t="shared" si="274"/>
        <v/>
      </c>
    </row>
    <row r="2726" spans="1:34" ht="17.25" customHeight="1" x14ac:dyDescent="0.3">
      <c r="A2726" s="149"/>
      <c r="B2726" s="135"/>
      <c r="C2726" s="14"/>
      <c r="D2726" s="14"/>
      <c r="E2726" s="136"/>
      <c r="F2726" s="15"/>
      <c r="G2726" s="126"/>
      <c r="H2726" s="136"/>
      <c r="I2726" s="136"/>
      <c r="J2726" s="138"/>
      <c r="K2726" s="119"/>
      <c r="L2726" s="138"/>
      <c r="M2726" s="12"/>
      <c r="N2726" s="147" t="str">
        <f t="shared" si="275"/>
        <v/>
      </c>
      <c r="O2726" s="16"/>
      <c r="P2726" s="17"/>
      <c r="Q2726" s="17"/>
      <c r="AD2726" s="13">
        <f t="shared" si="270"/>
        <v>0</v>
      </c>
      <c r="AE2726" s="13" t="str">
        <f t="shared" si="271"/>
        <v/>
      </c>
      <c r="AF2726" s="145" t="str">
        <f t="shared" si="272"/>
        <v/>
      </c>
      <c r="AG2726" s="145" t="str">
        <f t="shared" si="273"/>
        <v/>
      </c>
      <c r="AH2726" s="145" t="str">
        <f t="shared" si="274"/>
        <v/>
      </c>
    </row>
    <row r="2727" spans="1:34" ht="17.25" customHeight="1" x14ac:dyDescent="0.3">
      <c r="A2727" s="149"/>
      <c r="B2727" s="135"/>
      <c r="C2727" s="14"/>
      <c r="D2727" s="14"/>
      <c r="E2727" s="136"/>
      <c r="F2727" s="15"/>
      <c r="G2727" s="126"/>
      <c r="H2727" s="136"/>
      <c r="I2727" s="136"/>
      <c r="J2727" s="138"/>
      <c r="K2727" s="119"/>
      <c r="L2727" s="138"/>
      <c r="M2727" s="12"/>
      <c r="N2727" s="147" t="str">
        <f t="shared" si="275"/>
        <v/>
      </c>
      <c r="O2727" s="16"/>
      <c r="P2727" s="17"/>
      <c r="Q2727" s="17"/>
      <c r="AD2727" s="13">
        <f t="shared" si="270"/>
        <v>0</v>
      </c>
      <c r="AE2727" s="13" t="str">
        <f t="shared" si="271"/>
        <v/>
      </c>
      <c r="AF2727" s="145" t="str">
        <f t="shared" si="272"/>
        <v/>
      </c>
      <c r="AG2727" s="145" t="str">
        <f t="shared" si="273"/>
        <v/>
      </c>
      <c r="AH2727" s="145" t="str">
        <f t="shared" si="274"/>
        <v/>
      </c>
    </row>
    <row r="2728" spans="1:34" ht="17.25" customHeight="1" x14ac:dyDescent="0.3">
      <c r="A2728" s="149"/>
      <c r="B2728" s="135"/>
      <c r="C2728" s="14"/>
      <c r="D2728" s="14"/>
      <c r="E2728" s="136"/>
      <c r="F2728" s="15"/>
      <c r="G2728" s="126"/>
      <c r="H2728" s="136"/>
      <c r="I2728" s="136"/>
      <c r="J2728" s="138"/>
      <c r="K2728" s="119"/>
      <c r="L2728" s="138"/>
      <c r="M2728" s="12"/>
      <c r="N2728" s="147" t="str">
        <f t="shared" si="275"/>
        <v/>
      </c>
      <c r="O2728" s="16"/>
      <c r="P2728" s="17"/>
      <c r="Q2728" s="17"/>
      <c r="AD2728" s="13">
        <f t="shared" si="270"/>
        <v>0</v>
      </c>
      <c r="AE2728" s="13" t="str">
        <f t="shared" si="271"/>
        <v/>
      </c>
      <c r="AF2728" s="145" t="str">
        <f t="shared" si="272"/>
        <v/>
      </c>
      <c r="AG2728" s="145" t="str">
        <f t="shared" si="273"/>
        <v/>
      </c>
      <c r="AH2728" s="145" t="str">
        <f t="shared" si="274"/>
        <v/>
      </c>
    </row>
    <row r="2729" spans="1:34" ht="17.25" customHeight="1" x14ac:dyDescent="0.3">
      <c r="A2729" s="149"/>
      <c r="B2729" s="135"/>
      <c r="C2729" s="14"/>
      <c r="D2729" s="14"/>
      <c r="E2729" s="136"/>
      <c r="F2729" s="15"/>
      <c r="G2729" s="126"/>
      <c r="H2729" s="136"/>
      <c r="I2729" s="136"/>
      <c r="J2729" s="138"/>
      <c r="K2729" s="119"/>
      <c r="L2729" s="138"/>
      <c r="M2729" s="12"/>
      <c r="N2729" s="147" t="str">
        <f t="shared" si="275"/>
        <v/>
      </c>
      <c r="O2729" s="16"/>
      <c r="P2729" s="17"/>
      <c r="Q2729" s="17"/>
      <c r="AD2729" s="13">
        <f t="shared" si="270"/>
        <v>0</v>
      </c>
      <c r="AE2729" s="13" t="str">
        <f t="shared" si="271"/>
        <v/>
      </c>
      <c r="AF2729" s="145" t="str">
        <f t="shared" si="272"/>
        <v/>
      </c>
      <c r="AG2729" s="145" t="str">
        <f t="shared" si="273"/>
        <v/>
      </c>
      <c r="AH2729" s="145" t="str">
        <f t="shared" si="274"/>
        <v/>
      </c>
    </row>
    <row r="2730" spans="1:34" ht="17.25" customHeight="1" x14ac:dyDescent="0.3">
      <c r="A2730" s="149"/>
      <c r="B2730" s="135"/>
      <c r="C2730" s="14"/>
      <c r="D2730" s="14"/>
      <c r="E2730" s="136"/>
      <c r="F2730" s="15"/>
      <c r="G2730" s="126"/>
      <c r="H2730" s="136"/>
      <c r="I2730" s="136"/>
      <c r="J2730" s="138"/>
      <c r="K2730" s="119"/>
      <c r="L2730" s="138"/>
      <c r="M2730" s="12"/>
      <c r="N2730" s="147" t="str">
        <f t="shared" si="275"/>
        <v/>
      </c>
      <c r="O2730" s="16"/>
      <c r="P2730" s="17"/>
      <c r="Q2730" s="17"/>
      <c r="AD2730" s="13">
        <f t="shared" si="270"/>
        <v>0</v>
      </c>
      <c r="AE2730" s="13" t="str">
        <f t="shared" si="271"/>
        <v/>
      </c>
      <c r="AF2730" s="145" t="str">
        <f t="shared" si="272"/>
        <v/>
      </c>
      <c r="AG2730" s="145" t="str">
        <f t="shared" si="273"/>
        <v/>
      </c>
      <c r="AH2730" s="145" t="str">
        <f t="shared" si="274"/>
        <v/>
      </c>
    </row>
    <row r="2731" spans="1:34" ht="17.25" customHeight="1" x14ac:dyDescent="0.3">
      <c r="A2731" s="149"/>
      <c r="B2731" s="135"/>
      <c r="C2731" s="14"/>
      <c r="D2731" s="14"/>
      <c r="E2731" s="136"/>
      <c r="F2731" s="15"/>
      <c r="G2731" s="126"/>
      <c r="H2731" s="136"/>
      <c r="I2731" s="136"/>
      <c r="J2731" s="138"/>
      <c r="K2731" s="119"/>
      <c r="L2731" s="138"/>
      <c r="M2731" s="12"/>
      <c r="N2731" s="147" t="str">
        <f t="shared" si="275"/>
        <v/>
      </c>
      <c r="O2731" s="16"/>
      <c r="P2731" s="17"/>
      <c r="Q2731" s="17"/>
      <c r="AD2731" s="13">
        <f t="shared" si="270"/>
        <v>0</v>
      </c>
      <c r="AE2731" s="13" t="str">
        <f t="shared" si="271"/>
        <v/>
      </c>
      <c r="AF2731" s="145" t="str">
        <f t="shared" si="272"/>
        <v/>
      </c>
      <c r="AG2731" s="145" t="str">
        <f t="shared" si="273"/>
        <v/>
      </c>
      <c r="AH2731" s="145" t="str">
        <f t="shared" si="274"/>
        <v/>
      </c>
    </row>
    <row r="2732" spans="1:34" ht="17.25" customHeight="1" x14ac:dyDescent="0.3">
      <c r="A2732" s="149"/>
      <c r="B2732" s="135"/>
      <c r="C2732" s="14"/>
      <c r="D2732" s="14"/>
      <c r="E2732" s="136"/>
      <c r="F2732" s="15"/>
      <c r="G2732" s="126"/>
      <c r="H2732" s="136"/>
      <c r="I2732" s="136"/>
      <c r="J2732" s="138"/>
      <c r="K2732" s="119"/>
      <c r="L2732" s="138"/>
      <c r="M2732" s="12"/>
      <c r="N2732" s="147" t="str">
        <f t="shared" si="275"/>
        <v/>
      </c>
      <c r="O2732" s="16"/>
      <c r="P2732" s="17"/>
      <c r="Q2732" s="17"/>
      <c r="AD2732" s="13">
        <f t="shared" si="270"/>
        <v>0</v>
      </c>
      <c r="AE2732" s="13" t="str">
        <f t="shared" si="271"/>
        <v/>
      </c>
      <c r="AF2732" s="145" t="str">
        <f t="shared" si="272"/>
        <v/>
      </c>
      <c r="AG2732" s="145" t="str">
        <f t="shared" si="273"/>
        <v/>
      </c>
      <c r="AH2732" s="145" t="str">
        <f t="shared" si="274"/>
        <v/>
      </c>
    </row>
    <row r="2733" spans="1:34" ht="17.25" customHeight="1" x14ac:dyDescent="0.3">
      <c r="A2733" s="149"/>
      <c r="B2733" s="135"/>
      <c r="C2733" s="14"/>
      <c r="D2733" s="14"/>
      <c r="E2733" s="136"/>
      <c r="F2733" s="15"/>
      <c r="G2733" s="126"/>
      <c r="H2733" s="136"/>
      <c r="I2733" s="136"/>
      <c r="J2733" s="138"/>
      <c r="K2733" s="119"/>
      <c r="L2733" s="138"/>
      <c r="M2733" s="12"/>
      <c r="N2733" s="147" t="str">
        <f t="shared" si="275"/>
        <v/>
      </c>
      <c r="O2733" s="16"/>
      <c r="P2733" s="17"/>
      <c r="Q2733" s="17"/>
      <c r="AD2733" s="13">
        <f t="shared" si="270"/>
        <v>0</v>
      </c>
      <c r="AE2733" s="13" t="str">
        <f t="shared" si="271"/>
        <v/>
      </c>
      <c r="AF2733" s="145" t="str">
        <f t="shared" si="272"/>
        <v/>
      </c>
      <c r="AG2733" s="145" t="str">
        <f t="shared" si="273"/>
        <v/>
      </c>
      <c r="AH2733" s="145" t="str">
        <f t="shared" si="274"/>
        <v/>
      </c>
    </row>
    <row r="2734" spans="1:34" ht="17.25" customHeight="1" x14ac:dyDescent="0.3">
      <c r="A2734" s="149"/>
      <c r="B2734" s="135"/>
      <c r="C2734" s="14"/>
      <c r="D2734" s="14"/>
      <c r="E2734" s="136"/>
      <c r="F2734" s="15"/>
      <c r="G2734" s="126"/>
      <c r="H2734" s="136"/>
      <c r="I2734" s="136"/>
      <c r="J2734" s="138"/>
      <c r="K2734" s="119"/>
      <c r="L2734" s="138"/>
      <c r="M2734" s="12"/>
      <c r="N2734" s="147" t="str">
        <f t="shared" si="275"/>
        <v/>
      </c>
      <c r="O2734" s="16"/>
      <c r="P2734" s="17"/>
      <c r="Q2734" s="17"/>
      <c r="AD2734" s="13">
        <f t="shared" si="270"/>
        <v>0</v>
      </c>
      <c r="AE2734" s="13" t="str">
        <f t="shared" si="271"/>
        <v/>
      </c>
      <c r="AF2734" s="145" t="str">
        <f t="shared" si="272"/>
        <v/>
      </c>
      <c r="AG2734" s="145" t="str">
        <f t="shared" si="273"/>
        <v/>
      </c>
      <c r="AH2734" s="145" t="str">
        <f t="shared" si="274"/>
        <v/>
      </c>
    </row>
    <row r="2735" spans="1:34" ht="17.25" customHeight="1" x14ac:dyDescent="0.3">
      <c r="A2735" s="149"/>
      <c r="B2735" s="135"/>
      <c r="C2735" s="14"/>
      <c r="D2735" s="14"/>
      <c r="E2735" s="136"/>
      <c r="F2735" s="15"/>
      <c r="G2735" s="126"/>
      <c r="H2735" s="136"/>
      <c r="I2735" s="136"/>
      <c r="J2735" s="138"/>
      <c r="K2735" s="119"/>
      <c r="L2735" s="138"/>
      <c r="M2735" s="12"/>
      <c r="N2735" s="147" t="str">
        <f t="shared" si="275"/>
        <v/>
      </c>
      <c r="O2735" s="16"/>
      <c r="P2735" s="17"/>
      <c r="Q2735" s="17"/>
      <c r="AD2735" s="13">
        <f t="shared" si="270"/>
        <v>0</v>
      </c>
      <c r="AE2735" s="13" t="str">
        <f t="shared" si="271"/>
        <v/>
      </c>
      <c r="AF2735" s="145" t="str">
        <f t="shared" si="272"/>
        <v/>
      </c>
      <c r="AG2735" s="145" t="str">
        <f t="shared" si="273"/>
        <v/>
      </c>
      <c r="AH2735" s="145" t="str">
        <f t="shared" si="274"/>
        <v/>
      </c>
    </row>
    <row r="2736" spans="1:34" ht="17.25" customHeight="1" x14ac:dyDescent="0.3">
      <c r="A2736" s="149"/>
      <c r="B2736" s="135"/>
      <c r="C2736" s="14"/>
      <c r="D2736" s="14"/>
      <c r="E2736" s="136"/>
      <c r="F2736" s="15"/>
      <c r="G2736" s="126"/>
      <c r="H2736" s="136"/>
      <c r="I2736" s="136"/>
      <c r="J2736" s="138"/>
      <c r="K2736" s="119"/>
      <c r="L2736" s="138"/>
      <c r="M2736" s="12"/>
      <c r="N2736" s="147" t="str">
        <f t="shared" si="275"/>
        <v/>
      </c>
      <c r="O2736" s="16"/>
      <c r="P2736" s="17"/>
      <c r="Q2736" s="17"/>
      <c r="AD2736" s="13">
        <f t="shared" si="270"/>
        <v>0</v>
      </c>
      <c r="AE2736" s="13" t="str">
        <f t="shared" si="271"/>
        <v/>
      </c>
      <c r="AF2736" s="145" t="str">
        <f t="shared" si="272"/>
        <v/>
      </c>
      <c r="AG2736" s="145" t="str">
        <f t="shared" si="273"/>
        <v/>
      </c>
      <c r="AH2736" s="145" t="str">
        <f t="shared" si="274"/>
        <v/>
      </c>
    </row>
    <row r="2737" spans="1:34" ht="17.25" customHeight="1" x14ac:dyDescent="0.3">
      <c r="A2737" s="149"/>
      <c r="B2737" s="135"/>
      <c r="C2737" s="14"/>
      <c r="D2737" s="14"/>
      <c r="E2737" s="136"/>
      <c r="F2737" s="15"/>
      <c r="G2737" s="126"/>
      <c r="H2737" s="136"/>
      <c r="I2737" s="136"/>
      <c r="J2737" s="138"/>
      <c r="K2737" s="119"/>
      <c r="L2737" s="138"/>
      <c r="M2737" s="12"/>
      <c r="N2737" s="147" t="str">
        <f t="shared" si="275"/>
        <v/>
      </c>
      <c r="O2737" s="16"/>
      <c r="P2737" s="17"/>
      <c r="Q2737" s="17"/>
      <c r="AD2737" s="13">
        <f t="shared" si="270"/>
        <v>0</v>
      </c>
      <c r="AE2737" s="13" t="str">
        <f t="shared" si="271"/>
        <v/>
      </c>
      <c r="AF2737" s="145" t="str">
        <f t="shared" si="272"/>
        <v/>
      </c>
      <c r="AG2737" s="145" t="str">
        <f t="shared" si="273"/>
        <v/>
      </c>
      <c r="AH2737" s="145" t="str">
        <f t="shared" si="274"/>
        <v/>
      </c>
    </row>
    <row r="2738" spans="1:34" ht="17.25" customHeight="1" x14ac:dyDescent="0.3">
      <c r="A2738" s="149"/>
      <c r="B2738" s="135"/>
      <c r="C2738" s="14"/>
      <c r="D2738" s="14"/>
      <c r="E2738" s="136"/>
      <c r="F2738" s="15"/>
      <c r="G2738" s="126"/>
      <c r="H2738" s="136"/>
      <c r="I2738" s="136"/>
      <c r="J2738" s="138"/>
      <c r="K2738" s="119"/>
      <c r="L2738" s="138"/>
      <c r="M2738" s="12"/>
      <c r="N2738" s="147" t="str">
        <f t="shared" si="275"/>
        <v/>
      </c>
      <c r="O2738" s="16"/>
      <c r="P2738" s="17"/>
      <c r="Q2738" s="17"/>
      <c r="AD2738" s="13">
        <f t="shared" si="270"/>
        <v>0</v>
      </c>
      <c r="AE2738" s="13" t="str">
        <f t="shared" si="271"/>
        <v/>
      </c>
      <c r="AF2738" s="145" t="str">
        <f t="shared" si="272"/>
        <v/>
      </c>
      <c r="AG2738" s="145" t="str">
        <f t="shared" si="273"/>
        <v/>
      </c>
      <c r="AH2738" s="145" t="str">
        <f t="shared" si="274"/>
        <v/>
      </c>
    </row>
    <row r="2739" spans="1:34" ht="17.25" customHeight="1" x14ac:dyDescent="0.3">
      <c r="A2739" s="149"/>
      <c r="B2739" s="135"/>
      <c r="C2739" s="14"/>
      <c r="D2739" s="14"/>
      <c r="E2739" s="136"/>
      <c r="F2739" s="15"/>
      <c r="G2739" s="126"/>
      <c r="H2739" s="136"/>
      <c r="I2739" s="136"/>
      <c r="J2739" s="138"/>
      <c r="K2739" s="119"/>
      <c r="L2739" s="138"/>
      <c r="M2739" s="12"/>
      <c r="N2739" s="147" t="str">
        <f t="shared" si="275"/>
        <v/>
      </c>
      <c r="O2739" s="16"/>
      <c r="P2739" s="17"/>
      <c r="Q2739" s="17"/>
      <c r="AD2739" s="13">
        <f t="shared" si="270"/>
        <v>0</v>
      </c>
      <c r="AE2739" s="13" t="str">
        <f t="shared" si="271"/>
        <v/>
      </c>
      <c r="AF2739" s="145" t="str">
        <f t="shared" si="272"/>
        <v/>
      </c>
      <c r="AG2739" s="145" t="str">
        <f t="shared" si="273"/>
        <v/>
      </c>
      <c r="AH2739" s="145" t="str">
        <f t="shared" si="274"/>
        <v/>
      </c>
    </row>
    <row r="2740" spans="1:34" ht="17.25" customHeight="1" x14ac:dyDescent="0.3">
      <c r="A2740" s="149"/>
      <c r="B2740" s="135"/>
      <c r="C2740" s="14"/>
      <c r="D2740" s="14"/>
      <c r="E2740" s="136"/>
      <c r="F2740" s="15"/>
      <c r="G2740" s="126"/>
      <c r="H2740" s="136"/>
      <c r="I2740" s="136"/>
      <c r="J2740" s="138"/>
      <c r="K2740" s="119"/>
      <c r="L2740" s="138"/>
      <c r="M2740" s="12"/>
      <c r="N2740" s="147" t="str">
        <f t="shared" si="275"/>
        <v/>
      </c>
      <c r="O2740" s="16"/>
      <c r="P2740" s="17"/>
      <c r="Q2740" s="17"/>
      <c r="AD2740" s="13">
        <f t="shared" si="270"/>
        <v>0</v>
      </c>
      <c r="AE2740" s="13" t="str">
        <f t="shared" si="271"/>
        <v/>
      </c>
      <c r="AF2740" s="145" t="str">
        <f t="shared" si="272"/>
        <v/>
      </c>
      <c r="AG2740" s="145" t="str">
        <f t="shared" si="273"/>
        <v/>
      </c>
      <c r="AH2740" s="145" t="str">
        <f t="shared" si="274"/>
        <v/>
      </c>
    </row>
    <row r="2741" spans="1:34" ht="17.25" customHeight="1" x14ac:dyDescent="0.3">
      <c r="A2741" s="149"/>
      <c r="B2741" s="135"/>
      <c r="C2741" s="14"/>
      <c r="D2741" s="14"/>
      <c r="E2741" s="136"/>
      <c r="F2741" s="15"/>
      <c r="G2741" s="126"/>
      <c r="H2741" s="136"/>
      <c r="I2741" s="136"/>
      <c r="J2741" s="138"/>
      <c r="K2741" s="119"/>
      <c r="L2741" s="138"/>
      <c r="M2741" s="12"/>
      <c r="N2741" s="147" t="str">
        <f t="shared" si="275"/>
        <v/>
      </c>
      <c r="O2741" s="16"/>
      <c r="P2741" s="17"/>
      <c r="Q2741" s="17"/>
      <c r="AD2741" s="13">
        <f t="shared" ref="AD2741:AD2804" si="276">IF(N2741&lt;0, N2741/-F2741, M2741)</f>
        <v>0</v>
      </c>
      <c r="AE2741" s="13" t="str">
        <f t="shared" ref="AE2741:AE2804" si="277">IF(N2741="", "", IF(C2741="Long", IF(N2741&gt;0, N2741/F2741, ((G2741*(I2741-E2741))/F2741)), IF(N2741&gt;0, N2741/F2741, ((G2741*(E2741-I2741))/F2741))))</f>
        <v/>
      </c>
      <c r="AF2741" s="145" t="str">
        <f t="shared" ref="AF2741:AF2804" si="278">IF(A2741="", "", MONTH(A2741))</f>
        <v/>
      </c>
      <c r="AG2741" s="145" t="str">
        <f t="shared" ref="AG2741:AG2804" si="279">IF(A2741="", "", YEAR(A2741))</f>
        <v/>
      </c>
      <c r="AH2741" s="145" t="str">
        <f t="shared" ref="AH2741:AH2804" si="280">IF(A2741="", "", DAY(A2741))</f>
        <v/>
      </c>
    </row>
    <row r="2742" spans="1:34" ht="17.25" customHeight="1" x14ac:dyDescent="0.3">
      <c r="A2742" s="149"/>
      <c r="B2742" s="135"/>
      <c r="C2742" s="14"/>
      <c r="D2742" s="14"/>
      <c r="E2742" s="136"/>
      <c r="F2742" s="15"/>
      <c r="G2742" s="126"/>
      <c r="H2742" s="136"/>
      <c r="I2742" s="136"/>
      <c r="J2742" s="138"/>
      <c r="K2742" s="119"/>
      <c r="L2742" s="138"/>
      <c r="M2742" s="12"/>
      <c r="N2742" s="147" t="str">
        <f t="shared" si="275"/>
        <v/>
      </c>
      <c r="O2742" s="16"/>
      <c r="P2742" s="17"/>
      <c r="Q2742" s="17"/>
      <c r="AD2742" s="13">
        <f t="shared" si="276"/>
        <v>0</v>
      </c>
      <c r="AE2742" s="13" t="str">
        <f t="shared" si="277"/>
        <v/>
      </c>
      <c r="AF2742" s="145" t="str">
        <f t="shared" si="278"/>
        <v/>
      </c>
      <c r="AG2742" s="145" t="str">
        <f t="shared" si="279"/>
        <v/>
      </c>
      <c r="AH2742" s="145" t="str">
        <f t="shared" si="280"/>
        <v/>
      </c>
    </row>
    <row r="2743" spans="1:34" ht="17.25" customHeight="1" x14ac:dyDescent="0.3">
      <c r="A2743" s="149"/>
      <c r="B2743" s="135"/>
      <c r="C2743" s="14"/>
      <c r="D2743" s="14"/>
      <c r="E2743" s="136"/>
      <c r="F2743" s="15"/>
      <c r="G2743" s="126"/>
      <c r="H2743" s="136"/>
      <c r="I2743" s="136"/>
      <c r="J2743" s="138"/>
      <c r="K2743" s="119"/>
      <c r="L2743" s="138"/>
      <c r="M2743" s="12"/>
      <c r="N2743" s="147" t="str">
        <f t="shared" si="275"/>
        <v/>
      </c>
      <c r="O2743" s="16"/>
      <c r="P2743" s="17"/>
      <c r="Q2743" s="17"/>
      <c r="AD2743" s="13">
        <f t="shared" si="276"/>
        <v>0</v>
      </c>
      <c r="AE2743" s="13" t="str">
        <f t="shared" si="277"/>
        <v/>
      </c>
      <c r="AF2743" s="145" t="str">
        <f t="shared" si="278"/>
        <v/>
      </c>
      <c r="AG2743" s="145" t="str">
        <f t="shared" si="279"/>
        <v/>
      </c>
      <c r="AH2743" s="145" t="str">
        <f t="shared" si="280"/>
        <v/>
      </c>
    </row>
    <row r="2744" spans="1:34" ht="17.25" customHeight="1" x14ac:dyDescent="0.3">
      <c r="A2744" s="149"/>
      <c r="B2744" s="135"/>
      <c r="C2744" s="14"/>
      <c r="D2744" s="14"/>
      <c r="E2744" s="136"/>
      <c r="F2744" s="15"/>
      <c r="G2744" s="126"/>
      <c r="H2744" s="136"/>
      <c r="I2744" s="136"/>
      <c r="J2744" s="138"/>
      <c r="K2744" s="119"/>
      <c r="L2744" s="138"/>
      <c r="M2744" s="12"/>
      <c r="N2744" s="147" t="str">
        <f t="shared" si="275"/>
        <v/>
      </c>
      <c r="O2744" s="16"/>
      <c r="P2744" s="17"/>
      <c r="Q2744" s="17"/>
      <c r="AD2744" s="13">
        <f t="shared" si="276"/>
        <v>0</v>
      </c>
      <c r="AE2744" s="13" t="str">
        <f t="shared" si="277"/>
        <v/>
      </c>
      <c r="AF2744" s="145" t="str">
        <f t="shared" si="278"/>
        <v/>
      </c>
      <c r="AG2744" s="145" t="str">
        <f t="shared" si="279"/>
        <v/>
      </c>
      <c r="AH2744" s="145" t="str">
        <f t="shared" si="280"/>
        <v/>
      </c>
    </row>
    <row r="2745" spans="1:34" ht="17.25" customHeight="1" x14ac:dyDescent="0.3">
      <c r="A2745" s="149"/>
      <c r="B2745" s="135"/>
      <c r="C2745" s="14"/>
      <c r="D2745" s="14"/>
      <c r="E2745" s="136"/>
      <c r="F2745" s="15"/>
      <c r="G2745" s="126"/>
      <c r="H2745" s="136"/>
      <c r="I2745" s="136"/>
      <c r="J2745" s="138"/>
      <c r="K2745" s="119"/>
      <c r="L2745" s="138"/>
      <c r="M2745" s="12"/>
      <c r="N2745" s="147" t="str">
        <f t="shared" si="275"/>
        <v/>
      </c>
      <c r="O2745" s="16"/>
      <c r="P2745" s="17"/>
      <c r="Q2745" s="17"/>
      <c r="AD2745" s="13">
        <f t="shared" si="276"/>
        <v>0</v>
      </c>
      <c r="AE2745" s="13" t="str">
        <f t="shared" si="277"/>
        <v/>
      </c>
      <c r="AF2745" s="145" t="str">
        <f t="shared" si="278"/>
        <v/>
      </c>
      <c r="AG2745" s="145" t="str">
        <f t="shared" si="279"/>
        <v/>
      </c>
      <c r="AH2745" s="145" t="str">
        <f t="shared" si="280"/>
        <v/>
      </c>
    </row>
    <row r="2746" spans="1:34" ht="17.25" customHeight="1" x14ac:dyDescent="0.3">
      <c r="A2746" s="149"/>
      <c r="B2746" s="135"/>
      <c r="C2746" s="14"/>
      <c r="D2746" s="14"/>
      <c r="E2746" s="136"/>
      <c r="F2746" s="15"/>
      <c r="G2746" s="126"/>
      <c r="H2746" s="136"/>
      <c r="I2746" s="136"/>
      <c r="J2746" s="138"/>
      <c r="K2746" s="119"/>
      <c r="L2746" s="138"/>
      <c r="M2746" s="12"/>
      <c r="N2746" s="147" t="str">
        <f t="shared" si="275"/>
        <v/>
      </c>
      <c r="O2746" s="16"/>
      <c r="P2746" s="17"/>
      <c r="Q2746" s="17"/>
      <c r="AD2746" s="13">
        <f t="shared" si="276"/>
        <v>0</v>
      </c>
      <c r="AE2746" s="13" t="str">
        <f t="shared" si="277"/>
        <v/>
      </c>
      <c r="AF2746" s="145" t="str">
        <f t="shared" si="278"/>
        <v/>
      </c>
      <c r="AG2746" s="145" t="str">
        <f t="shared" si="279"/>
        <v/>
      </c>
      <c r="AH2746" s="145" t="str">
        <f t="shared" si="280"/>
        <v/>
      </c>
    </row>
    <row r="2747" spans="1:34" ht="17.25" customHeight="1" x14ac:dyDescent="0.3">
      <c r="A2747" s="149"/>
      <c r="B2747" s="135"/>
      <c r="C2747" s="14"/>
      <c r="D2747" s="14"/>
      <c r="E2747" s="136"/>
      <c r="F2747" s="15"/>
      <c r="G2747" s="126"/>
      <c r="H2747" s="136"/>
      <c r="I2747" s="136"/>
      <c r="J2747" s="138"/>
      <c r="K2747" s="119"/>
      <c r="L2747" s="138"/>
      <c r="M2747" s="12"/>
      <c r="N2747" s="147" t="str">
        <f t="shared" si="275"/>
        <v/>
      </c>
      <c r="O2747" s="16"/>
      <c r="P2747" s="17"/>
      <c r="Q2747" s="17"/>
      <c r="AD2747" s="13">
        <f t="shared" si="276"/>
        <v>0</v>
      </c>
      <c r="AE2747" s="13" t="str">
        <f t="shared" si="277"/>
        <v/>
      </c>
      <c r="AF2747" s="145" t="str">
        <f t="shared" si="278"/>
        <v/>
      </c>
      <c r="AG2747" s="145" t="str">
        <f t="shared" si="279"/>
        <v/>
      </c>
      <c r="AH2747" s="145" t="str">
        <f t="shared" si="280"/>
        <v/>
      </c>
    </row>
    <row r="2748" spans="1:34" ht="17.25" customHeight="1" x14ac:dyDescent="0.3">
      <c r="A2748" s="149"/>
      <c r="B2748" s="135"/>
      <c r="C2748" s="14"/>
      <c r="D2748" s="14"/>
      <c r="E2748" s="136"/>
      <c r="F2748" s="15"/>
      <c r="G2748" s="126"/>
      <c r="H2748" s="136"/>
      <c r="I2748" s="136"/>
      <c r="J2748" s="138"/>
      <c r="K2748" s="119"/>
      <c r="L2748" s="138"/>
      <c r="M2748" s="12"/>
      <c r="N2748" s="147" t="str">
        <f t="shared" si="275"/>
        <v/>
      </c>
      <c r="O2748" s="16"/>
      <c r="P2748" s="17"/>
      <c r="Q2748" s="17"/>
      <c r="AD2748" s="13">
        <f t="shared" si="276"/>
        <v>0</v>
      </c>
      <c r="AE2748" s="13" t="str">
        <f t="shared" si="277"/>
        <v/>
      </c>
      <c r="AF2748" s="145" t="str">
        <f t="shared" si="278"/>
        <v/>
      </c>
      <c r="AG2748" s="145" t="str">
        <f t="shared" si="279"/>
        <v/>
      </c>
      <c r="AH2748" s="145" t="str">
        <f t="shared" si="280"/>
        <v/>
      </c>
    </row>
    <row r="2749" spans="1:34" ht="17.25" customHeight="1" x14ac:dyDescent="0.3">
      <c r="A2749" s="149"/>
      <c r="B2749" s="135"/>
      <c r="C2749" s="14"/>
      <c r="D2749" s="14"/>
      <c r="E2749" s="136"/>
      <c r="F2749" s="15"/>
      <c r="G2749" s="126"/>
      <c r="H2749" s="136"/>
      <c r="I2749" s="136"/>
      <c r="J2749" s="138"/>
      <c r="K2749" s="119"/>
      <c r="L2749" s="138"/>
      <c r="M2749" s="12"/>
      <c r="N2749" s="147" t="str">
        <f t="shared" si="275"/>
        <v/>
      </c>
      <c r="O2749" s="16"/>
      <c r="P2749" s="17"/>
      <c r="Q2749" s="17"/>
      <c r="AD2749" s="13">
        <f t="shared" si="276"/>
        <v>0</v>
      </c>
      <c r="AE2749" s="13" t="str">
        <f t="shared" si="277"/>
        <v/>
      </c>
      <c r="AF2749" s="145" t="str">
        <f t="shared" si="278"/>
        <v/>
      </c>
      <c r="AG2749" s="145" t="str">
        <f t="shared" si="279"/>
        <v/>
      </c>
      <c r="AH2749" s="145" t="str">
        <f t="shared" si="280"/>
        <v/>
      </c>
    </row>
    <row r="2750" spans="1:34" ht="17.25" customHeight="1" x14ac:dyDescent="0.3">
      <c r="A2750" s="149"/>
      <c r="B2750" s="135"/>
      <c r="C2750" s="14"/>
      <c r="D2750" s="14"/>
      <c r="E2750" s="136"/>
      <c r="F2750" s="15"/>
      <c r="G2750" s="126"/>
      <c r="H2750" s="136"/>
      <c r="I2750" s="136"/>
      <c r="J2750" s="138"/>
      <c r="K2750" s="119"/>
      <c r="L2750" s="138"/>
      <c r="M2750" s="12"/>
      <c r="N2750" s="147" t="str">
        <f t="shared" si="275"/>
        <v/>
      </c>
      <c r="O2750" s="16"/>
      <c r="P2750" s="17"/>
      <c r="Q2750" s="17"/>
      <c r="AD2750" s="13">
        <f t="shared" si="276"/>
        <v>0</v>
      </c>
      <c r="AE2750" s="13" t="str">
        <f t="shared" si="277"/>
        <v/>
      </c>
      <c r="AF2750" s="145" t="str">
        <f t="shared" si="278"/>
        <v/>
      </c>
      <c r="AG2750" s="145" t="str">
        <f t="shared" si="279"/>
        <v/>
      </c>
      <c r="AH2750" s="145" t="str">
        <f t="shared" si="280"/>
        <v/>
      </c>
    </row>
    <row r="2751" spans="1:34" ht="17.25" customHeight="1" x14ac:dyDescent="0.3">
      <c r="A2751" s="149"/>
      <c r="B2751" s="135"/>
      <c r="C2751" s="14"/>
      <c r="D2751" s="14"/>
      <c r="E2751" s="136"/>
      <c r="F2751" s="15"/>
      <c r="G2751" s="126"/>
      <c r="H2751" s="136"/>
      <c r="I2751" s="136"/>
      <c r="J2751" s="138"/>
      <c r="K2751" s="119"/>
      <c r="L2751" s="138"/>
      <c r="M2751" s="12"/>
      <c r="N2751" s="147" t="str">
        <f t="shared" si="275"/>
        <v/>
      </c>
      <c r="O2751" s="16"/>
      <c r="P2751" s="17"/>
      <c r="Q2751" s="17"/>
      <c r="AD2751" s="13">
        <f t="shared" si="276"/>
        <v>0</v>
      </c>
      <c r="AE2751" s="13" t="str">
        <f t="shared" si="277"/>
        <v/>
      </c>
      <c r="AF2751" s="145" t="str">
        <f t="shared" si="278"/>
        <v/>
      </c>
      <c r="AG2751" s="145" t="str">
        <f t="shared" si="279"/>
        <v/>
      </c>
      <c r="AH2751" s="145" t="str">
        <f t="shared" si="280"/>
        <v/>
      </c>
    </row>
    <row r="2752" spans="1:34" ht="17.25" customHeight="1" x14ac:dyDescent="0.3">
      <c r="A2752" s="149"/>
      <c r="B2752" s="135"/>
      <c r="C2752" s="14"/>
      <c r="D2752" s="14"/>
      <c r="E2752" s="136"/>
      <c r="F2752" s="15"/>
      <c r="G2752" s="126"/>
      <c r="H2752" s="136"/>
      <c r="I2752" s="136"/>
      <c r="J2752" s="138"/>
      <c r="K2752" s="119"/>
      <c r="L2752" s="138"/>
      <c r="M2752" s="12"/>
      <c r="N2752" s="147" t="str">
        <f t="shared" si="275"/>
        <v/>
      </c>
      <c r="O2752" s="16"/>
      <c r="P2752" s="17"/>
      <c r="Q2752" s="17"/>
      <c r="AD2752" s="13">
        <f t="shared" si="276"/>
        <v>0</v>
      </c>
      <c r="AE2752" s="13" t="str">
        <f t="shared" si="277"/>
        <v/>
      </c>
      <c r="AF2752" s="145" t="str">
        <f t="shared" si="278"/>
        <v/>
      </c>
      <c r="AG2752" s="145" t="str">
        <f t="shared" si="279"/>
        <v/>
      </c>
      <c r="AH2752" s="145" t="str">
        <f t="shared" si="280"/>
        <v/>
      </c>
    </row>
    <row r="2753" spans="1:34" ht="17.25" customHeight="1" x14ac:dyDescent="0.3">
      <c r="A2753" s="149"/>
      <c r="B2753" s="135"/>
      <c r="C2753" s="14"/>
      <c r="D2753" s="14"/>
      <c r="E2753" s="136"/>
      <c r="F2753" s="15"/>
      <c r="G2753" s="126"/>
      <c r="H2753" s="136"/>
      <c r="I2753" s="136"/>
      <c r="J2753" s="138"/>
      <c r="K2753" s="119"/>
      <c r="L2753" s="138"/>
      <c r="M2753" s="12"/>
      <c r="N2753" s="147" t="str">
        <f t="shared" si="275"/>
        <v/>
      </c>
      <c r="O2753" s="16"/>
      <c r="P2753" s="17"/>
      <c r="Q2753" s="17"/>
      <c r="AD2753" s="13">
        <f t="shared" si="276"/>
        <v>0</v>
      </c>
      <c r="AE2753" s="13" t="str">
        <f t="shared" si="277"/>
        <v/>
      </c>
      <c r="AF2753" s="145" t="str">
        <f t="shared" si="278"/>
        <v/>
      </c>
      <c r="AG2753" s="145" t="str">
        <f t="shared" si="279"/>
        <v/>
      </c>
      <c r="AH2753" s="145" t="str">
        <f t="shared" si="280"/>
        <v/>
      </c>
    </row>
    <row r="2754" spans="1:34" ht="17.25" customHeight="1" x14ac:dyDescent="0.3">
      <c r="A2754" s="149"/>
      <c r="B2754" s="135"/>
      <c r="C2754" s="14"/>
      <c r="D2754" s="14"/>
      <c r="E2754" s="136"/>
      <c r="F2754" s="15"/>
      <c r="G2754" s="126"/>
      <c r="H2754" s="136"/>
      <c r="I2754" s="136"/>
      <c r="J2754" s="138"/>
      <c r="K2754" s="119"/>
      <c r="L2754" s="138"/>
      <c r="M2754" s="12"/>
      <c r="N2754" s="147" t="str">
        <f t="shared" si="275"/>
        <v/>
      </c>
      <c r="O2754" s="16"/>
      <c r="P2754" s="17"/>
      <c r="Q2754" s="17"/>
      <c r="AD2754" s="13">
        <f t="shared" si="276"/>
        <v>0</v>
      </c>
      <c r="AE2754" s="13" t="str">
        <f t="shared" si="277"/>
        <v/>
      </c>
      <c r="AF2754" s="145" t="str">
        <f t="shared" si="278"/>
        <v/>
      </c>
      <c r="AG2754" s="145" t="str">
        <f t="shared" si="279"/>
        <v/>
      </c>
      <c r="AH2754" s="145" t="str">
        <f t="shared" si="280"/>
        <v/>
      </c>
    </row>
    <row r="2755" spans="1:34" ht="17.25" customHeight="1" x14ac:dyDescent="0.3">
      <c r="A2755" s="149"/>
      <c r="B2755" s="135"/>
      <c r="C2755" s="14"/>
      <c r="D2755" s="14"/>
      <c r="E2755" s="136"/>
      <c r="F2755" s="15"/>
      <c r="G2755" s="126"/>
      <c r="H2755" s="136"/>
      <c r="I2755" s="136"/>
      <c r="J2755" s="138"/>
      <c r="K2755" s="119"/>
      <c r="L2755" s="138"/>
      <c r="M2755" s="12"/>
      <c r="N2755" s="147" t="str">
        <f t="shared" si="275"/>
        <v/>
      </c>
      <c r="O2755" s="16"/>
      <c r="P2755" s="17"/>
      <c r="Q2755" s="17"/>
      <c r="AD2755" s="13">
        <f t="shared" si="276"/>
        <v>0</v>
      </c>
      <c r="AE2755" s="13" t="str">
        <f t="shared" si="277"/>
        <v/>
      </c>
      <c r="AF2755" s="145" t="str">
        <f t="shared" si="278"/>
        <v/>
      </c>
      <c r="AG2755" s="145" t="str">
        <f t="shared" si="279"/>
        <v/>
      </c>
      <c r="AH2755" s="145" t="str">
        <f t="shared" si="280"/>
        <v/>
      </c>
    </row>
    <row r="2756" spans="1:34" ht="17.25" customHeight="1" x14ac:dyDescent="0.3">
      <c r="A2756" s="149"/>
      <c r="B2756" s="135"/>
      <c r="C2756" s="14"/>
      <c r="D2756" s="14"/>
      <c r="E2756" s="136"/>
      <c r="F2756" s="15"/>
      <c r="G2756" s="126"/>
      <c r="H2756" s="136"/>
      <c r="I2756" s="136"/>
      <c r="J2756" s="138"/>
      <c r="K2756" s="119"/>
      <c r="L2756" s="138"/>
      <c r="M2756" s="12"/>
      <c r="N2756" s="147" t="str">
        <f t="shared" si="275"/>
        <v/>
      </c>
      <c r="O2756" s="16"/>
      <c r="P2756" s="17"/>
      <c r="Q2756" s="17"/>
      <c r="AD2756" s="13">
        <f t="shared" si="276"/>
        <v>0</v>
      </c>
      <c r="AE2756" s="13" t="str">
        <f t="shared" si="277"/>
        <v/>
      </c>
      <c r="AF2756" s="145" t="str">
        <f t="shared" si="278"/>
        <v/>
      </c>
      <c r="AG2756" s="145" t="str">
        <f t="shared" si="279"/>
        <v/>
      </c>
      <c r="AH2756" s="145" t="str">
        <f t="shared" si="280"/>
        <v/>
      </c>
    </row>
    <row r="2757" spans="1:34" ht="17.25" customHeight="1" x14ac:dyDescent="0.3">
      <c r="A2757" s="149"/>
      <c r="B2757" s="135"/>
      <c r="C2757" s="14"/>
      <c r="D2757" s="14"/>
      <c r="E2757" s="136"/>
      <c r="F2757" s="15"/>
      <c r="G2757" s="126"/>
      <c r="H2757" s="136"/>
      <c r="I2757" s="136"/>
      <c r="J2757" s="138"/>
      <c r="K2757" s="119"/>
      <c r="L2757" s="138"/>
      <c r="M2757" s="12"/>
      <c r="N2757" s="147" t="str">
        <f t="shared" si="275"/>
        <v/>
      </c>
      <c r="O2757" s="16"/>
      <c r="P2757" s="17"/>
      <c r="Q2757" s="17"/>
      <c r="AD2757" s="13">
        <f t="shared" si="276"/>
        <v>0</v>
      </c>
      <c r="AE2757" s="13" t="str">
        <f t="shared" si="277"/>
        <v/>
      </c>
      <c r="AF2757" s="145" t="str">
        <f t="shared" si="278"/>
        <v/>
      </c>
      <c r="AG2757" s="145" t="str">
        <f t="shared" si="279"/>
        <v/>
      </c>
      <c r="AH2757" s="145" t="str">
        <f t="shared" si="280"/>
        <v/>
      </c>
    </row>
    <row r="2758" spans="1:34" ht="17.25" customHeight="1" x14ac:dyDescent="0.3">
      <c r="A2758" s="149"/>
      <c r="B2758" s="135"/>
      <c r="C2758" s="14"/>
      <c r="D2758" s="14"/>
      <c r="E2758" s="136"/>
      <c r="F2758" s="15"/>
      <c r="G2758" s="126"/>
      <c r="H2758" s="136"/>
      <c r="I2758" s="136"/>
      <c r="J2758" s="138"/>
      <c r="K2758" s="119"/>
      <c r="L2758" s="138"/>
      <c r="M2758" s="12"/>
      <c r="N2758" s="147" t="str">
        <f t="shared" si="275"/>
        <v/>
      </c>
      <c r="O2758" s="16"/>
      <c r="P2758" s="17"/>
      <c r="Q2758" s="17"/>
      <c r="AD2758" s="13">
        <f t="shared" si="276"/>
        <v>0</v>
      </c>
      <c r="AE2758" s="13" t="str">
        <f t="shared" si="277"/>
        <v/>
      </c>
      <c r="AF2758" s="145" t="str">
        <f t="shared" si="278"/>
        <v/>
      </c>
      <c r="AG2758" s="145" t="str">
        <f t="shared" si="279"/>
        <v/>
      </c>
      <c r="AH2758" s="145" t="str">
        <f t="shared" si="280"/>
        <v/>
      </c>
    </row>
    <row r="2759" spans="1:34" ht="17.25" customHeight="1" x14ac:dyDescent="0.3">
      <c r="A2759" s="149"/>
      <c r="B2759" s="135"/>
      <c r="C2759" s="14"/>
      <c r="D2759" s="14"/>
      <c r="E2759" s="136"/>
      <c r="F2759" s="15"/>
      <c r="G2759" s="126"/>
      <c r="H2759" s="136"/>
      <c r="I2759" s="136"/>
      <c r="J2759" s="138"/>
      <c r="K2759" s="119"/>
      <c r="L2759" s="138"/>
      <c r="M2759" s="12"/>
      <c r="N2759" s="147" t="str">
        <f t="shared" si="275"/>
        <v/>
      </c>
      <c r="O2759" s="16"/>
      <c r="P2759" s="17"/>
      <c r="Q2759" s="17"/>
      <c r="AD2759" s="13">
        <f t="shared" si="276"/>
        <v>0</v>
      </c>
      <c r="AE2759" s="13" t="str">
        <f t="shared" si="277"/>
        <v/>
      </c>
      <c r="AF2759" s="145" t="str">
        <f t="shared" si="278"/>
        <v/>
      </c>
      <c r="AG2759" s="145" t="str">
        <f t="shared" si="279"/>
        <v/>
      </c>
      <c r="AH2759" s="145" t="str">
        <f t="shared" si="280"/>
        <v/>
      </c>
    </row>
    <row r="2760" spans="1:34" ht="17.25" customHeight="1" x14ac:dyDescent="0.3">
      <c r="A2760" s="149"/>
      <c r="B2760" s="135"/>
      <c r="C2760" s="14"/>
      <c r="D2760" s="14"/>
      <c r="E2760" s="136"/>
      <c r="F2760" s="15"/>
      <c r="G2760" s="126"/>
      <c r="H2760" s="136"/>
      <c r="I2760" s="136"/>
      <c r="J2760" s="138"/>
      <c r="K2760" s="119"/>
      <c r="L2760" s="138"/>
      <c r="M2760" s="12"/>
      <c r="N2760" s="147" t="str">
        <f t="shared" ref="N2760:N2823" si="281">IF(J2760="", "", K2760)</f>
        <v/>
      </c>
      <c r="O2760" s="16"/>
      <c r="P2760" s="17"/>
      <c r="Q2760" s="17"/>
      <c r="AD2760" s="13">
        <f t="shared" si="276"/>
        <v>0</v>
      </c>
      <c r="AE2760" s="13" t="str">
        <f t="shared" si="277"/>
        <v/>
      </c>
      <c r="AF2760" s="145" t="str">
        <f t="shared" si="278"/>
        <v/>
      </c>
      <c r="AG2760" s="145" t="str">
        <f t="shared" si="279"/>
        <v/>
      </c>
      <c r="AH2760" s="145" t="str">
        <f t="shared" si="280"/>
        <v/>
      </c>
    </row>
    <row r="2761" spans="1:34" ht="17.25" customHeight="1" x14ac:dyDescent="0.3">
      <c r="A2761" s="149"/>
      <c r="B2761" s="135"/>
      <c r="C2761" s="14"/>
      <c r="D2761" s="14"/>
      <c r="E2761" s="136"/>
      <c r="F2761" s="15"/>
      <c r="G2761" s="126"/>
      <c r="H2761" s="136"/>
      <c r="I2761" s="136"/>
      <c r="J2761" s="138"/>
      <c r="K2761" s="119"/>
      <c r="L2761" s="138"/>
      <c r="M2761" s="12"/>
      <c r="N2761" s="147" t="str">
        <f t="shared" si="281"/>
        <v/>
      </c>
      <c r="O2761" s="16"/>
      <c r="P2761" s="17"/>
      <c r="Q2761" s="17"/>
      <c r="AD2761" s="13">
        <f t="shared" si="276"/>
        <v>0</v>
      </c>
      <c r="AE2761" s="13" t="str">
        <f t="shared" si="277"/>
        <v/>
      </c>
      <c r="AF2761" s="145" t="str">
        <f t="shared" si="278"/>
        <v/>
      </c>
      <c r="AG2761" s="145" t="str">
        <f t="shared" si="279"/>
        <v/>
      </c>
      <c r="AH2761" s="145" t="str">
        <f t="shared" si="280"/>
        <v/>
      </c>
    </row>
    <row r="2762" spans="1:34" ht="17.25" customHeight="1" x14ac:dyDescent="0.3">
      <c r="A2762" s="149"/>
      <c r="B2762" s="135"/>
      <c r="C2762" s="14"/>
      <c r="D2762" s="14"/>
      <c r="E2762" s="136"/>
      <c r="F2762" s="15"/>
      <c r="G2762" s="126"/>
      <c r="H2762" s="136"/>
      <c r="I2762" s="136"/>
      <c r="J2762" s="138"/>
      <c r="K2762" s="119"/>
      <c r="L2762" s="138"/>
      <c r="M2762" s="12"/>
      <c r="N2762" s="147" t="str">
        <f t="shared" si="281"/>
        <v/>
      </c>
      <c r="O2762" s="16"/>
      <c r="P2762" s="17"/>
      <c r="Q2762" s="17"/>
      <c r="AD2762" s="13">
        <f t="shared" si="276"/>
        <v>0</v>
      </c>
      <c r="AE2762" s="13" t="str">
        <f t="shared" si="277"/>
        <v/>
      </c>
      <c r="AF2762" s="145" t="str">
        <f t="shared" si="278"/>
        <v/>
      </c>
      <c r="AG2762" s="145" t="str">
        <f t="shared" si="279"/>
        <v/>
      </c>
      <c r="AH2762" s="145" t="str">
        <f t="shared" si="280"/>
        <v/>
      </c>
    </row>
    <row r="2763" spans="1:34" ht="17.25" customHeight="1" x14ac:dyDescent="0.3">
      <c r="A2763" s="149"/>
      <c r="B2763" s="135"/>
      <c r="C2763" s="14"/>
      <c r="D2763" s="14"/>
      <c r="E2763" s="136"/>
      <c r="F2763" s="15"/>
      <c r="G2763" s="126"/>
      <c r="H2763" s="136"/>
      <c r="I2763" s="136"/>
      <c r="J2763" s="138"/>
      <c r="K2763" s="119"/>
      <c r="L2763" s="138"/>
      <c r="M2763" s="12"/>
      <c r="N2763" s="147" t="str">
        <f t="shared" si="281"/>
        <v/>
      </c>
      <c r="O2763" s="16"/>
      <c r="P2763" s="17"/>
      <c r="Q2763" s="17"/>
      <c r="AD2763" s="13">
        <f t="shared" si="276"/>
        <v>0</v>
      </c>
      <c r="AE2763" s="13" t="str">
        <f t="shared" si="277"/>
        <v/>
      </c>
      <c r="AF2763" s="145" t="str">
        <f t="shared" si="278"/>
        <v/>
      </c>
      <c r="AG2763" s="145" t="str">
        <f t="shared" si="279"/>
        <v/>
      </c>
      <c r="AH2763" s="145" t="str">
        <f t="shared" si="280"/>
        <v/>
      </c>
    </row>
    <row r="2764" spans="1:34" ht="17.25" customHeight="1" x14ac:dyDescent="0.3">
      <c r="A2764" s="149"/>
      <c r="B2764" s="135"/>
      <c r="C2764" s="14"/>
      <c r="D2764" s="14"/>
      <c r="E2764" s="136"/>
      <c r="F2764" s="15"/>
      <c r="G2764" s="126"/>
      <c r="H2764" s="136"/>
      <c r="I2764" s="136"/>
      <c r="J2764" s="138"/>
      <c r="K2764" s="119"/>
      <c r="L2764" s="138"/>
      <c r="M2764" s="12"/>
      <c r="N2764" s="147" t="str">
        <f t="shared" si="281"/>
        <v/>
      </c>
      <c r="O2764" s="16"/>
      <c r="P2764" s="17"/>
      <c r="Q2764" s="17"/>
      <c r="AD2764" s="13">
        <f t="shared" si="276"/>
        <v>0</v>
      </c>
      <c r="AE2764" s="13" t="str">
        <f t="shared" si="277"/>
        <v/>
      </c>
      <c r="AF2764" s="145" t="str">
        <f t="shared" si="278"/>
        <v/>
      </c>
      <c r="AG2764" s="145" t="str">
        <f t="shared" si="279"/>
        <v/>
      </c>
      <c r="AH2764" s="145" t="str">
        <f t="shared" si="280"/>
        <v/>
      </c>
    </row>
    <row r="2765" spans="1:34" ht="17.25" customHeight="1" x14ac:dyDescent="0.3">
      <c r="A2765" s="149"/>
      <c r="B2765" s="135"/>
      <c r="C2765" s="14"/>
      <c r="D2765" s="14"/>
      <c r="E2765" s="136"/>
      <c r="F2765" s="15"/>
      <c r="G2765" s="126"/>
      <c r="H2765" s="136"/>
      <c r="I2765" s="136"/>
      <c r="J2765" s="138"/>
      <c r="K2765" s="119"/>
      <c r="L2765" s="138"/>
      <c r="M2765" s="12"/>
      <c r="N2765" s="147" t="str">
        <f t="shared" si="281"/>
        <v/>
      </c>
      <c r="O2765" s="16"/>
      <c r="P2765" s="17"/>
      <c r="Q2765" s="17"/>
      <c r="AD2765" s="13">
        <f t="shared" si="276"/>
        <v>0</v>
      </c>
      <c r="AE2765" s="13" t="str">
        <f t="shared" si="277"/>
        <v/>
      </c>
      <c r="AF2765" s="145" t="str">
        <f t="shared" si="278"/>
        <v/>
      </c>
      <c r="AG2765" s="145" t="str">
        <f t="shared" si="279"/>
        <v/>
      </c>
      <c r="AH2765" s="145" t="str">
        <f t="shared" si="280"/>
        <v/>
      </c>
    </row>
    <row r="2766" spans="1:34" ht="17.25" customHeight="1" x14ac:dyDescent="0.3">
      <c r="A2766" s="149"/>
      <c r="B2766" s="135"/>
      <c r="C2766" s="14"/>
      <c r="D2766" s="14"/>
      <c r="E2766" s="136"/>
      <c r="F2766" s="15"/>
      <c r="G2766" s="126"/>
      <c r="H2766" s="136"/>
      <c r="I2766" s="136"/>
      <c r="J2766" s="138"/>
      <c r="K2766" s="119"/>
      <c r="L2766" s="138"/>
      <c r="M2766" s="12"/>
      <c r="N2766" s="147" t="str">
        <f t="shared" si="281"/>
        <v/>
      </c>
      <c r="O2766" s="16"/>
      <c r="P2766" s="17"/>
      <c r="Q2766" s="17"/>
      <c r="AD2766" s="13">
        <f t="shared" si="276"/>
        <v>0</v>
      </c>
      <c r="AE2766" s="13" t="str">
        <f t="shared" si="277"/>
        <v/>
      </c>
      <c r="AF2766" s="145" t="str">
        <f t="shared" si="278"/>
        <v/>
      </c>
      <c r="AG2766" s="145" t="str">
        <f t="shared" si="279"/>
        <v/>
      </c>
      <c r="AH2766" s="145" t="str">
        <f t="shared" si="280"/>
        <v/>
      </c>
    </row>
    <row r="2767" spans="1:34" ht="17.25" customHeight="1" x14ac:dyDescent="0.3">
      <c r="A2767" s="149"/>
      <c r="B2767" s="135"/>
      <c r="C2767" s="14"/>
      <c r="D2767" s="14"/>
      <c r="E2767" s="136"/>
      <c r="F2767" s="15"/>
      <c r="G2767" s="126"/>
      <c r="H2767" s="136"/>
      <c r="I2767" s="136"/>
      <c r="J2767" s="138"/>
      <c r="K2767" s="119"/>
      <c r="L2767" s="138"/>
      <c r="M2767" s="12"/>
      <c r="N2767" s="147" t="str">
        <f t="shared" si="281"/>
        <v/>
      </c>
      <c r="O2767" s="16"/>
      <c r="P2767" s="17"/>
      <c r="Q2767" s="17"/>
      <c r="AD2767" s="13">
        <f t="shared" si="276"/>
        <v>0</v>
      </c>
      <c r="AE2767" s="13" t="str">
        <f t="shared" si="277"/>
        <v/>
      </c>
      <c r="AF2767" s="145" t="str">
        <f t="shared" si="278"/>
        <v/>
      </c>
      <c r="AG2767" s="145" t="str">
        <f t="shared" si="279"/>
        <v/>
      </c>
      <c r="AH2767" s="145" t="str">
        <f t="shared" si="280"/>
        <v/>
      </c>
    </row>
    <row r="2768" spans="1:34" ht="17.25" customHeight="1" x14ac:dyDescent="0.3">
      <c r="A2768" s="149"/>
      <c r="B2768" s="135"/>
      <c r="C2768" s="14"/>
      <c r="D2768" s="14"/>
      <c r="E2768" s="136"/>
      <c r="F2768" s="15"/>
      <c r="G2768" s="126"/>
      <c r="H2768" s="136"/>
      <c r="I2768" s="136"/>
      <c r="J2768" s="138"/>
      <c r="K2768" s="119"/>
      <c r="L2768" s="138"/>
      <c r="M2768" s="12"/>
      <c r="N2768" s="147" t="str">
        <f t="shared" si="281"/>
        <v/>
      </c>
      <c r="O2768" s="16"/>
      <c r="P2768" s="17"/>
      <c r="Q2768" s="17"/>
      <c r="AD2768" s="13">
        <f t="shared" si="276"/>
        <v>0</v>
      </c>
      <c r="AE2768" s="13" t="str">
        <f t="shared" si="277"/>
        <v/>
      </c>
      <c r="AF2768" s="145" t="str">
        <f t="shared" si="278"/>
        <v/>
      </c>
      <c r="AG2768" s="145" t="str">
        <f t="shared" si="279"/>
        <v/>
      </c>
      <c r="AH2768" s="145" t="str">
        <f t="shared" si="280"/>
        <v/>
      </c>
    </row>
    <row r="2769" spans="1:34" ht="17.25" customHeight="1" x14ac:dyDescent="0.3">
      <c r="A2769" s="149"/>
      <c r="B2769" s="135"/>
      <c r="C2769" s="14"/>
      <c r="D2769" s="14"/>
      <c r="E2769" s="136"/>
      <c r="F2769" s="15"/>
      <c r="G2769" s="126"/>
      <c r="H2769" s="136"/>
      <c r="I2769" s="136"/>
      <c r="J2769" s="138"/>
      <c r="K2769" s="119"/>
      <c r="L2769" s="138"/>
      <c r="M2769" s="12"/>
      <c r="N2769" s="147" t="str">
        <f t="shared" si="281"/>
        <v/>
      </c>
      <c r="O2769" s="16"/>
      <c r="P2769" s="17"/>
      <c r="Q2769" s="17"/>
      <c r="AD2769" s="13">
        <f t="shared" si="276"/>
        <v>0</v>
      </c>
      <c r="AE2769" s="13" t="str">
        <f t="shared" si="277"/>
        <v/>
      </c>
      <c r="AF2769" s="145" t="str">
        <f t="shared" si="278"/>
        <v/>
      </c>
      <c r="AG2769" s="145" t="str">
        <f t="shared" si="279"/>
        <v/>
      </c>
      <c r="AH2769" s="145" t="str">
        <f t="shared" si="280"/>
        <v/>
      </c>
    </row>
    <row r="2770" spans="1:34" ht="17.25" customHeight="1" x14ac:dyDescent="0.3">
      <c r="A2770" s="149"/>
      <c r="B2770" s="135"/>
      <c r="C2770" s="14"/>
      <c r="D2770" s="14"/>
      <c r="E2770" s="136"/>
      <c r="F2770" s="15"/>
      <c r="G2770" s="126"/>
      <c r="H2770" s="136"/>
      <c r="I2770" s="136"/>
      <c r="J2770" s="138"/>
      <c r="K2770" s="119"/>
      <c r="L2770" s="138"/>
      <c r="M2770" s="12"/>
      <c r="N2770" s="147" t="str">
        <f t="shared" si="281"/>
        <v/>
      </c>
      <c r="O2770" s="16"/>
      <c r="P2770" s="17"/>
      <c r="Q2770" s="17"/>
      <c r="AD2770" s="13">
        <f t="shared" si="276"/>
        <v>0</v>
      </c>
      <c r="AE2770" s="13" t="str">
        <f t="shared" si="277"/>
        <v/>
      </c>
      <c r="AF2770" s="145" t="str">
        <f t="shared" si="278"/>
        <v/>
      </c>
      <c r="AG2770" s="145" t="str">
        <f t="shared" si="279"/>
        <v/>
      </c>
      <c r="AH2770" s="145" t="str">
        <f t="shared" si="280"/>
        <v/>
      </c>
    </row>
    <row r="2771" spans="1:34" ht="17.25" customHeight="1" x14ac:dyDescent="0.3">
      <c r="A2771" s="149"/>
      <c r="B2771" s="135"/>
      <c r="C2771" s="14"/>
      <c r="D2771" s="14"/>
      <c r="E2771" s="136"/>
      <c r="F2771" s="15"/>
      <c r="G2771" s="126"/>
      <c r="H2771" s="136"/>
      <c r="I2771" s="136"/>
      <c r="J2771" s="138"/>
      <c r="K2771" s="119"/>
      <c r="L2771" s="138"/>
      <c r="M2771" s="12"/>
      <c r="N2771" s="147" t="str">
        <f t="shared" si="281"/>
        <v/>
      </c>
      <c r="O2771" s="16"/>
      <c r="P2771" s="17"/>
      <c r="Q2771" s="17"/>
      <c r="AD2771" s="13">
        <f t="shared" si="276"/>
        <v>0</v>
      </c>
      <c r="AE2771" s="13" t="str">
        <f t="shared" si="277"/>
        <v/>
      </c>
      <c r="AF2771" s="145" t="str">
        <f t="shared" si="278"/>
        <v/>
      </c>
      <c r="AG2771" s="145" t="str">
        <f t="shared" si="279"/>
        <v/>
      </c>
      <c r="AH2771" s="145" t="str">
        <f t="shared" si="280"/>
        <v/>
      </c>
    </row>
    <row r="2772" spans="1:34" ht="17.25" customHeight="1" x14ac:dyDescent="0.3">
      <c r="A2772" s="149"/>
      <c r="B2772" s="135"/>
      <c r="C2772" s="14"/>
      <c r="D2772" s="14"/>
      <c r="E2772" s="136"/>
      <c r="F2772" s="15"/>
      <c r="G2772" s="126"/>
      <c r="H2772" s="136"/>
      <c r="I2772" s="136"/>
      <c r="J2772" s="138"/>
      <c r="K2772" s="119"/>
      <c r="L2772" s="138"/>
      <c r="M2772" s="12"/>
      <c r="N2772" s="147" t="str">
        <f t="shared" si="281"/>
        <v/>
      </c>
      <c r="O2772" s="16"/>
      <c r="P2772" s="17"/>
      <c r="Q2772" s="17"/>
      <c r="AD2772" s="13">
        <f t="shared" si="276"/>
        <v>0</v>
      </c>
      <c r="AE2772" s="13" t="str">
        <f t="shared" si="277"/>
        <v/>
      </c>
      <c r="AF2772" s="145" t="str">
        <f t="shared" si="278"/>
        <v/>
      </c>
      <c r="AG2772" s="145" t="str">
        <f t="shared" si="279"/>
        <v/>
      </c>
      <c r="AH2772" s="145" t="str">
        <f t="shared" si="280"/>
        <v/>
      </c>
    </row>
    <row r="2773" spans="1:34" ht="17.25" customHeight="1" x14ac:dyDescent="0.3">
      <c r="A2773" s="149"/>
      <c r="B2773" s="135"/>
      <c r="C2773" s="14"/>
      <c r="D2773" s="14"/>
      <c r="E2773" s="136"/>
      <c r="F2773" s="15"/>
      <c r="G2773" s="126"/>
      <c r="H2773" s="136"/>
      <c r="I2773" s="136"/>
      <c r="J2773" s="138"/>
      <c r="K2773" s="119"/>
      <c r="L2773" s="138"/>
      <c r="M2773" s="12"/>
      <c r="N2773" s="147" t="str">
        <f t="shared" si="281"/>
        <v/>
      </c>
      <c r="O2773" s="16"/>
      <c r="P2773" s="17"/>
      <c r="Q2773" s="17"/>
      <c r="AD2773" s="13">
        <f t="shared" si="276"/>
        <v>0</v>
      </c>
      <c r="AE2773" s="13" t="str">
        <f t="shared" si="277"/>
        <v/>
      </c>
      <c r="AF2773" s="145" t="str">
        <f t="shared" si="278"/>
        <v/>
      </c>
      <c r="AG2773" s="145" t="str">
        <f t="shared" si="279"/>
        <v/>
      </c>
      <c r="AH2773" s="145" t="str">
        <f t="shared" si="280"/>
        <v/>
      </c>
    </row>
    <row r="2774" spans="1:34" ht="17.25" customHeight="1" x14ac:dyDescent="0.3">
      <c r="A2774" s="149"/>
      <c r="B2774" s="135"/>
      <c r="C2774" s="14"/>
      <c r="D2774" s="14"/>
      <c r="E2774" s="136"/>
      <c r="F2774" s="15"/>
      <c r="G2774" s="126"/>
      <c r="H2774" s="136"/>
      <c r="I2774" s="136"/>
      <c r="J2774" s="138"/>
      <c r="K2774" s="119"/>
      <c r="L2774" s="138"/>
      <c r="M2774" s="12"/>
      <c r="N2774" s="147" t="str">
        <f t="shared" si="281"/>
        <v/>
      </c>
      <c r="O2774" s="16"/>
      <c r="P2774" s="17"/>
      <c r="Q2774" s="17"/>
      <c r="AD2774" s="13">
        <f t="shared" si="276"/>
        <v>0</v>
      </c>
      <c r="AE2774" s="13" t="str">
        <f t="shared" si="277"/>
        <v/>
      </c>
      <c r="AF2774" s="145" t="str">
        <f t="shared" si="278"/>
        <v/>
      </c>
      <c r="AG2774" s="145" t="str">
        <f t="shared" si="279"/>
        <v/>
      </c>
      <c r="AH2774" s="145" t="str">
        <f t="shared" si="280"/>
        <v/>
      </c>
    </row>
    <row r="2775" spans="1:34" ht="17.25" customHeight="1" x14ac:dyDescent="0.3">
      <c r="A2775" s="149"/>
      <c r="B2775" s="135"/>
      <c r="C2775" s="14"/>
      <c r="D2775" s="14"/>
      <c r="E2775" s="136"/>
      <c r="F2775" s="15"/>
      <c r="G2775" s="126"/>
      <c r="H2775" s="136"/>
      <c r="I2775" s="136"/>
      <c r="J2775" s="138"/>
      <c r="K2775" s="119"/>
      <c r="L2775" s="138"/>
      <c r="M2775" s="12"/>
      <c r="N2775" s="147" t="str">
        <f t="shared" si="281"/>
        <v/>
      </c>
      <c r="O2775" s="16"/>
      <c r="P2775" s="17"/>
      <c r="Q2775" s="17"/>
      <c r="AD2775" s="13">
        <f t="shared" si="276"/>
        <v>0</v>
      </c>
      <c r="AE2775" s="13" t="str">
        <f t="shared" si="277"/>
        <v/>
      </c>
      <c r="AF2775" s="145" t="str">
        <f t="shared" si="278"/>
        <v/>
      </c>
      <c r="AG2775" s="145" t="str">
        <f t="shared" si="279"/>
        <v/>
      </c>
      <c r="AH2775" s="145" t="str">
        <f t="shared" si="280"/>
        <v/>
      </c>
    </row>
    <row r="2776" spans="1:34" ht="17.25" customHeight="1" x14ac:dyDescent="0.3">
      <c r="A2776" s="149"/>
      <c r="B2776" s="135"/>
      <c r="C2776" s="14"/>
      <c r="D2776" s="14"/>
      <c r="E2776" s="136"/>
      <c r="F2776" s="15"/>
      <c r="G2776" s="126"/>
      <c r="H2776" s="136"/>
      <c r="I2776" s="136"/>
      <c r="J2776" s="138"/>
      <c r="K2776" s="119"/>
      <c r="L2776" s="138"/>
      <c r="M2776" s="12"/>
      <c r="N2776" s="147" t="str">
        <f t="shared" si="281"/>
        <v/>
      </c>
      <c r="O2776" s="16"/>
      <c r="P2776" s="17"/>
      <c r="Q2776" s="17"/>
      <c r="AD2776" s="13">
        <f t="shared" si="276"/>
        <v>0</v>
      </c>
      <c r="AE2776" s="13" t="str">
        <f t="shared" si="277"/>
        <v/>
      </c>
      <c r="AF2776" s="145" t="str">
        <f t="shared" si="278"/>
        <v/>
      </c>
      <c r="AG2776" s="145" t="str">
        <f t="shared" si="279"/>
        <v/>
      </c>
      <c r="AH2776" s="145" t="str">
        <f t="shared" si="280"/>
        <v/>
      </c>
    </row>
    <row r="2777" spans="1:34" ht="17.25" customHeight="1" x14ac:dyDescent="0.3">
      <c r="A2777" s="149"/>
      <c r="B2777" s="135"/>
      <c r="C2777" s="14"/>
      <c r="D2777" s="14"/>
      <c r="E2777" s="136"/>
      <c r="F2777" s="15"/>
      <c r="G2777" s="126"/>
      <c r="H2777" s="136"/>
      <c r="I2777" s="136"/>
      <c r="J2777" s="138"/>
      <c r="K2777" s="119"/>
      <c r="L2777" s="138"/>
      <c r="M2777" s="12"/>
      <c r="N2777" s="147" t="str">
        <f t="shared" si="281"/>
        <v/>
      </c>
      <c r="O2777" s="16"/>
      <c r="P2777" s="17"/>
      <c r="Q2777" s="17"/>
      <c r="AD2777" s="13">
        <f t="shared" si="276"/>
        <v>0</v>
      </c>
      <c r="AE2777" s="13" t="str">
        <f t="shared" si="277"/>
        <v/>
      </c>
      <c r="AF2777" s="145" t="str">
        <f t="shared" si="278"/>
        <v/>
      </c>
      <c r="AG2777" s="145" t="str">
        <f t="shared" si="279"/>
        <v/>
      </c>
      <c r="AH2777" s="145" t="str">
        <f t="shared" si="280"/>
        <v/>
      </c>
    </row>
    <row r="2778" spans="1:34" ht="17.25" customHeight="1" x14ac:dyDescent="0.3">
      <c r="A2778" s="149"/>
      <c r="B2778" s="135"/>
      <c r="C2778" s="14"/>
      <c r="D2778" s="14"/>
      <c r="E2778" s="136"/>
      <c r="F2778" s="15"/>
      <c r="G2778" s="126"/>
      <c r="H2778" s="136"/>
      <c r="I2778" s="136"/>
      <c r="J2778" s="138"/>
      <c r="K2778" s="119"/>
      <c r="L2778" s="138"/>
      <c r="M2778" s="12"/>
      <c r="N2778" s="147" t="str">
        <f t="shared" si="281"/>
        <v/>
      </c>
      <c r="O2778" s="16"/>
      <c r="P2778" s="17"/>
      <c r="Q2778" s="17"/>
      <c r="AD2778" s="13">
        <f t="shared" si="276"/>
        <v>0</v>
      </c>
      <c r="AE2778" s="13" t="str">
        <f t="shared" si="277"/>
        <v/>
      </c>
      <c r="AF2778" s="145" t="str">
        <f t="shared" si="278"/>
        <v/>
      </c>
      <c r="AG2778" s="145" t="str">
        <f t="shared" si="279"/>
        <v/>
      </c>
      <c r="AH2778" s="145" t="str">
        <f t="shared" si="280"/>
        <v/>
      </c>
    </row>
    <row r="2779" spans="1:34" ht="17.25" customHeight="1" x14ac:dyDescent="0.3">
      <c r="A2779" s="149"/>
      <c r="B2779" s="135"/>
      <c r="C2779" s="14"/>
      <c r="D2779" s="14"/>
      <c r="E2779" s="136"/>
      <c r="F2779" s="15"/>
      <c r="G2779" s="126"/>
      <c r="H2779" s="136"/>
      <c r="I2779" s="136"/>
      <c r="J2779" s="138"/>
      <c r="K2779" s="119"/>
      <c r="L2779" s="138"/>
      <c r="M2779" s="12"/>
      <c r="N2779" s="147" t="str">
        <f t="shared" si="281"/>
        <v/>
      </c>
      <c r="O2779" s="16"/>
      <c r="P2779" s="17"/>
      <c r="Q2779" s="17"/>
      <c r="AD2779" s="13">
        <f t="shared" si="276"/>
        <v>0</v>
      </c>
      <c r="AE2779" s="13" t="str">
        <f t="shared" si="277"/>
        <v/>
      </c>
      <c r="AF2779" s="145" t="str">
        <f t="shared" si="278"/>
        <v/>
      </c>
      <c r="AG2779" s="145" t="str">
        <f t="shared" si="279"/>
        <v/>
      </c>
      <c r="AH2779" s="145" t="str">
        <f t="shared" si="280"/>
        <v/>
      </c>
    </row>
    <row r="2780" spans="1:34" ht="17.25" customHeight="1" x14ac:dyDescent="0.3">
      <c r="A2780" s="149"/>
      <c r="B2780" s="135"/>
      <c r="C2780" s="14"/>
      <c r="D2780" s="14"/>
      <c r="E2780" s="136"/>
      <c r="F2780" s="15"/>
      <c r="G2780" s="126"/>
      <c r="H2780" s="136"/>
      <c r="I2780" s="136"/>
      <c r="J2780" s="138"/>
      <c r="K2780" s="119"/>
      <c r="L2780" s="138"/>
      <c r="M2780" s="12"/>
      <c r="N2780" s="147" t="str">
        <f t="shared" si="281"/>
        <v/>
      </c>
      <c r="O2780" s="16"/>
      <c r="P2780" s="17"/>
      <c r="Q2780" s="17"/>
      <c r="AD2780" s="13">
        <f t="shared" si="276"/>
        <v>0</v>
      </c>
      <c r="AE2780" s="13" t="str">
        <f t="shared" si="277"/>
        <v/>
      </c>
      <c r="AF2780" s="145" t="str">
        <f t="shared" si="278"/>
        <v/>
      </c>
      <c r="AG2780" s="145" t="str">
        <f t="shared" si="279"/>
        <v/>
      </c>
      <c r="AH2780" s="145" t="str">
        <f t="shared" si="280"/>
        <v/>
      </c>
    </row>
    <row r="2781" spans="1:34" ht="17.25" customHeight="1" x14ac:dyDescent="0.3">
      <c r="A2781" s="149"/>
      <c r="B2781" s="135"/>
      <c r="C2781" s="14"/>
      <c r="D2781" s="14"/>
      <c r="E2781" s="136"/>
      <c r="F2781" s="15"/>
      <c r="G2781" s="126"/>
      <c r="H2781" s="136"/>
      <c r="I2781" s="136"/>
      <c r="J2781" s="138"/>
      <c r="K2781" s="119"/>
      <c r="L2781" s="138"/>
      <c r="M2781" s="12"/>
      <c r="N2781" s="147" t="str">
        <f t="shared" si="281"/>
        <v/>
      </c>
      <c r="O2781" s="16"/>
      <c r="P2781" s="17"/>
      <c r="Q2781" s="17"/>
      <c r="AD2781" s="13">
        <f t="shared" si="276"/>
        <v>0</v>
      </c>
      <c r="AE2781" s="13" t="str">
        <f t="shared" si="277"/>
        <v/>
      </c>
      <c r="AF2781" s="145" t="str">
        <f t="shared" si="278"/>
        <v/>
      </c>
      <c r="AG2781" s="145" t="str">
        <f t="shared" si="279"/>
        <v/>
      </c>
      <c r="AH2781" s="145" t="str">
        <f t="shared" si="280"/>
        <v/>
      </c>
    </row>
    <row r="2782" spans="1:34" ht="17.25" customHeight="1" x14ac:dyDescent="0.3">
      <c r="A2782" s="149"/>
      <c r="B2782" s="135"/>
      <c r="C2782" s="14"/>
      <c r="D2782" s="14"/>
      <c r="E2782" s="136"/>
      <c r="F2782" s="15"/>
      <c r="G2782" s="126"/>
      <c r="H2782" s="136"/>
      <c r="I2782" s="136"/>
      <c r="J2782" s="138"/>
      <c r="K2782" s="119"/>
      <c r="L2782" s="138"/>
      <c r="M2782" s="12"/>
      <c r="N2782" s="147" t="str">
        <f t="shared" si="281"/>
        <v/>
      </c>
      <c r="O2782" s="16"/>
      <c r="P2782" s="17"/>
      <c r="Q2782" s="17"/>
      <c r="AD2782" s="13">
        <f t="shared" si="276"/>
        <v>0</v>
      </c>
      <c r="AE2782" s="13" t="str">
        <f t="shared" si="277"/>
        <v/>
      </c>
      <c r="AF2782" s="145" t="str">
        <f t="shared" si="278"/>
        <v/>
      </c>
      <c r="AG2782" s="145" t="str">
        <f t="shared" si="279"/>
        <v/>
      </c>
      <c r="AH2782" s="145" t="str">
        <f t="shared" si="280"/>
        <v/>
      </c>
    </row>
    <row r="2783" spans="1:34" ht="17.25" customHeight="1" x14ac:dyDescent="0.3">
      <c r="A2783" s="149"/>
      <c r="B2783" s="135"/>
      <c r="C2783" s="14"/>
      <c r="D2783" s="14"/>
      <c r="E2783" s="136"/>
      <c r="F2783" s="15"/>
      <c r="G2783" s="126"/>
      <c r="H2783" s="136"/>
      <c r="I2783" s="136"/>
      <c r="J2783" s="138"/>
      <c r="K2783" s="119"/>
      <c r="L2783" s="138"/>
      <c r="M2783" s="12"/>
      <c r="N2783" s="147" t="str">
        <f t="shared" si="281"/>
        <v/>
      </c>
      <c r="O2783" s="16"/>
      <c r="P2783" s="17"/>
      <c r="Q2783" s="17"/>
      <c r="AD2783" s="13">
        <f t="shared" si="276"/>
        <v>0</v>
      </c>
      <c r="AE2783" s="13" t="str">
        <f t="shared" si="277"/>
        <v/>
      </c>
      <c r="AF2783" s="145" t="str">
        <f t="shared" si="278"/>
        <v/>
      </c>
      <c r="AG2783" s="145" t="str">
        <f t="shared" si="279"/>
        <v/>
      </c>
      <c r="AH2783" s="145" t="str">
        <f t="shared" si="280"/>
        <v/>
      </c>
    </row>
    <row r="2784" spans="1:34" ht="17.25" customHeight="1" x14ac:dyDescent="0.3">
      <c r="A2784" s="149"/>
      <c r="B2784" s="135"/>
      <c r="C2784" s="14"/>
      <c r="D2784" s="14"/>
      <c r="E2784" s="136"/>
      <c r="F2784" s="15"/>
      <c r="G2784" s="126"/>
      <c r="H2784" s="136"/>
      <c r="I2784" s="136"/>
      <c r="J2784" s="138"/>
      <c r="K2784" s="119"/>
      <c r="L2784" s="138"/>
      <c r="M2784" s="12"/>
      <c r="N2784" s="147" t="str">
        <f t="shared" si="281"/>
        <v/>
      </c>
      <c r="O2784" s="16"/>
      <c r="P2784" s="17"/>
      <c r="Q2784" s="17"/>
      <c r="AD2784" s="13">
        <f t="shared" si="276"/>
        <v>0</v>
      </c>
      <c r="AE2784" s="13" t="str">
        <f t="shared" si="277"/>
        <v/>
      </c>
      <c r="AF2784" s="145" t="str">
        <f t="shared" si="278"/>
        <v/>
      </c>
      <c r="AG2784" s="145" t="str">
        <f t="shared" si="279"/>
        <v/>
      </c>
      <c r="AH2784" s="145" t="str">
        <f t="shared" si="280"/>
        <v/>
      </c>
    </row>
    <row r="2785" spans="1:34" ht="17.25" customHeight="1" x14ac:dyDescent="0.3">
      <c r="A2785" s="149"/>
      <c r="B2785" s="135"/>
      <c r="C2785" s="14"/>
      <c r="D2785" s="14"/>
      <c r="E2785" s="136"/>
      <c r="F2785" s="15"/>
      <c r="G2785" s="126"/>
      <c r="H2785" s="136"/>
      <c r="I2785" s="136"/>
      <c r="J2785" s="138"/>
      <c r="K2785" s="119"/>
      <c r="L2785" s="138"/>
      <c r="M2785" s="12"/>
      <c r="N2785" s="147" t="str">
        <f t="shared" si="281"/>
        <v/>
      </c>
      <c r="O2785" s="16"/>
      <c r="P2785" s="17"/>
      <c r="Q2785" s="17"/>
      <c r="AD2785" s="13">
        <f t="shared" si="276"/>
        <v>0</v>
      </c>
      <c r="AE2785" s="13" t="str">
        <f t="shared" si="277"/>
        <v/>
      </c>
      <c r="AF2785" s="145" t="str">
        <f t="shared" si="278"/>
        <v/>
      </c>
      <c r="AG2785" s="145" t="str">
        <f t="shared" si="279"/>
        <v/>
      </c>
      <c r="AH2785" s="145" t="str">
        <f t="shared" si="280"/>
        <v/>
      </c>
    </row>
    <row r="2786" spans="1:34" ht="17.25" customHeight="1" x14ac:dyDescent="0.3">
      <c r="A2786" s="149"/>
      <c r="B2786" s="135"/>
      <c r="C2786" s="14"/>
      <c r="D2786" s="14"/>
      <c r="E2786" s="136"/>
      <c r="F2786" s="15"/>
      <c r="G2786" s="126"/>
      <c r="H2786" s="136"/>
      <c r="I2786" s="136"/>
      <c r="J2786" s="138"/>
      <c r="K2786" s="119"/>
      <c r="L2786" s="138"/>
      <c r="M2786" s="12"/>
      <c r="N2786" s="147" t="str">
        <f t="shared" si="281"/>
        <v/>
      </c>
      <c r="O2786" s="16"/>
      <c r="P2786" s="17"/>
      <c r="Q2786" s="17"/>
      <c r="AD2786" s="13">
        <f t="shared" si="276"/>
        <v>0</v>
      </c>
      <c r="AE2786" s="13" t="str">
        <f t="shared" si="277"/>
        <v/>
      </c>
      <c r="AF2786" s="145" t="str">
        <f t="shared" si="278"/>
        <v/>
      </c>
      <c r="AG2786" s="145" t="str">
        <f t="shared" si="279"/>
        <v/>
      </c>
      <c r="AH2786" s="145" t="str">
        <f t="shared" si="280"/>
        <v/>
      </c>
    </row>
    <row r="2787" spans="1:34" ht="17.25" customHeight="1" x14ac:dyDescent="0.3">
      <c r="A2787" s="149"/>
      <c r="B2787" s="135"/>
      <c r="C2787" s="14"/>
      <c r="D2787" s="14"/>
      <c r="E2787" s="136"/>
      <c r="F2787" s="15"/>
      <c r="G2787" s="126"/>
      <c r="H2787" s="136"/>
      <c r="I2787" s="136"/>
      <c r="J2787" s="138"/>
      <c r="K2787" s="119"/>
      <c r="L2787" s="138"/>
      <c r="M2787" s="12"/>
      <c r="N2787" s="147" t="str">
        <f t="shared" si="281"/>
        <v/>
      </c>
      <c r="O2787" s="16"/>
      <c r="P2787" s="17"/>
      <c r="Q2787" s="17"/>
      <c r="AD2787" s="13">
        <f t="shared" si="276"/>
        <v>0</v>
      </c>
      <c r="AE2787" s="13" t="str">
        <f t="shared" si="277"/>
        <v/>
      </c>
      <c r="AF2787" s="145" t="str">
        <f t="shared" si="278"/>
        <v/>
      </c>
      <c r="AG2787" s="145" t="str">
        <f t="shared" si="279"/>
        <v/>
      </c>
      <c r="AH2787" s="145" t="str">
        <f t="shared" si="280"/>
        <v/>
      </c>
    </row>
    <row r="2788" spans="1:34" ht="17.25" customHeight="1" x14ac:dyDescent="0.3">
      <c r="A2788" s="149"/>
      <c r="B2788" s="135"/>
      <c r="C2788" s="14"/>
      <c r="D2788" s="14"/>
      <c r="E2788" s="136"/>
      <c r="F2788" s="15"/>
      <c r="G2788" s="126"/>
      <c r="H2788" s="136"/>
      <c r="I2788" s="136"/>
      <c r="J2788" s="138"/>
      <c r="K2788" s="119"/>
      <c r="L2788" s="138"/>
      <c r="M2788" s="12"/>
      <c r="N2788" s="147" t="str">
        <f t="shared" si="281"/>
        <v/>
      </c>
      <c r="O2788" s="16"/>
      <c r="P2788" s="17"/>
      <c r="Q2788" s="17"/>
      <c r="AD2788" s="13">
        <f t="shared" si="276"/>
        <v>0</v>
      </c>
      <c r="AE2788" s="13" t="str">
        <f t="shared" si="277"/>
        <v/>
      </c>
      <c r="AF2788" s="145" t="str">
        <f t="shared" si="278"/>
        <v/>
      </c>
      <c r="AG2788" s="145" t="str">
        <f t="shared" si="279"/>
        <v/>
      </c>
      <c r="AH2788" s="145" t="str">
        <f t="shared" si="280"/>
        <v/>
      </c>
    </row>
    <row r="2789" spans="1:34" ht="17.25" customHeight="1" x14ac:dyDescent="0.3">
      <c r="A2789" s="149"/>
      <c r="B2789" s="135"/>
      <c r="C2789" s="14"/>
      <c r="D2789" s="14"/>
      <c r="E2789" s="136"/>
      <c r="F2789" s="15"/>
      <c r="G2789" s="126"/>
      <c r="H2789" s="136"/>
      <c r="I2789" s="136"/>
      <c r="J2789" s="138"/>
      <c r="K2789" s="119"/>
      <c r="L2789" s="138"/>
      <c r="M2789" s="12"/>
      <c r="N2789" s="147" t="str">
        <f t="shared" si="281"/>
        <v/>
      </c>
      <c r="O2789" s="16"/>
      <c r="P2789" s="17"/>
      <c r="Q2789" s="17"/>
      <c r="AD2789" s="13">
        <f t="shared" si="276"/>
        <v>0</v>
      </c>
      <c r="AE2789" s="13" t="str">
        <f t="shared" si="277"/>
        <v/>
      </c>
      <c r="AF2789" s="145" t="str">
        <f t="shared" si="278"/>
        <v/>
      </c>
      <c r="AG2789" s="145" t="str">
        <f t="shared" si="279"/>
        <v/>
      </c>
      <c r="AH2789" s="145" t="str">
        <f t="shared" si="280"/>
        <v/>
      </c>
    </row>
    <row r="2790" spans="1:34" ht="17.25" customHeight="1" x14ac:dyDescent="0.3">
      <c r="A2790" s="149"/>
      <c r="B2790" s="135"/>
      <c r="C2790" s="14"/>
      <c r="D2790" s="14"/>
      <c r="E2790" s="136"/>
      <c r="F2790" s="15"/>
      <c r="G2790" s="126"/>
      <c r="H2790" s="136"/>
      <c r="I2790" s="136"/>
      <c r="J2790" s="138"/>
      <c r="K2790" s="119"/>
      <c r="L2790" s="138"/>
      <c r="M2790" s="12"/>
      <c r="N2790" s="147" t="str">
        <f t="shared" si="281"/>
        <v/>
      </c>
      <c r="O2790" s="16"/>
      <c r="P2790" s="17"/>
      <c r="Q2790" s="17"/>
      <c r="AD2790" s="13">
        <f t="shared" si="276"/>
        <v>0</v>
      </c>
      <c r="AE2790" s="13" t="str">
        <f t="shared" si="277"/>
        <v/>
      </c>
      <c r="AF2790" s="145" t="str">
        <f t="shared" si="278"/>
        <v/>
      </c>
      <c r="AG2790" s="145" t="str">
        <f t="shared" si="279"/>
        <v/>
      </c>
      <c r="AH2790" s="145" t="str">
        <f t="shared" si="280"/>
        <v/>
      </c>
    </row>
    <row r="2791" spans="1:34" ht="17.25" customHeight="1" x14ac:dyDescent="0.3">
      <c r="A2791" s="149"/>
      <c r="B2791" s="135"/>
      <c r="C2791" s="14"/>
      <c r="D2791" s="14"/>
      <c r="E2791" s="136"/>
      <c r="F2791" s="15"/>
      <c r="G2791" s="126"/>
      <c r="H2791" s="136"/>
      <c r="I2791" s="136"/>
      <c r="J2791" s="138"/>
      <c r="K2791" s="119"/>
      <c r="L2791" s="138"/>
      <c r="M2791" s="12"/>
      <c r="N2791" s="147" t="str">
        <f t="shared" si="281"/>
        <v/>
      </c>
      <c r="O2791" s="16"/>
      <c r="P2791" s="17"/>
      <c r="Q2791" s="17"/>
      <c r="AD2791" s="13">
        <f t="shared" si="276"/>
        <v>0</v>
      </c>
      <c r="AE2791" s="13" t="str">
        <f t="shared" si="277"/>
        <v/>
      </c>
      <c r="AF2791" s="145" t="str">
        <f t="shared" si="278"/>
        <v/>
      </c>
      <c r="AG2791" s="145" t="str">
        <f t="shared" si="279"/>
        <v/>
      </c>
      <c r="AH2791" s="145" t="str">
        <f t="shared" si="280"/>
        <v/>
      </c>
    </row>
    <row r="2792" spans="1:34" ht="17.25" customHeight="1" x14ac:dyDescent="0.3">
      <c r="A2792" s="149"/>
      <c r="B2792" s="135"/>
      <c r="C2792" s="14"/>
      <c r="D2792" s="14"/>
      <c r="E2792" s="136"/>
      <c r="F2792" s="15"/>
      <c r="G2792" s="126"/>
      <c r="H2792" s="136"/>
      <c r="I2792" s="136"/>
      <c r="J2792" s="138"/>
      <c r="K2792" s="119"/>
      <c r="L2792" s="138"/>
      <c r="M2792" s="12"/>
      <c r="N2792" s="147" t="str">
        <f t="shared" si="281"/>
        <v/>
      </c>
      <c r="O2792" s="16"/>
      <c r="P2792" s="17"/>
      <c r="Q2792" s="17"/>
      <c r="AD2792" s="13">
        <f t="shared" si="276"/>
        <v>0</v>
      </c>
      <c r="AE2792" s="13" t="str">
        <f t="shared" si="277"/>
        <v/>
      </c>
      <c r="AF2792" s="145" t="str">
        <f t="shared" si="278"/>
        <v/>
      </c>
      <c r="AG2792" s="145" t="str">
        <f t="shared" si="279"/>
        <v/>
      </c>
      <c r="AH2792" s="145" t="str">
        <f t="shared" si="280"/>
        <v/>
      </c>
    </row>
    <row r="2793" spans="1:34" ht="17.25" customHeight="1" x14ac:dyDescent="0.3">
      <c r="A2793" s="149"/>
      <c r="B2793" s="135"/>
      <c r="C2793" s="14"/>
      <c r="D2793" s="14"/>
      <c r="E2793" s="136"/>
      <c r="F2793" s="15"/>
      <c r="G2793" s="126"/>
      <c r="H2793" s="136"/>
      <c r="I2793" s="136"/>
      <c r="J2793" s="138"/>
      <c r="K2793" s="119"/>
      <c r="L2793" s="138"/>
      <c r="M2793" s="12"/>
      <c r="N2793" s="147" t="str">
        <f t="shared" si="281"/>
        <v/>
      </c>
      <c r="O2793" s="16"/>
      <c r="P2793" s="17"/>
      <c r="Q2793" s="17"/>
      <c r="AD2793" s="13">
        <f t="shared" si="276"/>
        <v>0</v>
      </c>
      <c r="AE2793" s="13" t="str">
        <f t="shared" si="277"/>
        <v/>
      </c>
      <c r="AF2793" s="145" t="str">
        <f t="shared" si="278"/>
        <v/>
      </c>
      <c r="AG2793" s="145" t="str">
        <f t="shared" si="279"/>
        <v/>
      </c>
      <c r="AH2793" s="145" t="str">
        <f t="shared" si="280"/>
        <v/>
      </c>
    </row>
    <row r="2794" spans="1:34" ht="17.25" customHeight="1" x14ac:dyDescent="0.3">
      <c r="A2794" s="149"/>
      <c r="B2794" s="135"/>
      <c r="C2794" s="14"/>
      <c r="D2794" s="14"/>
      <c r="E2794" s="136"/>
      <c r="F2794" s="15"/>
      <c r="G2794" s="126"/>
      <c r="H2794" s="136"/>
      <c r="I2794" s="136"/>
      <c r="J2794" s="138"/>
      <c r="K2794" s="119"/>
      <c r="L2794" s="138"/>
      <c r="M2794" s="12"/>
      <c r="N2794" s="147" t="str">
        <f t="shared" si="281"/>
        <v/>
      </c>
      <c r="O2794" s="16"/>
      <c r="P2794" s="17"/>
      <c r="Q2794" s="17"/>
      <c r="AD2794" s="13">
        <f t="shared" si="276"/>
        <v>0</v>
      </c>
      <c r="AE2794" s="13" t="str">
        <f t="shared" si="277"/>
        <v/>
      </c>
      <c r="AF2794" s="145" t="str">
        <f t="shared" si="278"/>
        <v/>
      </c>
      <c r="AG2794" s="145" t="str">
        <f t="shared" si="279"/>
        <v/>
      </c>
      <c r="AH2794" s="145" t="str">
        <f t="shared" si="280"/>
        <v/>
      </c>
    </row>
    <row r="2795" spans="1:34" ht="17.25" customHeight="1" x14ac:dyDescent="0.3">
      <c r="A2795" s="149"/>
      <c r="B2795" s="135"/>
      <c r="C2795" s="14"/>
      <c r="D2795" s="14"/>
      <c r="E2795" s="136"/>
      <c r="F2795" s="15"/>
      <c r="G2795" s="126"/>
      <c r="H2795" s="136"/>
      <c r="I2795" s="136"/>
      <c r="J2795" s="138"/>
      <c r="K2795" s="119"/>
      <c r="L2795" s="138"/>
      <c r="M2795" s="12"/>
      <c r="N2795" s="147" t="str">
        <f t="shared" si="281"/>
        <v/>
      </c>
      <c r="O2795" s="16"/>
      <c r="P2795" s="17"/>
      <c r="Q2795" s="17"/>
      <c r="AD2795" s="13">
        <f t="shared" si="276"/>
        <v>0</v>
      </c>
      <c r="AE2795" s="13" t="str">
        <f t="shared" si="277"/>
        <v/>
      </c>
      <c r="AF2795" s="145" t="str">
        <f t="shared" si="278"/>
        <v/>
      </c>
      <c r="AG2795" s="145" t="str">
        <f t="shared" si="279"/>
        <v/>
      </c>
      <c r="AH2795" s="145" t="str">
        <f t="shared" si="280"/>
        <v/>
      </c>
    </row>
    <row r="2796" spans="1:34" ht="17.25" customHeight="1" x14ac:dyDescent="0.3">
      <c r="A2796" s="149"/>
      <c r="B2796" s="135"/>
      <c r="C2796" s="14"/>
      <c r="D2796" s="14"/>
      <c r="E2796" s="136"/>
      <c r="F2796" s="15"/>
      <c r="G2796" s="126"/>
      <c r="H2796" s="136"/>
      <c r="I2796" s="136"/>
      <c r="J2796" s="138"/>
      <c r="K2796" s="119"/>
      <c r="L2796" s="138"/>
      <c r="M2796" s="12"/>
      <c r="N2796" s="147" t="str">
        <f t="shared" si="281"/>
        <v/>
      </c>
      <c r="O2796" s="16"/>
      <c r="P2796" s="17"/>
      <c r="Q2796" s="17"/>
      <c r="AD2796" s="13">
        <f t="shared" si="276"/>
        <v>0</v>
      </c>
      <c r="AE2796" s="13" t="str">
        <f t="shared" si="277"/>
        <v/>
      </c>
      <c r="AF2796" s="145" t="str">
        <f t="shared" si="278"/>
        <v/>
      </c>
      <c r="AG2796" s="145" t="str">
        <f t="shared" si="279"/>
        <v/>
      </c>
      <c r="AH2796" s="145" t="str">
        <f t="shared" si="280"/>
        <v/>
      </c>
    </row>
    <row r="2797" spans="1:34" ht="17.25" customHeight="1" x14ac:dyDescent="0.3">
      <c r="A2797" s="149"/>
      <c r="B2797" s="135"/>
      <c r="C2797" s="14"/>
      <c r="D2797" s="14"/>
      <c r="E2797" s="136"/>
      <c r="F2797" s="15"/>
      <c r="G2797" s="126"/>
      <c r="H2797" s="136"/>
      <c r="I2797" s="136"/>
      <c r="J2797" s="138"/>
      <c r="K2797" s="119"/>
      <c r="L2797" s="138"/>
      <c r="M2797" s="12"/>
      <c r="N2797" s="147" t="str">
        <f t="shared" si="281"/>
        <v/>
      </c>
      <c r="O2797" s="16"/>
      <c r="P2797" s="17"/>
      <c r="Q2797" s="17"/>
      <c r="AD2797" s="13">
        <f t="shared" si="276"/>
        <v>0</v>
      </c>
      <c r="AE2797" s="13" t="str">
        <f t="shared" si="277"/>
        <v/>
      </c>
      <c r="AF2797" s="145" t="str">
        <f t="shared" si="278"/>
        <v/>
      </c>
      <c r="AG2797" s="145" t="str">
        <f t="shared" si="279"/>
        <v/>
      </c>
      <c r="AH2797" s="145" t="str">
        <f t="shared" si="280"/>
        <v/>
      </c>
    </row>
    <row r="2798" spans="1:34" ht="17.25" customHeight="1" x14ac:dyDescent="0.3">
      <c r="A2798" s="149"/>
      <c r="B2798" s="135"/>
      <c r="C2798" s="14"/>
      <c r="D2798" s="14"/>
      <c r="E2798" s="136"/>
      <c r="F2798" s="15"/>
      <c r="G2798" s="126"/>
      <c r="H2798" s="136"/>
      <c r="I2798" s="136"/>
      <c r="J2798" s="138"/>
      <c r="K2798" s="119"/>
      <c r="L2798" s="138"/>
      <c r="M2798" s="12"/>
      <c r="N2798" s="147" t="str">
        <f t="shared" si="281"/>
        <v/>
      </c>
      <c r="O2798" s="16"/>
      <c r="P2798" s="17"/>
      <c r="Q2798" s="17"/>
      <c r="AD2798" s="13">
        <f t="shared" si="276"/>
        <v>0</v>
      </c>
      <c r="AE2798" s="13" t="str">
        <f t="shared" si="277"/>
        <v/>
      </c>
      <c r="AF2798" s="145" t="str">
        <f t="shared" si="278"/>
        <v/>
      </c>
      <c r="AG2798" s="145" t="str">
        <f t="shared" si="279"/>
        <v/>
      </c>
      <c r="AH2798" s="145" t="str">
        <f t="shared" si="280"/>
        <v/>
      </c>
    </row>
    <row r="2799" spans="1:34" ht="17.25" customHeight="1" x14ac:dyDescent="0.3">
      <c r="A2799" s="149"/>
      <c r="B2799" s="135"/>
      <c r="C2799" s="14"/>
      <c r="D2799" s="14"/>
      <c r="E2799" s="136"/>
      <c r="F2799" s="15"/>
      <c r="G2799" s="126"/>
      <c r="H2799" s="136"/>
      <c r="I2799" s="136"/>
      <c r="J2799" s="138"/>
      <c r="K2799" s="119"/>
      <c r="L2799" s="138"/>
      <c r="M2799" s="12"/>
      <c r="N2799" s="147" t="str">
        <f t="shared" si="281"/>
        <v/>
      </c>
      <c r="O2799" s="16"/>
      <c r="P2799" s="17"/>
      <c r="Q2799" s="17"/>
      <c r="AD2799" s="13">
        <f t="shared" si="276"/>
        <v>0</v>
      </c>
      <c r="AE2799" s="13" t="str">
        <f t="shared" si="277"/>
        <v/>
      </c>
      <c r="AF2799" s="145" t="str">
        <f t="shared" si="278"/>
        <v/>
      </c>
      <c r="AG2799" s="145" t="str">
        <f t="shared" si="279"/>
        <v/>
      </c>
      <c r="AH2799" s="145" t="str">
        <f t="shared" si="280"/>
        <v/>
      </c>
    </row>
    <row r="2800" spans="1:34" ht="17.25" customHeight="1" x14ac:dyDescent="0.3">
      <c r="A2800" s="149"/>
      <c r="B2800" s="135"/>
      <c r="C2800" s="14"/>
      <c r="D2800" s="14"/>
      <c r="E2800" s="136"/>
      <c r="F2800" s="15"/>
      <c r="G2800" s="126"/>
      <c r="H2800" s="136"/>
      <c r="I2800" s="136"/>
      <c r="J2800" s="138"/>
      <c r="K2800" s="119"/>
      <c r="L2800" s="138"/>
      <c r="M2800" s="12"/>
      <c r="N2800" s="147" t="str">
        <f t="shared" si="281"/>
        <v/>
      </c>
      <c r="O2800" s="16"/>
      <c r="P2800" s="17"/>
      <c r="Q2800" s="17"/>
      <c r="AD2800" s="13">
        <f t="shared" si="276"/>
        <v>0</v>
      </c>
      <c r="AE2800" s="13" t="str">
        <f t="shared" si="277"/>
        <v/>
      </c>
      <c r="AF2800" s="145" t="str">
        <f t="shared" si="278"/>
        <v/>
      </c>
      <c r="AG2800" s="145" t="str">
        <f t="shared" si="279"/>
        <v/>
      </c>
      <c r="AH2800" s="145" t="str">
        <f t="shared" si="280"/>
        <v/>
      </c>
    </row>
    <row r="2801" spans="1:34" ht="17.25" customHeight="1" x14ac:dyDescent="0.3">
      <c r="A2801" s="149"/>
      <c r="B2801" s="135"/>
      <c r="C2801" s="14"/>
      <c r="D2801" s="14"/>
      <c r="E2801" s="136"/>
      <c r="F2801" s="15"/>
      <c r="G2801" s="126"/>
      <c r="H2801" s="136"/>
      <c r="I2801" s="136"/>
      <c r="J2801" s="138"/>
      <c r="K2801" s="119"/>
      <c r="L2801" s="138"/>
      <c r="M2801" s="12"/>
      <c r="N2801" s="147" t="str">
        <f t="shared" si="281"/>
        <v/>
      </c>
      <c r="O2801" s="16"/>
      <c r="P2801" s="17"/>
      <c r="Q2801" s="17"/>
      <c r="AD2801" s="13">
        <f t="shared" si="276"/>
        <v>0</v>
      </c>
      <c r="AE2801" s="13" t="str">
        <f t="shared" si="277"/>
        <v/>
      </c>
      <c r="AF2801" s="145" t="str">
        <f t="shared" si="278"/>
        <v/>
      </c>
      <c r="AG2801" s="145" t="str">
        <f t="shared" si="279"/>
        <v/>
      </c>
      <c r="AH2801" s="145" t="str">
        <f t="shared" si="280"/>
        <v/>
      </c>
    </row>
    <row r="2802" spans="1:34" ht="17.25" customHeight="1" x14ac:dyDescent="0.3">
      <c r="A2802" s="149"/>
      <c r="B2802" s="135"/>
      <c r="C2802" s="14"/>
      <c r="D2802" s="14"/>
      <c r="E2802" s="136"/>
      <c r="F2802" s="15"/>
      <c r="G2802" s="126"/>
      <c r="H2802" s="136"/>
      <c r="I2802" s="136"/>
      <c r="J2802" s="138"/>
      <c r="K2802" s="119"/>
      <c r="L2802" s="138"/>
      <c r="M2802" s="12"/>
      <c r="N2802" s="147" t="str">
        <f t="shared" si="281"/>
        <v/>
      </c>
      <c r="O2802" s="16"/>
      <c r="P2802" s="17"/>
      <c r="Q2802" s="17"/>
      <c r="AD2802" s="13">
        <f t="shared" si="276"/>
        <v>0</v>
      </c>
      <c r="AE2802" s="13" t="str">
        <f t="shared" si="277"/>
        <v/>
      </c>
      <c r="AF2802" s="145" t="str">
        <f t="shared" si="278"/>
        <v/>
      </c>
      <c r="AG2802" s="145" t="str">
        <f t="shared" si="279"/>
        <v/>
      </c>
      <c r="AH2802" s="145" t="str">
        <f t="shared" si="280"/>
        <v/>
      </c>
    </row>
    <row r="2803" spans="1:34" ht="17.25" customHeight="1" x14ac:dyDescent="0.3">
      <c r="A2803" s="149"/>
      <c r="B2803" s="135"/>
      <c r="C2803" s="14"/>
      <c r="D2803" s="14"/>
      <c r="E2803" s="136"/>
      <c r="F2803" s="15"/>
      <c r="G2803" s="126"/>
      <c r="H2803" s="136"/>
      <c r="I2803" s="136"/>
      <c r="J2803" s="138"/>
      <c r="K2803" s="119"/>
      <c r="L2803" s="138"/>
      <c r="M2803" s="12"/>
      <c r="N2803" s="147" t="str">
        <f t="shared" si="281"/>
        <v/>
      </c>
      <c r="O2803" s="16"/>
      <c r="P2803" s="17"/>
      <c r="Q2803" s="17"/>
      <c r="AD2803" s="13">
        <f t="shared" si="276"/>
        <v>0</v>
      </c>
      <c r="AE2803" s="13" t="str">
        <f t="shared" si="277"/>
        <v/>
      </c>
      <c r="AF2803" s="145" t="str">
        <f t="shared" si="278"/>
        <v/>
      </c>
      <c r="AG2803" s="145" t="str">
        <f t="shared" si="279"/>
        <v/>
      </c>
      <c r="AH2803" s="145" t="str">
        <f t="shared" si="280"/>
        <v/>
      </c>
    </row>
    <row r="2804" spans="1:34" ht="17.25" customHeight="1" x14ac:dyDescent="0.3">
      <c r="A2804" s="149"/>
      <c r="B2804" s="135"/>
      <c r="C2804" s="14"/>
      <c r="D2804" s="14"/>
      <c r="E2804" s="136"/>
      <c r="F2804" s="15"/>
      <c r="G2804" s="126"/>
      <c r="H2804" s="136"/>
      <c r="I2804" s="136"/>
      <c r="J2804" s="138"/>
      <c r="K2804" s="119"/>
      <c r="L2804" s="138"/>
      <c r="M2804" s="12"/>
      <c r="N2804" s="147" t="str">
        <f t="shared" si="281"/>
        <v/>
      </c>
      <c r="O2804" s="16"/>
      <c r="P2804" s="17"/>
      <c r="Q2804" s="17"/>
      <c r="AD2804" s="13">
        <f t="shared" si="276"/>
        <v>0</v>
      </c>
      <c r="AE2804" s="13" t="str">
        <f t="shared" si="277"/>
        <v/>
      </c>
      <c r="AF2804" s="145" t="str">
        <f t="shared" si="278"/>
        <v/>
      </c>
      <c r="AG2804" s="145" t="str">
        <f t="shared" si="279"/>
        <v/>
      </c>
      <c r="AH2804" s="145" t="str">
        <f t="shared" si="280"/>
        <v/>
      </c>
    </row>
    <row r="2805" spans="1:34" ht="17.25" customHeight="1" x14ac:dyDescent="0.3">
      <c r="A2805" s="149"/>
      <c r="B2805" s="135"/>
      <c r="C2805" s="14"/>
      <c r="D2805" s="14"/>
      <c r="E2805" s="136"/>
      <c r="F2805" s="15"/>
      <c r="G2805" s="126"/>
      <c r="H2805" s="136"/>
      <c r="I2805" s="136"/>
      <c r="J2805" s="138"/>
      <c r="K2805" s="119"/>
      <c r="L2805" s="138"/>
      <c r="M2805" s="12"/>
      <c r="N2805" s="147" t="str">
        <f t="shared" si="281"/>
        <v/>
      </c>
      <c r="O2805" s="16"/>
      <c r="P2805" s="17"/>
      <c r="Q2805" s="17"/>
      <c r="AD2805" s="13">
        <f t="shared" ref="AD2805:AD2868" si="282">IF(N2805&lt;0, N2805/-F2805, M2805)</f>
        <v>0</v>
      </c>
      <c r="AE2805" s="13" t="str">
        <f t="shared" ref="AE2805:AE2868" si="283">IF(N2805="", "", IF(C2805="Long", IF(N2805&gt;0, N2805/F2805, ((G2805*(I2805-E2805))/F2805)), IF(N2805&gt;0, N2805/F2805, ((G2805*(E2805-I2805))/F2805))))</f>
        <v/>
      </c>
      <c r="AF2805" s="145" t="str">
        <f t="shared" ref="AF2805:AF2868" si="284">IF(A2805="", "", MONTH(A2805))</f>
        <v/>
      </c>
      <c r="AG2805" s="145" t="str">
        <f t="shared" ref="AG2805:AG2868" si="285">IF(A2805="", "", YEAR(A2805))</f>
        <v/>
      </c>
      <c r="AH2805" s="145" t="str">
        <f t="shared" ref="AH2805:AH2868" si="286">IF(A2805="", "", DAY(A2805))</f>
        <v/>
      </c>
    </row>
    <row r="2806" spans="1:34" ht="17.25" customHeight="1" x14ac:dyDescent="0.3">
      <c r="A2806" s="149"/>
      <c r="B2806" s="135"/>
      <c r="C2806" s="14"/>
      <c r="D2806" s="14"/>
      <c r="E2806" s="136"/>
      <c r="F2806" s="15"/>
      <c r="G2806" s="126"/>
      <c r="H2806" s="136"/>
      <c r="I2806" s="136"/>
      <c r="J2806" s="138"/>
      <c r="K2806" s="119"/>
      <c r="L2806" s="138"/>
      <c r="M2806" s="12"/>
      <c r="N2806" s="147" t="str">
        <f t="shared" si="281"/>
        <v/>
      </c>
      <c r="O2806" s="16"/>
      <c r="P2806" s="17"/>
      <c r="Q2806" s="17"/>
      <c r="AD2806" s="13">
        <f t="shared" si="282"/>
        <v>0</v>
      </c>
      <c r="AE2806" s="13" t="str">
        <f t="shared" si="283"/>
        <v/>
      </c>
      <c r="AF2806" s="145" t="str">
        <f t="shared" si="284"/>
        <v/>
      </c>
      <c r="AG2806" s="145" t="str">
        <f t="shared" si="285"/>
        <v/>
      </c>
      <c r="AH2806" s="145" t="str">
        <f t="shared" si="286"/>
        <v/>
      </c>
    </row>
    <row r="2807" spans="1:34" ht="17.25" customHeight="1" x14ac:dyDescent="0.3">
      <c r="A2807" s="149"/>
      <c r="B2807" s="135"/>
      <c r="C2807" s="14"/>
      <c r="D2807" s="14"/>
      <c r="E2807" s="136"/>
      <c r="F2807" s="15"/>
      <c r="G2807" s="126"/>
      <c r="H2807" s="136"/>
      <c r="I2807" s="136"/>
      <c r="J2807" s="138"/>
      <c r="K2807" s="119"/>
      <c r="L2807" s="138"/>
      <c r="M2807" s="12"/>
      <c r="N2807" s="147" t="str">
        <f t="shared" si="281"/>
        <v/>
      </c>
      <c r="O2807" s="16"/>
      <c r="P2807" s="17"/>
      <c r="Q2807" s="17"/>
      <c r="AD2807" s="13">
        <f t="shared" si="282"/>
        <v>0</v>
      </c>
      <c r="AE2807" s="13" t="str">
        <f t="shared" si="283"/>
        <v/>
      </c>
      <c r="AF2807" s="145" t="str">
        <f t="shared" si="284"/>
        <v/>
      </c>
      <c r="AG2807" s="145" t="str">
        <f t="shared" si="285"/>
        <v/>
      </c>
      <c r="AH2807" s="145" t="str">
        <f t="shared" si="286"/>
        <v/>
      </c>
    </row>
    <row r="2808" spans="1:34" ht="17.25" customHeight="1" x14ac:dyDescent="0.3">
      <c r="A2808" s="149"/>
      <c r="B2808" s="135"/>
      <c r="C2808" s="14"/>
      <c r="D2808" s="14"/>
      <c r="E2808" s="136"/>
      <c r="F2808" s="15"/>
      <c r="G2808" s="126"/>
      <c r="H2808" s="136"/>
      <c r="I2808" s="136"/>
      <c r="J2808" s="138"/>
      <c r="K2808" s="119"/>
      <c r="L2808" s="138"/>
      <c r="M2808" s="12"/>
      <c r="N2808" s="147" t="str">
        <f t="shared" si="281"/>
        <v/>
      </c>
      <c r="O2808" s="16"/>
      <c r="P2808" s="17"/>
      <c r="Q2808" s="17"/>
      <c r="AD2808" s="13">
        <f t="shared" si="282"/>
        <v>0</v>
      </c>
      <c r="AE2808" s="13" t="str">
        <f t="shared" si="283"/>
        <v/>
      </c>
      <c r="AF2808" s="145" t="str">
        <f t="shared" si="284"/>
        <v/>
      </c>
      <c r="AG2808" s="145" t="str">
        <f t="shared" si="285"/>
        <v/>
      </c>
      <c r="AH2808" s="145" t="str">
        <f t="shared" si="286"/>
        <v/>
      </c>
    </row>
    <row r="2809" spans="1:34" ht="17.25" customHeight="1" x14ac:dyDescent="0.3">
      <c r="A2809" s="149"/>
      <c r="B2809" s="135"/>
      <c r="C2809" s="14"/>
      <c r="D2809" s="14"/>
      <c r="E2809" s="136"/>
      <c r="F2809" s="15"/>
      <c r="G2809" s="126"/>
      <c r="H2809" s="136"/>
      <c r="I2809" s="136"/>
      <c r="J2809" s="138"/>
      <c r="K2809" s="119"/>
      <c r="L2809" s="138"/>
      <c r="M2809" s="12"/>
      <c r="N2809" s="147" t="str">
        <f t="shared" si="281"/>
        <v/>
      </c>
      <c r="O2809" s="16"/>
      <c r="P2809" s="17"/>
      <c r="Q2809" s="17"/>
      <c r="AD2809" s="13">
        <f t="shared" si="282"/>
        <v>0</v>
      </c>
      <c r="AE2809" s="13" t="str">
        <f t="shared" si="283"/>
        <v/>
      </c>
      <c r="AF2809" s="145" t="str">
        <f t="shared" si="284"/>
        <v/>
      </c>
      <c r="AG2809" s="145" t="str">
        <f t="shared" si="285"/>
        <v/>
      </c>
      <c r="AH2809" s="145" t="str">
        <f t="shared" si="286"/>
        <v/>
      </c>
    </row>
    <row r="2810" spans="1:34" ht="17.25" customHeight="1" x14ac:dyDescent="0.3">
      <c r="A2810" s="149"/>
      <c r="B2810" s="135"/>
      <c r="C2810" s="14"/>
      <c r="D2810" s="14"/>
      <c r="E2810" s="136"/>
      <c r="F2810" s="15"/>
      <c r="G2810" s="126"/>
      <c r="H2810" s="136"/>
      <c r="I2810" s="136"/>
      <c r="J2810" s="138"/>
      <c r="K2810" s="119"/>
      <c r="L2810" s="138"/>
      <c r="M2810" s="12"/>
      <c r="N2810" s="147" t="str">
        <f t="shared" si="281"/>
        <v/>
      </c>
      <c r="O2810" s="16"/>
      <c r="P2810" s="17"/>
      <c r="Q2810" s="17"/>
      <c r="AD2810" s="13">
        <f t="shared" si="282"/>
        <v>0</v>
      </c>
      <c r="AE2810" s="13" t="str">
        <f t="shared" si="283"/>
        <v/>
      </c>
      <c r="AF2810" s="145" t="str">
        <f t="shared" si="284"/>
        <v/>
      </c>
      <c r="AG2810" s="145" t="str">
        <f t="shared" si="285"/>
        <v/>
      </c>
      <c r="AH2810" s="145" t="str">
        <f t="shared" si="286"/>
        <v/>
      </c>
    </row>
    <row r="2811" spans="1:34" ht="17.25" customHeight="1" x14ac:dyDescent="0.3">
      <c r="A2811" s="149"/>
      <c r="B2811" s="135"/>
      <c r="C2811" s="14"/>
      <c r="D2811" s="14"/>
      <c r="E2811" s="136"/>
      <c r="F2811" s="15"/>
      <c r="G2811" s="126"/>
      <c r="H2811" s="136"/>
      <c r="I2811" s="136"/>
      <c r="J2811" s="138"/>
      <c r="K2811" s="119"/>
      <c r="L2811" s="138"/>
      <c r="M2811" s="12"/>
      <c r="N2811" s="147" t="str">
        <f t="shared" si="281"/>
        <v/>
      </c>
      <c r="O2811" s="16"/>
      <c r="P2811" s="17"/>
      <c r="Q2811" s="17"/>
      <c r="AD2811" s="13">
        <f t="shared" si="282"/>
        <v>0</v>
      </c>
      <c r="AE2811" s="13" t="str">
        <f t="shared" si="283"/>
        <v/>
      </c>
      <c r="AF2811" s="145" t="str">
        <f t="shared" si="284"/>
        <v/>
      </c>
      <c r="AG2811" s="145" t="str">
        <f t="shared" si="285"/>
        <v/>
      </c>
      <c r="AH2811" s="145" t="str">
        <f t="shared" si="286"/>
        <v/>
      </c>
    </row>
    <row r="2812" spans="1:34" ht="17.25" customHeight="1" x14ac:dyDescent="0.3">
      <c r="A2812" s="149"/>
      <c r="B2812" s="135"/>
      <c r="C2812" s="14"/>
      <c r="D2812" s="14"/>
      <c r="E2812" s="136"/>
      <c r="F2812" s="15"/>
      <c r="G2812" s="126"/>
      <c r="H2812" s="136"/>
      <c r="I2812" s="136"/>
      <c r="J2812" s="138"/>
      <c r="K2812" s="119"/>
      <c r="L2812" s="138"/>
      <c r="M2812" s="12"/>
      <c r="N2812" s="147" t="str">
        <f t="shared" si="281"/>
        <v/>
      </c>
      <c r="O2812" s="16"/>
      <c r="P2812" s="17"/>
      <c r="Q2812" s="17"/>
      <c r="AD2812" s="13">
        <f t="shared" si="282"/>
        <v>0</v>
      </c>
      <c r="AE2812" s="13" t="str">
        <f t="shared" si="283"/>
        <v/>
      </c>
      <c r="AF2812" s="145" t="str">
        <f t="shared" si="284"/>
        <v/>
      </c>
      <c r="AG2812" s="145" t="str">
        <f t="shared" si="285"/>
        <v/>
      </c>
      <c r="AH2812" s="145" t="str">
        <f t="shared" si="286"/>
        <v/>
      </c>
    </row>
    <row r="2813" spans="1:34" ht="17.25" customHeight="1" x14ac:dyDescent="0.3">
      <c r="A2813" s="149"/>
      <c r="B2813" s="135"/>
      <c r="C2813" s="14"/>
      <c r="D2813" s="14"/>
      <c r="E2813" s="136"/>
      <c r="F2813" s="15"/>
      <c r="G2813" s="126"/>
      <c r="H2813" s="136"/>
      <c r="I2813" s="136"/>
      <c r="J2813" s="138"/>
      <c r="K2813" s="119"/>
      <c r="L2813" s="138"/>
      <c r="M2813" s="12"/>
      <c r="N2813" s="147" t="str">
        <f t="shared" si="281"/>
        <v/>
      </c>
      <c r="O2813" s="16"/>
      <c r="P2813" s="17"/>
      <c r="Q2813" s="17"/>
      <c r="AD2813" s="13">
        <f t="shared" si="282"/>
        <v>0</v>
      </c>
      <c r="AE2813" s="13" t="str">
        <f t="shared" si="283"/>
        <v/>
      </c>
      <c r="AF2813" s="145" t="str">
        <f t="shared" si="284"/>
        <v/>
      </c>
      <c r="AG2813" s="145" t="str">
        <f t="shared" si="285"/>
        <v/>
      </c>
      <c r="AH2813" s="145" t="str">
        <f t="shared" si="286"/>
        <v/>
      </c>
    </row>
    <row r="2814" spans="1:34" ht="17.25" customHeight="1" x14ac:dyDescent="0.3">
      <c r="A2814" s="149"/>
      <c r="B2814" s="135"/>
      <c r="C2814" s="14"/>
      <c r="D2814" s="14"/>
      <c r="E2814" s="136"/>
      <c r="F2814" s="15"/>
      <c r="G2814" s="126"/>
      <c r="H2814" s="136"/>
      <c r="I2814" s="136"/>
      <c r="J2814" s="138"/>
      <c r="K2814" s="119"/>
      <c r="L2814" s="138"/>
      <c r="M2814" s="12"/>
      <c r="N2814" s="147" t="str">
        <f t="shared" si="281"/>
        <v/>
      </c>
      <c r="O2814" s="16"/>
      <c r="P2814" s="17"/>
      <c r="Q2814" s="17"/>
      <c r="AD2814" s="13">
        <f t="shared" si="282"/>
        <v>0</v>
      </c>
      <c r="AE2814" s="13" t="str">
        <f t="shared" si="283"/>
        <v/>
      </c>
      <c r="AF2814" s="145" t="str">
        <f t="shared" si="284"/>
        <v/>
      </c>
      <c r="AG2814" s="145" t="str">
        <f t="shared" si="285"/>
        <v/>
      </c>
      <c r="AH2814" s="145" t="str">
        <f t="shared" si="286"/>
        <v/>
      </c>
    </row>
    <row r="2815" spans="1:34" ht="17.25" customHeight="1" x14ac:dyDescent="0.3">
      <c r="A2815" s="149"/>
      <c r="B2815" s="135"/>
      <c r="C2815" s="14"/>
      <c r="D2815" s="14"/>
      <c r="E2815" s="136"/>
      <c r="F2815" s="15"/>
      <c r="G2815" s="126"/>
      <c r="H2815" s="136"/>
      <c r="I2815" s="136"/>
      <c r="J2815" s="138"/>
      <c r="K2815" s="119"/>
      <c r="L2815" s="138"/>
      <c r="M2815" s="12"/>
      <c r="N2815" s="147" t="str">
        <f t="shared" si="281"/>
        <v/>
      </c>
      <c r="O2815" s="16"/>
      <c r="P2815" s="17"/>
      <c r="Q2815" s="17"/>
      <c r="AD2815" s="13">
        <f t="shared" si="282"/>
        <v>0</v>
      </c>
      <c r="AE2815" s="13" t="str">
        <f t="shared" si="283"/>
        <v/>
      </c>
      <c r="AF2815" s="145" t="str">
        <f t="shared" si="284"/>
        <v/>
      </c>
      <c r="AG2815" s="145" t="str">
        <f t="shared" si="285"/>
        <v/>
      </c>
      <c r="AH2815" s="145" t="str">
        <f t="shared" si="286"/>
        <v/>
      </c>
    </row>
    <row r="2816" spans="1:34" ht="17.25" customHeight="1" x14ac:dyDescent="0.3">
      <c r="A2816" s="149"/>
      <c r="B2816" s="135"/>
      <c r="C2816" s="14"/>
      <c r="D2816" s="14"/>
      <c r="E2816" s="136"/>
      <c r="F2816" s="15"/>
      <c r="G2816" s="126"/>
      <c r="H2816" s="136"/>
      <c r="I2816" s="136"/>
      <c r="J2816" s="138"/>
      <c r="K2816" s="119"/>
      <c r="L2816" s="138"/>
      <c r="M2816" s="12"/>
      <c r="N2816" s="147" t="str">
        <f t="shared" si="281"/>
        <v/>
      </c>
      <c r="O2816" s="16"/>
      <c r="P2816" s="17"/>
      <c r="Q2816" s="17"/>
      <c r="AD2816" s="13">
        <f t="shared" si="282"/>
        <v>0</v>
      </c>
      <c r="AE2816" s="13" t="str">
        <f t="shared" si="283"/>
        <v/>
      </c>
      <c r="AF2816" s="145" t="str">
        <f t="shared" si="284"/>
        <v/>
      </c>
      <c r="AG2816" s="145" t="str">
        <f t="shared" si="285"/>
        <v/>
      </c>
      <c r="AH2816" s="145" t="str">
        <f t="shared" si="286"/>
        <v/>
      </c>
    </row>
    <row r="2817" spans="1:34" ht="17.25" customHeight="1" x14ac:dyDescent="0.3">
      <c r="A2817" s="149"/>
      <c r="B2817" s="135"/>
      <c r="C2817" s="14"/>
      <c r="D2817" s="14"/>
      <c r="E2817" s="136"/>
      <c r="F2817" s="15"/>
      <c r="G2817" s="126"/>
      <c r="H2817" s="136"/>
      <c r="I2817" s="136"/>
      <c r="J2817" s="138"/>
      <c r="K2817" s="119"/>
      <c r="L2817" s="138"/>
      <c r="M2817" s="12"/>
      <c r="N2817" s="147" t="str">
        <f t="shared" si="281"/>
        <v/>
      </c>
      <c r="O2817" s="16"/>
      <c r="P2817" s="17"/>
      <c r="Q2817" s="17"/>
      <c r="AD2817" s="13">
        <f t="shared" si="282"/>
        <v>0</v>
      </c>
      <c r="AE2817" s="13" t="str">
        <f t="shared" si="283"/>
        <v/>
      </c>
      <c r="AF2817" s="145" t="str">
        <f t="shared" si="284"/>
        <v/>
      </c>
      <c r="AG2817" s="145" t="str">
        <f t="shared" si="285"/>
        <v/>
      </c>
      <c r="AH2817" s="145" t="str">
        <f t="shared" si="286"/>
        <v/>
      </c>
    </row>
    <row r="2818" spans="1:34" ht="17.25" customHeight="1" x14ac:dyDescent="0.3">
      <c r="A2818" s="149"/>
      <c r="B2818" s="135"/>
      <c r="C2818" s="14"/>
      <c r="D2818" s="14"/>
      <c r="E2818" s="136"/>
      <c r="F2818" s="15"/>
      <c r="G2818" s="126"/>
      <c r="H2818" s="136"/>
      <c r="I2818" s="136"/>
      <c r="J2818" s="138"/>
      <c r="K2818" s="119"/>
      <c r="L2818" s="138"/>
      <c r="M2818" s="12"/>
      <c r="N2818" s="147" t="str">
        <f t="shared" si="281"/>
        <v/>
      </c>
      <c r="O2818" s="16"/>
      <c r="P2818" s="17"/>
      <c r="Q2818" s="17"/>
      <c r="AD2818" s="13">
        <f t="shared" si="282"/>
        <v>0</v>
      </c>
      <c r="AE2818" s="13" t="str">
        <f t="shared" si="283"/>
        <v/>
      </c>
      <c r="AF2818" s="145" t="str">
        <f t="shared" si="284"/>
        <v/>
      </c>
      <c r="AG2818" s="145" t="str">
        <f t="shared" si="285"/>
        <v/>
      </c>
      <c r="AH2818" s="145" t="str">
        <f t="shared" si="286"/>
        <v/>
      </c>
    </row>
    <row r="2819" spans="1:34" ht="17.25" customHeight="1" x14ac:dyDescent="0.3">
      <c r="A2819" s="149"/>
      <c r="B2819" s="135"/>
      <c r="C2819" s="14"/>
      <c r="D2819" s="14"/>
      <c r="E2819" s="136"/>
      <c r="F2819" s="15"/>
      <c r="G2819" s="126"/>
      <c r="H2819" s="136"/>
      <c r="I2819" s="136"/>
      <c r="J2819" s="138"/>
      <c r="K2819" s="119"/>
      <c r="L2819" s="138"/>
      <c r="M2819" s="12"/>
      <c r="N2819" s="147" t="str">
        <f t="shared" si="281"/>
        <v/>
      </c>
      <c r="O2819" s="16"/>
      <c r="P2819" s="17"/>
      <c r="Q2819" s="17"/>
      <c r="AD2819" s="13">
        <f t="shared" si="282"/>
        <v>0</v>
      </c>
      <c r="AE2819" s="13" t="str">
        <f t="shared" si="283"/>
        <v/>
      </c>
      <c r="AF2819" s="145" t="str">
        <f t="shared" si="284"/>
        <v/>
      </c>
      <c r="AG2819" s="145" t="str">
        <f t="shared" si="285"/>
        <v/>
      </c>
      <c r="AH2819" s="145" t="str">
        <f t="shared" si="286"/>
        <v/>
      </c>
    </row>
    <row r="2820" spans="1:34" ht="17.25" customHeight="1" x14ac:dyDescent="0.3">
      <c r="A2820" s="149"/>
      <c r="B2820" s="135"/>
      <c r="C2820" s="14"/>
      <c r="D2820" s="14"/>
      <c r="E2820" s="136"/>
      <c r="F2820" s="15"/>
      <c r="G2820" s="126"/>
      <c r="H2820" s="136"/>
      <c r="I2820" s="136"/>
      <c r="J2820" s="138"/>
      <c r="K2820" s="119"/>
      <c r="L2820" s="138"/>
      <c r="M2820" s="12"/>
      <c r="N2820" s="147" t="str">
        <f t="shared" si="281"/>
        <v/>
      </c>
      <c r="O2820" s="16"/>
      <c r="P2820" s="17"/>
      <c r="Q2820" s="17"/>
      <c r="AD2820" s="13">
        <f t="shared" si="282"/>
        <v>0</v>
      </c>
      <c r="AE2820" s="13" t="str">
        <f t="shared" si="283"/>
        <v/>
      </c>
      <c r="AF2820" s="145" t="str">
        <f t="shared" si="284"/>
        <v/>
      </c>
      <c r="AG2820" s="145" t="str">
        <f t="shared" si="285"/>
        <v/>
      </c>
      <c r="AH2820" s="145" t="str">
        <f t="shared" si="286"/>
        <v/>
      </c>
    </row>
    <row r="2821" spans="1:34" ht="17.25" customHeight="1" x14ac:dyDescent="0.3">
      <c r="A2821" s="149"/>
      <c r="B2821" s="135"/>
      <c r="C2821" s="14"/>
      <c r="D2821" s="14"/>
      <c r="E2821" s="136"/>
      <c r="F2821" s="15"/>
      <c r="G2821" s="126"/>
      <c r="H2821" s="136"/>
      <c r="I2821" s="136"/>
      <c r="J2821" s="138"/>
      <c r="K2821" s="119"/>
      <c r="L2821" s="138"/>
      <c r="M2821" s="12"/>
      <c r="N2821" s="147" t="str">
        <f t="shared" si="281"/>
        <v/>
      </c>
      <c r="O2821" s="16"/>
      <c r="P2821" s="17"/>
      <c r="Q2821" s="17"/>
      <c r="AD2821" s="13">
        <f t="shared" si="282"/>
        <v>0</v>
      </c>
      <c r="AE2821" s="13" t="str">
        <f t="shared" si="283"/>
        <v/>
      </c>
      <c r="AF2821" s="145" t="str">
        <f t="shared" si="284"/>
        <v/>
      </c>
      <c r="AG2821" s="145" t="str">
        <f t="shared" si="285"/>
        <v/>
      </c>
      <c r="AH2821" s="145" t="str">
        <f t="shared" si="286"/>
        <v/>
      </c>
    </row>
    <row r="2822" spans="1:34" ht="17.25" customHeight="1" x14ac:dyDescent="0.3">
      <c r="A2822" s="149"/>
      <c r="B2822" s="135"/>
      <c r="C2822" s="14"/>
      <c r="D2822" s="14"/>
      <c r="E2822" s="136"/>
      <c r="F2822" s="15"/>
      <c r="G2822" s="126"/>
      <c r="H2822" s="136"/>
      <c r="I2822" s="136"/>
      <c r="J2822" s="138"/>
      <c r="K2822" s="119"/>
      <c r="L2822" s="138"/>
      <c r="M2822" s="12"/>
      <c r="N2822" s="147" t="str">
        <f t="shared" si="281"/>
        <v/>
      </c>
      <c r="O2822" s="16"/>
      <c r="P2822" s="17"/>
      <c r="Q2822" s="17"/>
      <c r="AD2822" s="13">
        <f t="shared" si="282"/>
        <v>0</v>
      </c>
      <c r="AE2822" s="13" t="str">
        <f t="shared" si="283"/>
        <v/>
      </c>
      <c r="AF2822" s="145" t="str">
        <f t="shared" si="284"/>
        <v/>
      </c>
      <c r="AG2822" s="145" t="str">
        <f t="shared" si="285"/>
        <v/>
      </c>
      <c r="AH2822" s="145" t="str">
        <f t="shared" si="286"/>
        <v/>
      </c>
    </row>
    <row r="2823" spans="1:34" ht="17.25" customHeight="1" x14ac:dyDescent="0.3">
      <c r="A2823" s="149"/>
      <c r="B2823" s="135"/>
      <c r="C2823" s="14"/>
      <c r="D2823" s="14"/>
      <c r="E2823" s="136"/>
      <c r="F2823" s="15"/>
      <c r="G2823" s="126"/>
      <c r="H2823" s="136"/>
      <c r="I2823" s="136"/>
      <c r="J2823" s="138"/>
      <c r="K2823" s="119"/>
      <c r="L2823" s="138"/>
      <c r="M2823" s="12"/>
      <c r="N2823" s="147" t="str">
        <f t="shared" si="281"/>
        <v/>
      </c>
      <c r="O2823" s="16"/>
      <c r="P2823" s="17"/>
      <c r="Q2823" s="17"/>
      <c r="AD2823" s="13">
        <f t="shared" si="282"/>
        <v>0</v>
      </c>
      <c r="AE2823" s="13" t="str">
        <f t="shared" si="283"/>
        <v/>
      </c>
      <c r="AF2823" s="145" t="str">
        <f t="shared" si="284"/>
        <v/>
      </c>
      <c r="AG2823" s="145" t="str">
        <f t="shared" si="285"/>
        <v/>
      </c>
      <c r="AH2823" s="145" t="str">
        <f t="shared" si="286"/>
        <v/>
      </c>
    </row>
    <row r="2824" spans="1:34" ht="17.25" customHeight="1" x14ac:dyDescent="0.3">
      <c r="A2824" s="149"/>
      <c r="B2824" s="135"/>
      <c r="C2824" s="14"/>
      <c r="D2824" s="14"/>
      <c r="E2824" s="136"/>
      <c r="F2824" s="15"/>
      <c r="G2824" s="126"/>
      <c r="H2824" s="136"/>
      <c r="I2824" s="136"/>
      <c r="J2824" s="138"/>
      <c r="K2824" s="119"/>
      <c r="L2824" s="138"/>
      <c r="M2824" s="12"/>
      <c r="N2824" s="147" t="str">
        <f t="shared" ref="N2824:N2887" si="287">IF(J2824="", "", K2824)</f>
        <v/>
      </c>
      <c r="O2824" s="16"/>
      <c r="P2824" s="17"/>
      <c r="Q2824" s="17"/>
      <c r="AD2824" s="13">
        <f t="shared" si="282"/>
        <v>0</v>
      </c>
      <c r="AE2824" s="13" t="str">
        <f t="shared" si="283"/>
        <v/>
      </c>
      <c r="AF2824" s="145" t="str">
        <f t="shared" si="284"/>
        <v/>
      </c>
      <c r="AG2824" s="145" t="str">
        <f t="shared" si="285"/>
        <v/>
      </c>
      <c r="AH2824" s="145" t="str">
        <f t="shared" si="286"/>
        <v/>
      </c>
    </row>
    <row r="2825" spans="1:34" ht="17.25" customHeight="1" x14ac:dyDescent="0.3">
      <c r="A2825" s="149"/>
      <c r="B2825" s="135"/>
      <c r="C2825" s="14"/>
      <c r="D2825" s="14"/>
      <c r="E2825" s="136"/>
      <c r="F2825" s="15"/>
      <c r="G2825" s="126"/>
      <c r="H2825" s="136"/>
      <c r="I2825" s="136"/>
      <c r="J2825" s="138"/>
      <c r="K2825" s="119"/>
      <c r="L2825" s="138"/>
      <c r="M2825" s="12"/>
      <c r="N2825" s="147" t="str">
        <f t="shared" si="287"/>
        <v/>
      </c>
      <c r="O2825" s="16"/>
      <c r="P2825" s="17"/>
      <c r="Q2825" s="17"/>
      <c r="AD2825" s="13">
        <f t="shared" si="282"/>
        <v>0</v>
      </c>
      <c r="AE2825" s="13" t="str">
        <f t="shared" si="283"/>
        <v/>
      </c>
      <c r="AF2825" s="145" t="str">
        <f t="shared" si="284"/>
        <v/>
      </c>
      <c r="AG2825" s="145" t="str">
        <f t="shared" si="285"/>
        <v/>
      </c>
      <c r="AH2825" s="145" t="str">
        <f t="shared" si="286"/>
        <v/>
      </c>
    </row>
    <row r="2826" spans="1:34" ht="17.25" customHeight="1" x14ac:dyDescent="0.3">
      <c r="A2826" s="149"/>
      <c r="B2826" s="135"/>
      <c r="C2826" s="14"/>
      <c r="D2826" s="14"/>
      <c r="E2826" s="136"/>
      <c r="F2826" s="15"/>
      <c r="G2826" s="126"/>
      <c r="H2826" s="136"/>
      <c r="I2826" s="136"/>
      <c r="J2826" s="138"/>
      <c r="K2826" s="119"/>
      <c r="L2826" s="138"/>
      <c r="M2826" s="12"/>
      <c r="N2826" s="147" t="str">
        <f t="shared" si="287"/>
        <v/>
      </c>
      <c r="O2826" s="16"/>
      <c r="P2826" s="17"/>
      <c r="Q2826" s="17"/>
      <c r="AD2826" s="13">
        <f t="shared" si="282"/>
        <v>0</v>
      </c>
      <c r="AE2826" s="13" t="str">
        <f t="shared" si="283"/>
        <v/>
      </c>
      <c r="AF2826" s="145" t="str">
        <f t="shared" si="284"/>
        <v/>
      </c>
      <c r="AG2826" s="145" t="str">
        <f t="shared" si="285"/>
        <v/>
      </c>
      <c r="AH2826" s="145" t="str">
        <f t="shared" si="286"/>
        <v/>
      </c>
    </row>
    <row r="2827" spans="1:34" ht="17.25" customHeight="1" x14ac:dyDescent="0.3">
      <c r="A2827" s="149"/>
      <c r="B2827" s="135"/>
      <c r="C2827" s="14"/>
      <c r="D2827" s="14"/>
      <c r="E2827" s="136"/>
      <c r="F2827" s="15"/>
      <c r="G2827" s="126"/>
      <c r="H2827" s="136"/>
      <c r="I2827" s="136"/>
      <c r="J2827" s="138"/>
      <c r="K2827" s="119"/>
      <c r="L2827" s="138"/>
      <c r="M2827" s="12"/>
      <c r="N2827" s="147" t="str">
        <f t="shared" si="287"/>
        <v/>
      </c>
      <c r="O2827" s="16"/>
      <c r="P2827" s="17"/>
      <c r="Q2827" s="17"/>
      <c r="AD2827" s="13">
        <f t="shared" si="282"/>
        <v>0</v>
      </c>
      <c r="AE2827" s="13" t="str">
        <f t="shared" si="283"/>
        <v/>
      </c>
      <c r="AF2827" s="145" t="str">
        <f t="shared" si="284"/>
        <v/>
      </c>
      <c r="AG2827" s="145" t="str">
        <f t="shared" si="285"/>
        <v/>
      </c>
      <c r="AH2827" s="145" t="str">
        <f t="shared" si="286"/>
        <v/>
      </c>
    </row>
    <row r="2828" spans="1:34" ht="17.25" customHeight="1" x14ac:dyDescent="0.3">
      <c r="A2828" s="149"/>
      <c r="B2828" s="135"/>
      <c r="C2828" s="14"/>
      <c r="D2828" s="14"/>
      <c r="E2828" s="136"/>
      <c r="F2828" s="15"/>
      <c r="G2828" s="126"/>
      <c r="H2828" s="136"/>
      <c r="I2828" s="136"/>
      <c r="J2828" s="138"/>
      <c r="K2828" s="119"/>
      <c r="L2828" s="138"/>
      <c r="M2828" s="12"/>
      <c r="N2828" s="147" t="str">
        <f t="shared" si="287"/>
        <v/>
      </c>
      <c r="O2828" s="16"/>
      <c r="P2828" s="17"/>
      <c r="Q2828" s="17"/>
      <c r="AD2828" s="13">
        <f t="shared" si="282"/>
        <v>0</v>
      </c>
      <c r="AE2828" s="13" t="str">
        <f t="shared" si="283"/>
        <v/>
      </c>
      <c r="AF2828" s="145" t="str">
        <f t="shared" si="284"/>
        <v/>
      </c>
      <c r="AG2828" s="145" t="str">
        <f t="shared" si="285"/>
        <v/>
      </c>
      <c r="AH2828" s="145" t="str">
        <f t="shared" si="286"/>
        <v/>
      </c>
    </row>
    <row r="2829" spans="1:34" ht="17.25" customHeight="1" x14ac:dyDescent="0.3">
      <c r="A2829" s="149"/>
      <c r="B2829" s="135"/>
      <c r="C2829" s="14"/>
      <c r="D2829" s="14"/>
      <c r="E2829" s="136"/>
      <c r="F2829" s="15"/>
      <c r="G2829" s="126"/>
      <c r="H2829" s="136"/>
      <c r="I2829" s="136"/>
      <c r="J2829" s="138"/>
      <c r="K2829" s="119"/>
      <c r="L2829" s="138"/>
      <c r="M2829" s="12"/>
      <c r="N2829" s="147" t="str">
        <f t="shared" si="287"/>
        <v/>
      </c>
      <c r="O2829" s="16"/>
      <c r="P2829" s="17"/>
      <c r="Q2829" s="17"/>
      <c r="AD2829" s="13">
        <f t="shared" si="282"/>
        <v>0</v>
      </c>
      <c r="AE2829" s="13" t="str">
        <f t="shared" si="283"/>
        <v/>
      </c>
      <c r="AF2829" s="145" t="str">
        <f t="shared" si="284"/>
        <v/>
      </c>
      <c r="AG2829" s="145" t="str">
        <f t="shared" si="285"/>
        <v/>
      </c>
      <c r="AH2829" s="145" t="str">
        <f t="shared" si="286"/>
        <v/>
      </c>
    </row>
    <row r="2830" spans="1:34" ht="17.25" customHeight="1" x14ac:dyDescent="0.3">
      <c r="A2830" s="149"/>
      <c r="B2830" s="135"/>
      <c r="C2830" s="14"/>
      <c r="D2830" s="14"/>
      <c r="E2830" s="136"/>
      <c r="F2830" s="15"/>
      <c r="G2830" s="126"/>
      <c r="H2830" s="136"/>
      <c r="I2830" s="136"/>
      <c r="J2830" s="138"/>
      <c r="K2830" s="119"/>
      <c r="L2830" s="138"/>
      <c r="M2830" s="12"/>
      <c r="N2830" s="147" t="str">
        <f t="shared" si="287"/>
        <v/>
      </c>
      <c r="O2830" s="16"/>
      <c r="P2830" s="17"/>
      <c r="Q2830" s="17"/>
      <c r="AD2830" s="13">
        <f t="shared" si="282"/>
        <v>0</v>
      </c>
      <c r="AE2830" s="13" t="str">
        <f t="shared" si="283"/>
        <v/>
      </c>
      <c r="AF2830" s="145" t="str">
        <f t="shared" si="284"/>
        <v/>
      </c>
      <c r="AG2830" s="145" t="str">
        <f t="shared" si="285"/>
        <v/>
      </c>
      <c r="AH2830" s="145" t="str">
        <f t="shared" si="286"/>
        <v/>
      </c>
    </row>
    <row r="2831" spans="1:34" ht="17.25" customHeight="1" x14ac:dyDescent="0.3">
      <c r="A2831" s="149"/>
      <c r="B2831" s="135"/>
      <c r="C2831" s="14"/>
      <c r="D2831" s="14"/>
      <c r="E2831" s="136"/>
      <c r="F2831" s="15"/>
      <c r="G2831" s="126"/>
      <c r="H2831" s="136"/>
      <c r="I2831" s="136"/>
      <c r="J2831" s="138"/>
      <c r="K2831" s="119"/>
      <c r="L2831" s="138"/>
      <c r="M2831" s="12"/>
      <c r="N2831" s="147" t="str">
        <f t="shared" si="287"/>
        <v/>
      </c>
      <c r="O2831" s="16"/>
      <c r="P2831" s="17"/>
      <c r="Q2831" s="17"/>
      <c r="AD2831" s="13">
        <f t="shared" si="282"/>
        <v>0</v>
      </c>
      <c r="AE2831" s="13" t="str">
        <f t="shared" si="283"/>
        <v/>
      </c>
      <c r="AF2831" s="145" t="str">
        <f t="shared" si="284"/>
        <v/>
      </c>
      <c r="AG2831" s="145" t="str">
        <f t="shared" si="285"/>
        <v/>
      </c>
      <c r="AH2831" s="145" t="str">
        <f t="shared" si="286"/>
        <v/>
      </c>
    </row>
    <row r="2832" spans="1:34" ht="17.25" customHeight="1" x14ac:dyDescent="0.3">
      <c r="A2832" s="149"/>
      <c r="B2832" s="135"/>
      <c r="C2832" s="14"/>
      <c r="D2832" s="14"/>
      <c r="E2832" s="136"/>
      <c r="F2832" s="15"/>
      <c r="G2832" s="126"/>
      <c r="H2832" s="136"/>
      <c r="I2832" s="136"/>
      <c r="J2832" s="138"/>
      <c r="K2832" s="119"/>
      <c r="L2832" s="138"/>
      <c r="M2832" s="12"/>
      <c r="N2832" s="147" t="str">
        <f t="shared" si="287"/>
        <v/>
      </c>
      <c r="O2832" s="16"/>
      <c r="P2832" s="17"/>
      <c r="Q2832" s="17"/>
      <c r="AD2832" s="13">
        <f t="shared" si="282"/>
        <v>0</v>
      </c>
      <c r="AE2832" s="13" t="str">
        <f t="shared" si="283"/>
        <v/>
      </c>
      <c r="AF2832" s="145" t="str">
        <f t="shared" si="284"/>
        <v/>
      </c>
      <c r="AG2832" s="145" t="str">
        <f t="shared" si="285"/>
        <v/>
      </c>
      <c r="AH2832" s="145" t="str">
        <f t="shared" si="286"/>
        <v/>
      </c>
    </row>
    <row r="2833" spans="1:34" ht="17.25" customHeight="1" x14ac:dyDescent="0.3">
      <c r="A2833" s="149"/>
      <c r="B2833" s="135"/>
      <c r="C2833" s="14"/>
      <c r="D2833" s="14"/>
      <c r="E2833" s="136"/>
      <c r="F2833" s="15"/>
      <c r="G2833" s="126"/>
      <c r="H2833" s="136"/>
      <c r="I2833" s="136"/>
      <c r="J2833" s="138"/>
      <c r="K2833" s="119"/>
      <c r="L2833" s="138"/>
      <c r="M2833" s="12"/>
      <c r="N2833" s="147" t="str">
        <f t="shared" si="287"/>
        <v/>
      </c>
      <c r="O2833" s="16"/>
      <c r="P2833" s="17"/>
      <c r="Q2833" s="17"/>
      <c r="AD2833" s="13">
        <f t="shared" si="282"/>
        <v>0</v>
      </c>
      <c r="AE2833" s="13" t="str">
        <f t="shared" si="283"/>
        <v/>
      </c>
      <c r="AF2833" s="145" t="str">
        <f t="shared" si="284"/>
        <v/>
      </c>
      <c r="AG2833" s="145" t="str">
        <f t="shared" si="285"/>
        <v/>
      </c>
      <c r="AH2833" s="145" t="str">
        <f t="shared" si="286"/>
        <v/>
      </c>
    </row>
    <row r="2834" spans="1:34" ht="17.25" customHeight="1" x14ac:dyDescent="0.3">
      <c r="A2834" s="149"/>
      <c r="B2834" s="135"/>
      <c r="C2834" s="14"/>
      <c r="D2834" s="14"/>
      <c r="E2834" s="136"/>
      <c r="F2834" s="15"/>
      <c r="G2834" s="126"/>
      <c r="H2834" s="136"/>
      <c r="I2834" s="136"/>
      <c r="J2834" s="138"/>
      <c r="K2834" s="119"/>
      <c r="L2834" s="138"/>
      <c r="M2834" s="12"/>
      <c r="N2834" s="147" t="str">
        <f t="shared" si="287"/>
        <v/>
      </c>
      <c r="O2834" s="16"/>
      <c r="P2834" s="17"/>
      <c r="Q2834" s="17"/>
      <c r="AD2834" s="13">
        <f t="shared" si="282"/>
        <v>0</v>
      </c>
      <c r="AE2834" s="13" t="str">
        <f t="shared" si="283"/>
        <v/>
      </c>
      <c r="AF2834" s="145" t="str">
        <f t="shared" si="284"/>
        <v/>
      </c>
      <c r="AG2834" s="145" t="str">
        <f t="shared" si="285"/>
        <v/>
      </c>
      <c r="AH2834" s="145" t="str">
        <f t="shared" si="286"/>
        <v/>
      </c>
    </row>
    <row r="2835" spans="1:34" ht="17.25" customHeight="1" x14ac:dyDescent="0.3">
      <c r="A2835" s="149"/>
      <c r="B2835" s="135"/>
      <c r="C2835" s="14"/>
      <c r="D2835" s="14"/>
      <c r="E2835" s="136"/>
      <c r="F2835" s="15"/>
      <c r="G2835" s="126"/>
      <c r="H2835" s="136"/>
      <c r="I2835" s="136"/>
      <c r="J2835" s="138"/>
      <c r="K2835" s="119"/>
      <c r="L2835" s="138"/>
      <c r="M2835" s="12"/>
      <c r="N2835" s="147" t="str">
        <f t="shared" si="287"/>
        <v/>
      </c>
      <c r="O2835" s="16"/>
      <c r="P2835" s="17"/>
      <c r="Q2835" s="17"/>
      <c r="AD2835" s="13">
        <f t="shared" si="282"/>
        <v>0</v>
      </c>
      <c r="AE2835" s="13" t="str">
        <f t="shared" si="283"/>
        <v/>
      </c>
      <c r="AF2835" s="145" t="str">
        <f t="shared" si="284"/>
        <v/>
      </c>
      <c r="AG2835" s="145" t="str">
        <f t="shared" si="285"/>
        <v/>
      </c>
      <c r="AH2835" s="145" t="str">
        <f t="shared" si="286"/>
        <v/>
      </c>
    </row>
    <row r="2836" spans="1:34" ht="17.25" customHeight="1" x14ac:dyDescent="0.3">
      <c r="A2836" s="149"/>
      <c r="B2836" s="135"/>
      <c r="C2836" s="14"/>
      <c r="D2836" s="14"/>
      <c r="E2836" s="136"/>
      <c r="F2836" s="15"/>
      <c r="G2836" s="126"/>
      <c r="H2836" s="136"/>
      <c r="I2836" s="136"/>
      <c r="J2836" s="138"/>
      <c r="K2836" s="119"/>
      <c r="L2836" s="138"/>
      <c r="M2836" s="12"/>
      <c r="N2836" s="147" t="str">
        <f t="shared" si="287"/>
        <v/>
      </c>
      <c r="O2836" s="16"/>
      <c r="P2836" s="17"/>
      <c r="Q2836" s="17"/>
      <c r="AD2836" s="13">
        <f t="shared" si="282"/>
        <v>0</v>
      </c>
      <c r="AE2836" s="13" t="str">
        <f t="shared" si="283"/>
        <v/>
      </c>
      <c r="AF2836" s="145" t="str">
        <f t="shared" si="284"/>
        <v/>
      </c>
      <c r="AG2836" s="145" t="str">
        <f t="shared" si="285"/>
        <v/>
      </c>
      <c r="AH2836" s="145" t="str">
        <f t="shared" si="286"/>
        <v/>
      </c>
    </row>
    <row r="2837" spans="1:34" ht="17.25" customHeight="1" x14ac:dyDescent="0.3">
      <c r="A2837" s="149"/>
      <c r="B2837" s="135"/>
      <c r="C2837" s="14"/>
      <c r="D2837" s="14"/>
      <c r="E2837" s="136"/>
      <c r="F2837" s="15"/>
      <c r="G2837" s="126"/>
      <c r="H2837" s="136"/>
      <c r="I2837" s="136"/>
      <c r="J2837" s="138"/>
      <c r="K2837" s="119"/>
      <c r="L2837" s="138"/>
      <c r="M2837" s="12"/>
      <c r="N2837" s="147" t="str">
        <f t="shared" si="287"/>
        <v/>
      </c>
      <c r="O2837" s="16"/>
      <c r="P2837" s="17"/>
      <c r="Q2837" s="17"/>
      <c r="AD2837" s="13">
        <f t="shared" si="282"/>
        <v>0</v>
      </c>
      <c r="AE2837" s="13" t="str">
        <f t="shared" si="283"/>
        <v/>
      </c>
      <c r="AF2837" s="145" t="str">
        <f t="shared" si="284"/>
        <v/>
      </c>
      <c r="AG2837" s="145" t="str">
        <f t="shared" si="285"/>
        <v/>
      </c>
      <c r="AH2837" s="145" t="str">
        <f t="shared" si="286"/>
        <v/>
      </c>
    </row>
    <row r="2838" spans="1:34" ht="17.25" customHeight="1" x14ac:dyDescent="0.3">
      <c r="A2838" s="149"/>
      <c r="B2838" s="135"/>
      <c r="C2838" s="14"/>
      <c r="D2838" s="14"/>
      <c r="E2838" s="136"/>
      <c r="F2838" s="15"/>
      <c r="G2838" s="126"/>
      <c r="H2838" s="136"/>
      <c r="I2838" s="136"/>
      <c r="J2838" s="138"/>
      <c r="K2838" s="119"/>
      <c r="L2838" s="138"/>
      <c r="M2838" s="12"/>
      <c r="N2838" s="147" t="str">
        <f t="shared" si="287"/>
        <v/>
      </c>
      <c r="O2838" s="16"/>
      <c r="P2838" s="17"/>
      <c r="Q2838" s="17"/>
      <c r="AD2838" s="13">
        <f t="shared" si="282"/>
        <v>0</v>
      </c>
      <c r="AE2838" s="13" t="str">
        <f t="shared" si="283"/>
        <v/>
      </c>
      <c r="AF2838" s="145" t="str">
        <f t="shared" si="284"/>
        <v/>
      </c>
      <c r="AG2838" s="145" t="str">
        <f t="shared" si="285"/>
        <v/>
      </c>
      <c r="AH2838" s="145" t="str">
        <f t="shared" si="286"/>
        <v/>
      </c>
    </row>
    <row r="2839" spans="1:34" ht="17.25" customHeight="1" x14ac:dyDescent="0.3">
      <c r="A2839" s="149"/>
      <c r="B2839" s="135"/>
      <c r="C2839" s="14"/>
      <c r="D2839" s="14"/>
      <c r="E2839" s="136"/>
      <c r="F2839" s="15"/>
      <c r="G2839" s="126"/>
      <c r="H2839" s="136"/>
      <c r="I2839" s="136"/>
      <c r="J2839" s="138"/>
      <c r="K2839" s="119"/>
      <c r="L2839" s="138"/>
      <c r="M2839" s="12"/>
      <c r="N2839" s="147" t="str">
        <f t="shared" si="287"/>
        <v/>
      </c>
      <c r="O2839" s="16"/>
      <c r="P2839" s="17"/>
      <c r="Q2839" s="17"/>
      <c r="AD2839" s="13">
        <f t="shared" si="282"/>
        <v>0</v>
      </c>
      <c r="AE2839" s="13" t="str">
        <f t="shared" si="283"/>
        <v/>
      </c>
      <c r="AF2839" s="145" t="str">
        <f t="shared" si="284"/>
        <v/>
      </c>
      <c r="AG2839" s="145" t="str">
        <f t="shared" si="285"/>
        <v/>
      </c>
      <c r="AH2839" s="145" t="str">
        <f t="shared" si="286"/>
        <v/>
      </c>
    </row>
    <row r="2840" spans="1:34" ht="17.25" customHeight="1" x14ac:dyDescent="0.3">
      <c r="A2840" s="149"/>
      <c r="B2840" s="135"/>
      <c r="C2840" s="14"/>
      <c r="D2840" s="14"/>
      <c r="E2840" s="136"/>
      <c r="F2840" s="15"/>
      <c r="G2840" s="126"/>
      <c r="H2840" s="136"/>
      <c r="I2840" s="136"/>
      <c r="J2840" s="138"/>
      <c r="K2840" s="119"/>
      <c r="L2840" s="138"/>
      <c r="M2840" s="12"/>
      <c r="N2840" s="147" t="str">
        <f t="shared" si="287"/>
        <v/>
      </c>
      <c r="O2840" s="16"/>
      <c r="P2840" s="17"/>
      <c r="Q2840" s="17"/>
      <c r="AD2840" s="13">
        <f t="shared" si="282"/>
        <v>0</v>
      </c>
      <c r="AE2840" s="13" t="str">
        <f t="shared" si="283"/>
        <v/>
      </c>
      <c r="AF2840" s="145" t="str">
        <f t="shared" si="284"/>
        <v/>
      </c>
      <c r="AG2840" s="145" t="str">
        <f t="shared" si="285"/>
        <v/>
      </c>
      <c r="AH2840" s="145" t="str">
        <f t="shared" si="286"/>
        <v/>
      </c>
    </row>
    <row r="2841" spans="1:34" ht="17.25" customHeight="1" x14ac:dyDescent="0.3">
      <c r="A2841" s="149"/>
      <c r="B2841" s="135"/>
      <c r="C2841" s="14"/>
      <c r="D2841" s="14"/>
      <c r="E2841" s="136"/>
      <c r="F2841" s="15"/>
      <c r="G2841" s="126"/>
      <c r="H2841" s="136"/>
      <c r="I2841" s="136"/>
      <c r="J2841" s="138"/>
      <c r="K2841" s="119"/>
      <c r="L2841" s="138"/>
      <c r="M2841" s="12"/>
      <c r="N2841" s="147" t="str">
        <f t="shared" si="287"/>
        <v/>
      </c>
      <c r="O2841" s="16"/>
      <c r="P2841" s="17"/>
      <c r="Q2841" s="17"/>
      <c r="AD2841" s="13">
        <f t="shared" si="282"/>
        <v>0</v>
      </c>
      <c r="AE2841" s="13" t="str">
        <f t="shared" si="283"/>
        <v/>
      </c>
      <c r="AF2841" s="145" t="str">
        <f t="shared" si="284"/>
        <v/>
      </c>
      <c r="AG2841" s="145" t="str">
        <f t="shared" si="285"/>
        <v/>
      </c>
      <c r="AH2841" s="145" t="str">
        <f t="shared" si="286"/>
        <v/>
      </c>
    </row>
    <row r="2842" spans="1:34" ht="17.25" customHeight="1" x14ac:dyDescent="0.3">
      <c r="A2842" s="149"/>
      <c r="B2842" s="135"/>
      <c r="C2842" s="14"/>
      <c r="D2842" s="14"/>
      <c r="E2842" s="136"/>
      <c r="F2842" s="15"/>
      <c r="G2842" s="126"/>
      <c r="H2842" s="136"/>
      <c r="I2842" s="136"/>
      <c r="J2842" s="138"/>
      <c r="K2842" s="119"/>
      <c r="L2842" s="138"/>
      <c r="M2842" s="12"/>
      <c r="N2842" s="147" t="str">
        <f t="shared" si="287"/>
        <v/>
      </c>
      <c r="O2842" s="16"/>
      <c r="P2842" s="17"/>
      <c r="Q2842" s="17"/>
      <c r="AD2842" s="13">
        <f t="shared" si="282"/>
        <v>0</v>
      </c>
      <c r="AE2842" s="13" t="str">
        <f t="shared" si="283"/>
        <v/>
      </c>
      <c r="AF2842" s="145" t="str">
        <f t="shared" si="284"/>
        <v/>
      </c>
      <c r="AG2842" s="145" t="str">
        <f t="shared" si="285"/>
        <v/>
      </c>
      <c r="AH2842" s="145" t="str">
        <f t="shared" si="286"/>
        <v/>
      </c>
    </row>
    <row r="2843" spans="1:34" ht="17.25" customHeight="1" x14ac:dyDescent="0.3">
      <c r="A2843" s="149"/>
      <c r="B2843" s="135"/>
      <c r="C2843" s="14"/>
      <c r="D2843" s="14"/>
      <c r="E2843" s="136"/>
      <c r="F2843" s="15"/>
      <c r="G2843" s="126"/>
      <c r="H2843" s="136"/>
      <c r="I2843" s="136"/>
      <c r="J2843" s="138"/>
      <c r="K2843" s="119"/>
      <c r="L2843" s="138"/>
      <c r="M2843" s="12"/>
      <c r="N2843" s="147" t="str">
        <f t="shared" si="287"/>
        <v/>
      </c>
      <c r="O2843" s="16"/>
      <c r="P2843" s="17"/>
      <c r="Q2843" s="17"/>
      <c r="AD2843" s="13">
        <f t="shared" si="282"/>
        <v>0</v>
      </c>
      <c r="AE2843" s="13" t="str">
        <f t="shared" si="283"/>
        <v/>
      </c>
      <c r="AF2843" s="145" t="str">
        <f t="shared" si="284"/>
        <v/>
      </c>
      <c r="AG2843" s="145" t="str">
        <f t="shared" si="285"/>
        <v/>
      </c>
      <c r="AH2843" s="145" t="str">
        <f t="shared" si="286"/>
        <v/>
      </c>
    </row>
    <row r="2844" spans="1:34" ht="17.25" customHeight="1" x14ac:dyDescent="0.3">
      <c r="A2844" s="149"/>
      <c r="B2844" s="135"/>
      <c r="C2844" s="14"/>
      <c r="D2844" s="14"/>
      <c r="E2844" s="136"/>
      <c r="F2844" s="15"/>
      <c r="G2844" s="126"/>
      <c r="H2844" s="136"/>
      <c r="I2844" s="136"/>
      <c r="J2844" s="138"/>
      <c r="K2844" s="119"/>
      <c r="L2844" s="138"/>
      <c r="M2844" s="12"/>
      <c r="N2844" s="147" t="str">
        <f t="shared" si="287"/>
        <v/>
      </c>
      <c r="O2844" s="16"/>
      <c r="P2844" s="17"/>
      <c r="Q2844" s="17"/>
      <c r="AD2844" s="13">
        <f t="shared" si="282"/>
        <v>0</v>
      </c>
      <c r="AE2844" s="13" t="str">
        <f t="shared" si="283"/>
        <v/>
      </c>
      <c r="AF2844" s="145" t="str">
        <f t="shared" si="284"/>
        <v/>
      </c>
      <c r="AG2844" s="145" t="str">
        <f t="shared" si="285"/>
        <v/>
      </c>
      <c r="AH2844" s="145" t="str">
        <f t="shared" si="286"/>
        <v/>
      </c>
    </row>
    <row r="2845" spans="1:34" ht="17.25" customHeight="1" x14ac:dyDescent="0.3">
      <c r="A2845" s="149"/>
      <c r="B2845" s="135"/>
      <c r="C2845" s="14"/>
      <c r="D2845" s="14"/>
      <c r="E2845" s="136"/>
      <c r="F2845" s="15"/>
      <c r="G2845" s="126"/>
      <c r="H2845" s="136"/>
      <c r="I2845" s="136"/>
      <c r="J2845" s="138"/>
      <c r="K2845" s="119"/>
      <c r="L2845" s="138"/>
      <c r="M2845" s="12"/>
      <c r="N2845" s="147" t="str">
        <f t="shared" si="287"/>
        <v/>
      </c>
      <c r="O2845" s="16"/>
      <c r="P2845" s="17"/>
      <c r="Q2845" s="17"/>
      <c r="AD2845" s="13">
        <f t="shared" si="282"/>
        <v>0</v>
      </c>
      <c r="AE2845" s="13" t="str">
        <f t="shared" si="283"/>
        <v/>
      </c>
      <c r="AF2845" s="145" t="str">
        <f t="shared" si="284"/>
        <v/>
      </c>
      <c r="AG2845" s="145" t="str">
        <f t="shared" si="285"/>
        <v/>
      </c>
      <c r="AH2845" s="145" t="str">
        <f t="shared" si="286"/>
        <v/>
      </c>
    </row>
    <row r="2846" spans="1:34" ht="17.25" customHeight="1" x14ac:dyDescent="0.3">
      <c r="A2846" s="149"/>
      <c r="B2846" s="135"/>
      <c r="C2846" s="14"/>
      <c r="D2846" s="14"/>
      <c r="E2846" s="136"/>
      <c r="F2846" s="15"/>
      <c r="G2846" s="126"/>
      <c r="H2846" s="136"/>
      <c r="I2846" s="136"/>
      <c r="J2846" s="138"/>
      <c r="K2846" s="119"/>
      <c r="L2846" s="138"/>
      <c r="M2846" s="12"/>
      <c r="N2846" s="147" t="str">
        <f t="shared" si="287"/>
        <v/>
      </c>
      <c r="O2846" s="16"/>
      <c r="P2846" s="17"/>
      <c r="Q2846" s="17"/>
      <c r="AD2846" s="13">
        <f t="shared" si="282"/>
        <v>0</v>
      </c>
      <c r="AE2846" s="13" t="str">
        <f t="shared" si="283"/>
        <v/>
      </c>
      <c r="AF2846" s="145" t="str">
        <f t="shared" si="284"/>
        <v/>
      </c>
      <c r="AG2846" s="145" t="str">
        <f t="shared" si="285"/>
        <v/>
      </c>
      <c r="AH2846" s="145" t="str">
        <f t="shared" si="286"/>
        <v/>
      </c>
    </row>
    <row r="2847" spans="1:34" ht="17.25" customHeight="1" x14ac:dyDescent="0.3">
      <c r="A2847" s="149"/>
      <c r="B2847" s="135"/>
      <c r="C2847" s="14"/>
      <c r="D2847" s="14"/>
      <c r="E2847" s="136"/>
      <c r="F2847" s="15"/>
      <c r="G2847" s="126"/>
      <c r="H2847" s="136"/>
      <c r="I2847" s="136"/>
      <c r="J2847" s="138"/>
      <c r="K2847" s="119"/>
      <c r="L2847" s="138"/>
      <c r="M2847" s="12"/>
      <c r="N2847" s="147" t="str">
        <f t="shared" si="287"/>
        <v/>
      </c>
      <c r="O2847" s="16"/>
      <c r="P2847" s="17"/>
      <c r="Q2847" s="17"/>
      <c r="AD2847" s="13">
        <f t="shared" si="282"/>
        <v>0</v>
      </c>
      <c r="AE2847" s="13" t="str">
        <f t="shared" si="283"/>
        <v/>
      </c>
      <c r="AF2847" s="145" t="str">
        <f t="shared" si="284"/>
        <v/>
      </c>
      <c r="AG2847" s="145" t="str">
        <f t="shared" si="285"/>
        <v/>
      </c>
      <c r="AH2847" s="145" t="str">
        <f t="shared" si="286"/>
        <v/>
      </c>
    </row>
    <row r="2848" spans="1:34" ht="17.25" customHeight="1" x14ac:dyDescent="0.3">
      <c r="A2848" s="149"/>
      <c r="B2848" s="135"/>
      <c r="C2848" s="14"/>
      <c r="D2848" s="14"/>
      <c r="E2848" s="136"/>
      <c r="F2848" s="15"/>
      <c r="G2848" s="126"/>
      <c r="H2848" s="136"/>
      <c r="I2848" s="136"/>
      <c r="J2848" s="138"/>
      <c r="K2848" s="119"/>
      <c r="L2848" s="138"/>
      <c r="M2848" s="12"/>
      <c r="N2848" s="147" t="str">
        <f t="shared" si="287"/>
        <v/>
      </c>
      <c r="O2848" s="16"/>
      <c r="P2848" s="17"/>
      <c r="Q2848" s="17"/>
      <c r="AD2848" s="13">
        <f t="shared" si="282"/>
        <v>0</v>
      </c>
      <c r="AE2848" s="13" t="str">
        <f t="shared" si="283"/>
        <v/>
      </c>
      <c r="AF2848" s="145" t="str">
        <f t="shared" si="284"/>
        <v/>
      </c>
      <c r="AG2848" s="145" t="str">
        <f t="shared" si="285"/>
        <v/>
      </c>
      <c r="AH2848" s="145" t="str">
        <f t="shared" si="286"/>
        <v/>
      </c>
    </row>
    <row r="2849" spans="1:34" ht="17.25" customHeight="1" x14ac:dyDescent="0.3">
      <c r="A2849" s="149"/>
      <c r="B2849" s="135"/>
      <c r="C2849" s="14"/>
      <c r="D2849" s="14"/>
      <c r="E2849" s="136"/>
      <c r="F2849" s="15"/>
      <c r="G2849" s="126"/>
      <c r="H2849" s="136"/>
      <c r="I2849" s="136"/>
      <c r="J2849" s="138"/>
      <c r="K2849" s="119"/>
      <c r="L2849" s="138"/>
      <c r="M2849" s="12"/>
      <c r="N2849" s="147" t="str">
        <f t="shared" si="287"/>
        <v/>
      </c>
      <c r="O2849" s="16"/>
      <c r="P2849" s="17"/>
      <c r="Q2849" s="17"/>
      <c r="AD2849" s="13">
        <f t="shared" si="282"/>
        <v>0</v>
      </c>
      <c r="AE2849" s="13" t="str">
        <f t="shared" si="283"/>
        <v/>
      </c>
      <c r="AF2849" s="145" t="str">
        <f t="shared" si="284"/>
        <v/>
      </c>
      <c r="AG2849" s="145" t="str">
        <f t="shared" si="285"/>
        <v/>
      </c>
      <c r="AH2849" s="145" t="str">
        <f t="shared" si="286"/>
        <v/>
      </c>
    </row>
    <row r="2850" spans="1:34" ht="17.25" customHeight="1" x14ac:dyDescent="0.3">
      <c r="A2850" s="149"/>
      <c r="B2850" s="135"/>
      <c r="C2850" s="14"/>
      <c r="D2850" s="14"/>
      <c r="E2850" s="136"/>
      <c r="F2850" s="15"/>
      <c r="G2850" s="126"/>
      <c r="H2850" s="136"/>
      <c r="I2850" s="136"/>
      <c r="J2850" s="138"/>
      <c r="K2850" s="119"/>
      <c r="L2850" s="138"/>
      <c r="M2850" s="12"/>
      <c r="N2850" s="147" t="str">
        <f t="shared" si="287"/>
        <v/>
      </c>
      <c r="O2850" s="16"/>
      <c r="P2850" s="17"/>
      <c r="Q2850" s="17"/>
      <c r="AD2850" s="13">
        <f t="shared" si="282"/>
        <v>0</v>
      </c>
      <c r="AE2850" s="13" t="str">
        <f t="shared" si="283"/>
        <v/>
      </c>
      <c r="AF2850" s="145" t="str">
        <f t="shared" si="284"/>
        <v/>
      </c>
      <c r="AG2850" s="145" t="str">
        <f t="shared" si="285"/>
        <v/>
      </c>
      <c r="AH2850" s="145" t="str">
        <f t="shared" si="286"/>
        <v/>
      </c>
    </row>
    <row r="2851" spans="1:34" ht="17.25" customHeight="1" x14ac:dyDescent="0.3">
      <c r="A2851" s="149"/>
      <c r="B2851" s="135"/>
      <c r="C2851" s="14"/>
      <c r="D2851" s="14"/>
      <c r="E2851" s="136"/>
      <c r="F2851" s="15"/>
      <c r="G2851" s="126"/>
      <c r="H2851" s="136"/>
      <c r="I2851" s="136"/>
      <c r="J2851" s="138"/>
      <c r="K2851" s="119"/>
      <c r="L2851" s="138"/>
      <c r="M2851" s="12"/>
      <c r="N2851" s="147" t="str">
        <f t="shared" si="287"/>
        <v/>
      </c>
      <c r="O2851" s="16"/>
      <c r="P2851" s="17"/>
      <c r="Q2851" s="17"/>
      <c r="AD2851" s="13">
        <f t="shared" si="282"/>
        <v>0</v>
      </c>
      <c r="AE2851" s="13" t="str">
        <f t="shared" si="283"/>
        <v/>
      </c>
      <c r="AF2851" s="145" t="str">
        <f t="shared" si="284"/>
        <v/>
      </c>
      <c r="AG2851" s="145" t="str">
        <f t="shared" si="285"/>
        <v/>
      </c>
      <c r="AH2851" s="145" t="str">
        <f t="shared" si="286"/>
        <v/>
      </c>
    </row>
    <row r="2852" spans="1:34" ht="17.25" customHeight="1" x14ac:dyDescent="0.3">
      <c r="A2852" s="149"/>
      <c r="B2852" s="135"/>
      <c r="C2852" s="14"/>
      <c r="D2852" s="14"/>
      <c r="E2852" s="136"/>
      <c r="F2852" s="15"/>
      <c r="G2852" s="126"/>
      <c r="H2852" s="136"/>
      <c r="I2852" s="136"/>
      <c r="J2852" s="138"/>
      <c r="K2852" s="119"/>
      <c r="L2852" s="138"/>
      <c r="M2852" s="12"/>
      <c r="N2852" s="147" t="str">
        <f t="shared" si="287"/>
        <v/>
      </c>
      <c r="O2852" s="16"/>
      <c r="P2852" s="17"/>
      <c r="Q2852" s="17"/>
      <c r="AD2852" s="13">
        <f t="shared" si="282"/>
        <v>0</v>
      </c>
      <c r="AE2852" s="13" t="str">
        <f t="shared" si="283"/>
        <v/>
      </c>
      <c r="AF2852" s="145" t="str">
        <f t="shared" si="284"/>
        <v/>
      </c>
      <c r="AG2852" s="145" t="str">
        <f t="shared" si="285"/>
        <v/>
      </c>
      <c r="AH2852" s="145" t="str">
        <f t="shared" si="286"/>
        <v/>
      </c>
    </row>
    <row r="2853" spans="1:34" ht="17.25" customHeight="1" x14ac:dyDescent="0.3">
      <c r="A2853" s="149"/>
      <c r="B2853" s="135"/>
      <c r="C2853" s="14"/>
      <c r="D2853" s="14"/>
      <c r="E2853" s="136"/>
      <c r="F2853" s="15"/>
      <c r="G2853" s="126"/>
      <c r="H2853" s="136"/>
      <c r="I2853" s="136"/>
      <c r="J2853" s="138"/>
      <c r="K2853" s="119"/>
      <c r="L2853" s="138"/>
      <c r="M2853" s="12"/>
      <c r="N2853" s="147" t="str">
        <f t="shared" si="287"/>
        <v/>
      </c>
      <c r="O2853" s="16"/>
      <c r="P2853" s="17"/>
      <c r="Q2853" s="17"/>
      <c r="AD2853" s="13">
        <f t="shared" si="282"/>
        <v>0</v>
      </c>
      <c r="AE2853" s="13" t="str">
        <f t="shared" si="283"/>
        <v/>
      </c>
      <c r="AF2853" s="145" t="str">
        <f t="shared" si="284"/>
        <v/>
      </c>
      <c r="AG2853" s="145" t="str">
        <f t="shared" si="285"/>
        <v/>
      </c>
      <c r="AH2853" s="145" t="str">
        <f t="shared" si="286"/>
        <v/>
      </c>
    </row>
    <row r="2854" spans="1:34" ht="17.25" customHeight="1" x14ac:dyDescent="0.3">
      <c r="A2854" s="149"/>
      <c r="B2854" s="135"/>
      <c r="C2854" s="14"/>
      <c r="D2854" s="14"/>
      <c r="E2854" s="136"/>
      <c r="F2854" s="15"/>
      <c r="G2854" s="126"/>
      <c r="H2854" s="136"/>
      <c r="I2854" s="136"/>
      <c r="J2854" s="138"/>
      <c r="K2854" s="119"/>
      <c r="L2854" s="138"/>
      <c r="M2854" s="12"/>
      <c r="N2854" s="147" t="str">
        <f t="shared" si="287"/>
        <v/>
      </c>
      <c r="O2854" s="16"/>
      <c r="P2854" s="17"/>
      <c r="Q2854" s="17"/>
      <c r="AD2854" s="13">
        <f t="shared" si="282"/>
        <v>0</v>
      </c>
      <c r="AE2854" s="13" t="str">
        <f t="shared" si="283"/>
        <v/>
      </c>
      <c r="AF2854" s="145" t="str">
        <f t="shared" si="284"/>
        <v/>
      </c>
      <c r="AG2854" s="145" t="str">
        <f t="shared" si="285"/>
        <v/>
      </c>
      <c r="AH2854" s="145" t="str">
        <f t="shared" si="286"/>
        <v/>
      </c>
    </row>
    <row r="2855" spans="1:34" ht="17.25" customHeight="1" x14ac:dyDescent="0.3">
      <c r="A2855" s="149"/>
      <c r="B2855" s="135"/>
      <c r="C2855" s="14"/>
      <c r="D2855" s="14"/>
      <c r="E2855" s="136"/>
      <c r="F2855" s="15"/>
      <c r="G2855" s="126"/>
      <c r="H2855" s="136"/>
      <c r="I2855" s="136"/>
      <c r="J2855" s="138"/>
      <c r="K2855" s="119"/>
      <c r="L2855" s="138"/>
      <c r="M2855" s="12"/>
      <c r="N2855" s="147" t="str">
        <f t="shared" si="287"/>
        <v/>
      </c>
      <c r="O2855" s="16"/>
      <c r="P2855" s="17"/>
      <c r="Q2855" s="17"/>
      <c r="AD2855" s="13">
        <f t="shared" si="282"/>
        <v>0</v>
      </c>
      <c r="AE2855" s="13" t="str">
        <f t="shared" si="283"/>
        <v/>
      </c>
      <c r="AF2855" s="145" t="str">
        <f t="shared" si="284"/>
        <v/>
      </c>
      <c r="AG2855" s="145" t="str">
        <f t="shared" si="285"/>
        <v/>
      </c>
      <c r="AH2855" s="145" t="str">
        <f t="shared" si="286"/>
        <v/>
      </c>
    </row>
    <row r="2856" spans="1:34" ht="17.25" customHeight="1" x14ac:dyDescent="0.3">
      <c r="A2856" s="149"/>
      <c r="B2856" s="135"/>
      <c r="C2856" s="14"/>
      <c r="D2856" s="14"/>
      <c r="E2856" s="136"/>
      <c r="F2856" s="15"/>
      <c r="G2856" s="126"/>
      <c r="H2856" s="136"/>
      <c r="I2856" s="136"/>
      <c r="J2856" s="138"/>
      <c r="K2856" s="119"/>
      <c r="L2856" s="138"/>
      <c r="M2856" s="12"/>
      <c r="N2856" s="147" t="str">
        <f t="shared" si="287"/>
        <v/>
      </c>
      <c r="O2856" s="16"/>
      <c r="P2856" s="17"/>
      <c r="Q2856" s="17"/>
      <c r="AD2856" s="13">
        <f t="shared" si="282"/>
        <v>0</v>
      </c>
      <c r="AE2856" s="13" t="str">
        <f t="shared" si="283"/>
        <v/>
      </c>
      <c r="AF2856" s="145" t="str">
        <f t="shared" si="284"/>
        <v/>
      </c>
      <c r="AG2856" s="145" t="str">
        <f t="shared" si="285"/>
        <v/>
      </c>
      <c r="AH2856" s="145" t="str">
        <f t="shared" si="286"/>
        <v/>
      </c>
    </row>
    <row r="2857" spans="1:34" ht="17.25" customHeight="1" x14ac:dyDescent="0.3">
      <c r="A2857" s="149"/>
      <c r="B2857" s="135"/>
      <c r="C2857" s="14"/>
      <c r="D2857" s="14"/>
      <c r="E2857" s="136"/>
      <c r="F2857" s="15"/>
      <c r="G2857" s="126"/>
      <c r="H2857" s="136"/>
      <c r="I2857" s="136"/>
      <c r="J2857" s="138"/>
      <c r="K2857" s="119"/>
      <c r="L2857" s="138"/>
      <c r="M2857" s="12"/>
      <c r="N2857" s="147" t="str">
        <f t="shared" si="287"/>
        <v/>
      </c>
      <c r="O2857" s="16"/>
      <c r="P2857" s="17"/>
      <c r="Q2857" s="17"/>
      <c r="AD2857" s="13">
        <f t="shared" si="282"/>
        <v>0</v>
      </c>
      <c r="AE2857" s="13" t="str">
        <f t="shared" si="283"/>
        <v/>
      </c>
      <c r="AF2857" s="145" t="str">
        <f t="shared" si="284"/>
        <v/>
      </c>
      <c r="AG2857" s="145" t="str">
        <f t="shared" si="285"/>
        <v/>
      </c>
      <c r="AH2857" s="145" t="str">
        <f t="shared" si="286"/>
        <v/>
      </c>
    </row>
    <row r="2858" spans="1:34" ht="17.25" customHeight="1" x14ac:dyDescent="0.3">
      <c r="A2858" s="149"/>
      <c r="B2858" s="135"/>
      <c r="C2858" s="14"/>
      <c r="D2858" s="14"/>
      <c r="E2858" s="136"/>
      <c r="F2858" s="15"/>
      <c r="G2858" s="126"/>
      <c r="H2858" s="136"/>
      <c r="I2858" s="136"/>
      <c r="J2858" s="138"/>
      <c r="K2858" s="119"/>
      <c r="L2858" s="138"/>
      <c r="M2858" s="12"/>
      <c r="N2858" s="147" t="str">
        <f t="shared" si="287"/>
        <v/>
      </c>
      <c r="O2858" s="16"/>
      <c r="P2858" s="17"/>
      <c r="Q2858" s="17"/>
      <c r="AD2858" s="13">
        <f t="shared" si="282"/>
        <v>0</v>
      </c>
      <c r="AE2858" s="13" t="str">
        <f t="shared" si="283"/>
        <v/>
      </c>
      <c r="AF2858" s="145" t="str">
        <f t="shared" si="284"/>
        <v/>
      </c>
      <c r="AG2858" s="145" t="str">
        <f t="shared" si="285"/>
        <v/>
      </c>
      <c r="AH2858" s="145" t="str">
        <f t="shared" si="286"/>
        <v/>
      </c>
    </row>
    <row r="2859" spans="1:34" ht="17.25" customHeight="1" x14ac:dyDescent="0.3">
      <c r="A2859" s="149"/>
      <c r="B2859" s="135"/>
      <c r="C2859" s="14"/>
      <c r="D2859" s="14"/>
      <c r="E2859" s="136"/>
      <c r="F2859" s="15"/>
      <c r="G2859" s="126"/>
      <c r="H2859" s="136"/>
      <c r="I2859" s="136"/>
      <c r="J2859" s="138"/>
      <c r="K2859" s="119"/>
      <c r="L2859" s="138"/>
      <c r="M2859" s="12"/>
      <c r="N2859" s="147" t="str">
        <f t="shared" si="287"/>
        <v/>
      </c>
      <c r="O2859" s="16"/>
      <c r="P2859" s="17"/>
      <c r="Q2859" s="17"/>
      <c r="AD2859" s="13">
        <f t="shared" si="282"/>
        <v>0</v>
      </c>
      <c r="AE2859" s="13" t="str">
        <f t="shared" si="283"/>
        <v/>
      </c>
      <c r="AF2859" s="145" t="str">
        <f t="shared" si="284"/>
        <v/>
      </c>
      <c r="AG2859" s="145" t="str">
        <f t="shared" si="285"/>
        <v/>
      </c>
      <c r="AH2859" s="145" t="str">
        <f t="shared" si="286"/>
        <v/>
      </c>
    </row>
    <row r="2860" spans="1:34" ht="17.25" customHeight="1" x14ac:dyDescent="0.3">
      <c r="A2860" s="149"/>
      <c r="B2860" s="135"/>
      <c r="C2860" s="14"/>
      <c r="D2860" s="14"/>
      <c r="E2860" s="136"/>
      <c r="F2860" s="15"/>
      <c r="G2860" s="126"/>
      <c r="H2860" s="136"/>
      <c r="I2860" s="136"/>
      <c r="J2860" s="138"/>
      <c r="K2860" s="119"/>
      <c r="L2860" s="138"/>
      <c r="M2860" s="12"/>
      <c r="N2860" s="147" t="str">
        <f t="shared" si="287"/>
        <v/>
      </c>
      <c r="O2860" s="16"/>
      <c r="P2860" s="17"/>
      <c r="Q2860" s="17"/>
      <c r="AD2860" s="13">
        <f t="shared" si="282"/>
        <v>0</v>
      </c>
      <c r="AE2860" s="13" t="str">
        <f t="shared" si="283"/>
        <v/>
      </c>
      <c r="AF2860" s="145" t="str">
        <f t="shared" si="284"/>
        <v/>
      </c>
      <c r="AG2860" s="145" t="str">
        <f t="shared" si="285"/>
        <v/>
      </c>
      <c r="AH2860" s="145" t="str">
        <f t="shared" si="286"/>
        <v/>
      </c>
    </row>
    <row r="2861" spans="1:34" ht="17.25" customHeight="1" x14ac:dyDescent="0.3">
      <c r="A2861" s="149"/>
      <c r="B2861" s="135"/>
      <c r="C2861" s="14"/>
      <c r="D2861" s="14"/>
      <c r="E2861" s="136"/>
      <c r="F2861" s="15"/>
      <c r="G2861" s="126"/>
      <c r="H2861" s="136"/>
      <c r="I2861" s="136"/>
      <c r="J2861" s="138"/>
      <c r="K2861" s="119"/>
      <c r="L2861" s="138"/>
      <c r="M2861" s="12"/>
      <c r="N2861" s="147" t="str">
        <f t="shared" si="287"/>
        <v/>
      </c>
      <c r="O2861" s="16"/>
      <c r="P2861" s="17"/>
      <c r="Q2861" s="17"/>
      <c r="AD2861" s="13">
        <f t="shared" si="282"/>
        <v>0</v>
      </c>
      <c r="AE2861" s="13" t="str">
        <f t="shared" si="283"/>
        <v/>
      </c>
      <c r="AF2861" s="145" t="str">
        <f t="shared" si="284"/>
        <v/>
      </c>
      <c r="AG2861" s="145" t="str">
        <f t="shared" si="285"/>
        <v/>
      </c>
      <c r="AH2861" s="145" t="str">
        <f t="shared" si="286"/>
        <v/>
      </c>
    </row>
    <row r="2862" spans="1:34" ht="17.25" customHeight="1" x14ac:dyDescent="0.3">
      <c r="A2862" s="149"/>
      <c r="B2862" s="135"/>
      <c r="C2862" s="14"/>
      <c r="D2862" s="14"/>
      <c r="E2862" s="136"/>
      <c r="F2862" s="15"/>
      <c r="G2862" s="126"/>
      <c r="H2862" s="136"/>
      <c r="I2862" s="136"/>
      <c r="J2862" s="138"/>
      <c r="K2862" s="119"/>
      <c r="L2862" s="138"/>
      <c r="M2862" s="12"/>
      <c r="N2862" s="147" t="str">
        <f t="shared" si="287"/>
        <v/>
      </c>
      <c r="O2862" s="16"/>
      <c r="P2862" s="17"/>
      <c r="Q2862" s="17"/>
      <c r="AD2862" s="13">
        <f t="shared" si="282"/>
        <v>0</v>
      </c>
      <c r="AE2862" s="13" t="str">
        <f t="shared" si="283"/>
        <v/>
      </c>
      <c r="AF2862" s="145" t="str">
        <f t="shared" si="284"/>
        <v/>
      </c>
      <c r="AG2862" s="145" t="str">
        <f t="shared" si="285"/>
        <v/>
      </c>
      <c r="AH2862" s="145" t="str">
        <f t="shared" si="286"/>
        <v/>
      </c>
    </row>
    <row r="2863" spans="1:34" ht="17.25" customHeight="1" x14ac:dyDescent="0.3">
      <c r="A2863" s="149"/>
      <c r="B2863" s="135"/>
      <c r="C2863" s="14"/>
      <c r="D2863" s="14"/>
      <c r="E2863" s="136"/>
      <c r="F2863" s="15"/>
      <c r="G2863" s="126"/>
      <c r="H2863" s="136"/>
      <c r="I2863" s="136"/>
      <c r="J2863" s="138"/>
      <c r="K2863" s="119"/>
      <c r="L2863" s="138"/>
      <c r="M2863" s="12"/>
      <c r="N2863" s="147" t="str">
        <f t="shared" si="287"/>
        <v/>
      </c>
      <c r="O2863" s="16"/>
      <c r="P2863" s="17"/>
      <c r="Q2863" s="17"/>
      <c r="AD2863" s="13">
        <f t="shared" si="282"/>
        <v>0</v>
      </c>
      <c r="AE2863" s="13" t="str">
        <f t="shared" si="283"/>
        <v/>
      </c>
      <c r="AF2863" s="145" t="str">
        <f t="shared" si="284"/>
        <v/>
      </c>
      <c r="AG2863" s="145" t="str">
        <f t="shared" si="285"/>
        <v/>
      </c>
      <c r="AH2863" s="145" t="str">
        <f t="shared" si="286"/>
        <v/>
      </c>
    </row>
    <row r="2864" spans="1:34" ht="17.25" customHeight="1" x14ac:dyDescent="0.3">
      <c r="A2864" s="149"/>
      <c r="B2864" s="135"/>
      <c r="C2864" s="14"/>
      <c r="D2864" s="14"/>
      <c r="E2864" s="136"/>
      <c r="F2864" s="15"/>
      <c r="G2864" s="126"/>
      <c r="H2864" s="136"/>
      <c r="I2864" s="136"/>
      <c r="J2864" s="138"/>
      <c r="K2864" s="119"/>
      <c r="L2864" s="138"/>
      <c r="M2864" s="12"/>
      <c r="N2864" s="147" t="str">
        <f t="shared" si="287"/>
        <v/>
      </c>
      <c r="O2864" s="16"/>
      <c r="P2864" s="17"/>
      <c r="Q2864" s="17"/>
      <c r="AD2864" s="13">
        <f t="shared" si="282"/>
        <v>0</v>
      </c>
      <c r="AE2864" s="13" t="str">
        <f t="shared" si="283"/>
        <v/>
      </c>
      <c r="AF2864" s="145" t="str">
        <f t="shared" si="284"/>
        <v/>
      </c>
      <c r="AG2864" s="145" t="str">
        <f t="shared" si="285"/>
        <v/>
      </c>
      <c r="AH2864" s="145" t="str">
        <f t="shared" si="286"/>
        <v/>
      </c>
    </row>
    <row r="2865" spans="1:34" ht="17.25" customHeight="1" x14ac:dyDescent="0.3">
      <c r="A2865" s="149"/>
      <c r="B2865" s="135"/>
      <c r="C2865" s="14"/>
      <c r="D2865" s="14"/>
      <c r="E2865" s="136"/>
      <c r="F2865" s="15"/>
      <c r="G2865" s="126"/>
      <c r="H2865" s="136"/>
      <c r="I2865" s="136"/>
      <c r="J2865" s="138"/>
      <c r="K2865" s="119"/>
      <c r="L2865" s="138"/>
      <c r="M2865" s="12"/>
      <c r="N2865" s="147" t="str">
        <f t="shared" si="287"/>
        <v/>
      </c>
      <c r="O2865" s="16"/>
      <c r="P2865" s="17"/>
      <c r="Q2865" s="17"/>
      <c r="AD2865" s="13">
        <f t="shared" si="282"/>
        <v>0</v>
      </c>
      <c r="AE2865" s="13" t="str">
        <f t="shared" si="283"/>
        <v/>
      </c>
      <c r="AF2865" s="145" t="str">
        <f t="shared" si="284"/>
        <v/>
      </c>
      <c r="AG2865" s="145" t="str">
        <f t="shared" si="285"/>
        <v/>
      </c>
      <c r="AH2865" s="145" t="str">
        <f t="shared" si="286"/>
        <v/>
      </c>
    </row>
    <row r="2866" spans="1:34" ht="17.25" customHeight="1" x14ac:dyDescent="0.3">
      <c r="A2866" s="149"/>
      <c r="B2866" s="135"/>
      <c r="C2866" s="14"/>
      <c r="D2866" s="14"/>
      <c r="E2866" s="136"/>
      <c r="F2866" s="15"/>
      <c r="G2866" s="126"/>
      <c r="H2866" s="136"/>
      <c r="I2866" s="136"/>
      <c r="J2866" s="138"/>
      <c r="K2866" s="119"/>
      <c r="L2866" s="138"/>
      <c r="M2866" s="12"/>
      <c r="N2866" s="147" t="str">
        <f t="shared" si="287"/>
        <v/>
      </c>
      <c r="O2866" s="16"/>
      <c r="P2866" s="17"/>
      <c r="Q2866" s="17"/>
      <c r="AD2866" s="13">
        <f t="shared" si="282"/>
        <v>0</v>
      </c>
      <c r="AE2866" s="13" t="str">
        <f t="shared" si="283"/>
        <v/>
      </c>
      <c r="AF2866" s="145" t="str">
        <f t="shared" si="284"/>
        <v/>
      </c>
      <c r="AG2866" s="145" t="str">
        <f t="shared" si="285"/>
        <v/>
      </c>
      <c r="AH2866" s="145" t="str">
        <f t="shared" si="286"/>
        <v/>
      </c>
    </row>
    <row r="2867" spans="1:34" ht="17.25" customHeight="1" x14ac:dyDescent="0.3">
      <c r="A2867" s="149"/>
      <c r="B2867" s="135"/>
      <c r="C2867" s="14"/>
      <c r="D2867" s="14"/>
      <c r="E2867" s="136"/>
      <c r="F2867" s="15"/>
      <c r="G2867" s="126"/>
      <c r="H2867" s="136"/>
      <c r="I2867" s="136"/>
      <c r="J2867" s="138"/>
      <c r="K2867" s="119"/>
      <c r="L2867" s="138"/>
      <c r="M2867" s="12"/>
      <c r="N2867" s="147" t="str">
        <f t="shared" si="287"/>
        <v/>
      </c>
      <c r="O2867" s="16"/>
      <c r="P2867" s="17"/>
      <c r="Q2867" s="17"/>
      <c r="AD2867" s="13">
        <f t="shared" si="282"/>
        <v>0</v>
      </c>
      <c r="AE2867" s="13" t="str">
        <f t="shared" si="283"/>
        <v/>
      </c>
      <c r="AF2867" s="145" t="str">
        <f t="shared" si="284"/>
        <v/>
      </c>
      <c r="AG2867" s="145" t="str">
        <f t="shared" si="285"/>
        <v/>
      </c>
      <c r="AH2867" s="145" t="str">
        <f t="shared" si="286"/>
        <v/>
      </c>
    </row>
    <row r="2868" spans="1:34" ht="17.25" customHeight="1" x14ac:dyDescent="0.3">
      <c r="A2868" s="149"/>
      <c r="B2868" s="135"/>
      <c r="C2868" s="14"/>
      <c r="D2868" s="14"/>
      <c r="E2868" s="136"/>
      <c r="F2868" s="15"/>
      <c r="G2868" s="126"/>
      <c r="H2868" s="136"/>
      <c r="I2868" s="136"/>
      <c r="J2868" s="138"/>
      <c r="K2868" s="119"/>
      <c r="L2868" s="138"/>
      <c r="M2868" s="12"/>
      <c r="N2868" s="147" t="str">
        <f t="shared" si="287"/>
        <v/>
      </c>
      <c r="O2868" s="16"/>
      <c r="P2868" s="17"/>
      <c r="Q2868" s="17"/>
      <c r="AD2868" s="13">
        <f t="shared" si="282"/>
        <v>0</v>
      </c>
      <c r="AE2868" s="13" t="str">
        <f t="shared" si="283"/>
        <v/>
      </c>
      <c r="AF2868" s="145" t="str">
        <f t="shared" si="284"/>
        <v/>
      </c>
      <c r="AG2868" s="145" t="str">
        <f t="shared" si="285"/>
        <v/>
      </c>
      <c r="AH2868" s="145" t="str">
        <f t="shared" si="286"/>
        <v/>
      </c>
    </row>
    <row r="2869" spans="1:34" ht="17.25" customHeight="1" x14ac:dyDescent="0.3">
      <c r="A2869" s="149"/>
      <c r="B2869" s="135"/>
      <c r="C2869" s="14"/>
      <c r="D2869" s="14"/>
      <c r="E2869" s="136"/>
      <c r="F2869" s="15"/>
      <c r="G2869" s="126"/>
      <c r="H2869" s="136"/>
      <c r="I2869" s="136"/>
      <c r="J2869" s="138"/>
      <c r="K2869" s="119"/>
      <c r="L2869" s="138"/>
      <c r="M2869" s="12"/>
      <c r="N2869" s="147" t="str">
        <f t="shared" si="287"/>
        <v/>
      </c>
      <c r="O2869" s="16"/>
      <c r="P2869" s="17"/>
      <c r="Q2869" s="17"/>
      <c r="AD2869" s="13">
        <f t="shared" ref="AD2869:AD2932" si="288">IF(N2869&lt;0, N2869/-F2869, M2869)</f>
        <v>0</v>
      </c>
      <c r="AE2869" s="13" t="str">
        <f t="shared" ref="AE2869:AE2932" si="289">IF(N2869="", "", IF(C2869="Long", IF(N2869&gt;0, N2869/F2869, ((G2869*(I2869-E2869))/F2869)), IF(N2869&gt;0, N2869/F2869, ((G2869*(E2869-I2869))/F2869))))</f>
        <v/>
      </c>
      <c r="AF2869" s="145" t="str">
        <f t="shared" ref="AF2869:AF2932" si="290">IF(A2869="", "", MONTH(A2869))</f>
        <v/>
      </c>
      <c r="AG2869" s="145" t="str">
        <f t="shared" ref="AG2869:AG2932" si="291">IF(A2869="", "", YEAR(A2869))</f>
        <v/>
      </c>
      <c r="AH2869" s="145" t="str">
        <f t="shared" ref="AH2869:AH2932" si="292">IF(A2869="", "", DAY(A2869))</f>
        <v/>
      </c>
    </row>
    <row r="2870" spans="1:34" ht="17.25" customHeight="1" x14ac:dyDescent="0.3">
      <c r="A2870" s="149"/>
      <c r="B2870" s="135"/>
      <c r="C2870" s="14"/>
      <c r="D2870" s="14"/>
      <c r="E2870" s="136"/>
      <c r="F2870" s="15"/>
      <c r="G2870" s="126"/>
      <c r="H2870" s="136"/>
      <c r="I2870" s="136"/>
      <c r="J2870" s="138"/>
      <c r="K2870" s="119"/>
      <c r="L2870" s="138"/>
      <c r="M2870" s="12"/>
      <c r="N2870" s="147" t="str">
        <f t="shared" si="287"/>
        <v/>
      </c>
      <c r="O2870" s="16"/>
      <c r="P2870" s="17"/>
      <c r="Q2870" s="17"/>
      <c r="AD2870" s="13">
        <f t="shared" si="288"/>
        <v>0</v>
      </c>
      <c r="AE2870" s="13" t="str">
        <f t="shared" si="289"/>
        <v/>
      </c>
      <c r="AF2870" s="145" t="str">
        <f t="shared" si="290"/>
        <v/>
      </c>
      <c r="AG2870" s="145" t="str">
        <f t="shared" si="291"/>
        <v/>
      </c>
      <c r="AH2870" s="145" t="str">
        <f t="shared" si="292"/>
        <v/>
      </c>
    </row>
    <row r="2871" spans="1:34" ht="17.25" customHeight="1" x14ac:dyDescent="0.3">
      <c r="A2871" s="149"/>
      <c r="B2871" s="135"/>
      <c r="C2871" s="14"/>
      <c r="D2871" s="14"/>
      <c r="E2871" s="136"/>
      <c r="F2871" s="15"/>
      <c r="G2871" s="126"/>
      <c r="H2871" s="136"/>
      <c r="I2871" s="136"/>
      <c r="J2871" s="138"/>
      <c r="K2871" s="119"/>
      <c r="L2871" s="138"/>
      <c r="M2871" s="12"/>
      <c r="N2871" s="147" t="str">
        <f t="shared" si="287"/>
        <v/>
      </c>
      <c r="O2871" s="16"/>
      <c r="P2871" s="17"/>
      <c r="Q2871" s="17"/>
      <c r="AD2871" s="13">
        <f t="shared" si="288"/>
        <v>0</v>
      </c>
      <c r="AE2871" s="13" t="str">
        <f t="shared" si="289"/>
        <v/>
      </c>
      <c r="AF2871" s="145" t="str">
        <f t="shared" si="290"/>
        <v/>
      </c>
      <c r="AG2871" s="145" t="str">
        <f t="shared" si="291"/>
        <v/>
      </c>
      <c r="AH2871" s="145" t="str">
        <f t="shared" si="292"/>
        <v/>
      </c>
    </row>
    <row r="2872" spans="1:34" ht="17.25" customHeight="1" x14ac:dyDescent="0.3">
      <c r="A2872" s="149"/>
      <c r="B2872" s="135"/>
      <c r="C2872" s="14"/>
      <c r="D2872" s="14"/>
      <c r="E2872" s="136"/>
      <c r="F2872" s="15"/>
      <c r="G2872" s="126"/>
      <c r="H2872" s="136"/>
      <c r="I2872" s="136"/>
      <c r="J2872" s="138"/>
      <c r="K2872" s="119"/>
      <c r="L2872" s="138"/>
      <c r="M2872" s="12"/>
      <c r="N2872" s="147" t="str">
        <f t="shared" si="287"/>
        <v/>
      </c>
      <c r="O2872" s="16"/>
      <c r="P2872" s="17"/>
      <c r="Q2872" s="17"/>
      <c r="AD2872" s="13">
        <f t="shared" si="288"/>
        <v>0</v>
      </c>
      <c r="AE2872" s="13" t="str">
        <f t="shared" si="289"/>
        <v/>
      </c>
      <c r="AF2872" s="145" t="str">
        <f t="shared" si="290"/>
        <v/>
      </c>
      <c r="AG2872" s="145" t="str">
        <f t="shared" si="291"/>
        <v/>
      </c>
      <c r="AH2872" s="145" t="str">
        <f t="shared" si="292"/>
        <v/>
      </c>
    </row>
    <row r="2873" spans="1:34" ht="17.25" customHeight="1" x14ac:dyDescent="0.3">
      <c r="A2873" s="149"/>
      <c r="B2873" s="135"/>
      <c r="C2873" s="14"/>
      <c r="D2873" s="14"/>
      <c r="E2873" s="136"/>
      <c r="F2873" s="15"/>
      <c r="G2873" s="126"/>
      <c r="H2873" s="136"/>
      <c r="I2873" s="136"/>
      <c r="J2873" s="138"/>
      <c r="K2873" s="119"/>
      <c r="L2873" s="138"/>
      <c r="M2873" s="12"/>
      <c r="N2873" s="147" t="str">
        <f t="shared" si="287"/>
        <v/>
      </c>
      <c r="O2873" s="16"/>
      <c r="P2873" s="17"/>
      <c r="Q2873" s="17"/>
      <c r="AD2873" s="13">
        <f t="shared" si="288"/>
        <v>0</v>
      </c>
      <c r="AE2873" s="13" t="str">
        <f t="shared" si="289"/>
        <v/>
      </c>
      <c r="AF2873" s="145" t="str">
        <f t="shared" si="290"/>
        <v/>
      </c>
      <c r="AG2873" s="145" t="str">
        <f t="shared" si="291"/>
        <v/>
      </c>
      <c r="AH2873" s="145" t="str">
        <f t="shared" si="292"/>
        <v/>
      </c>
    </row>
    <row r="2874" spans="1:34" ht="17.25" customHeight="1" x14ac:dyDescent="0.3">
      <c r="A2874" s="149"/>
      <c r="B2874" s="135"/>
      <c r="C2874" s="14"/>
      <c r="D2874" s="14"/>
      <c r="E2874" s="136"/>
      <c r="F2874" s="15"/>
      <c r="G2874" s="126"/>
      <c r="H2874" s="136"/>
      <c r="I2874" s="136"/>
      <c r="J2874" s="138"/>
      <c r="K2874" s="119"/>
      <c r="L2874" s="138"/>
      <c r="M2874" s="12"/>
      <c r="N2874" s="147" t="str">
        <f t="shared" si="287"/>
        <v/>
      </c>
      <c r="O2874" s="16"/>
      <c r="P2874" s="17"/>
      <c r="Q2874" s="17"/>
      <c r="AD2874" s="13">
        <f t="shared" si="288"/>
        <v>0</v>
      </c>
      <c r="AE2874" s="13" t="str">
        <f t="shared" si="289"/>
        <v/>
      </c>
      <c r="AF2874" s="145" t="str">
        <f t="shared" si="290"/>
        <v/>
      </c>
      <c r="AG2874" s="145" t="str">
        <f t="shared" si="291"/>
        <v/>
      </c>
      <c r="AH2874" s="145" t="str">
        <f t="shared" si="292"/>
        <v/>
      </c>
    </row>
    <row r="2875" spans="1:34" ht="17.25" customHeight="1" x14ac:dyDescent="0.3">
      <c r="A2875" s="149"/>
      <c r="B2875" s="135"/>
      <c r="C2875" s="14"/>
      <c r="D2875" s="14"/>
      <c r="E2875" s="136"/>
      <c r="F2875" s="15"/>
      <c r="G2875" s="126"/>
      <c r="H2875" s="136"/>
      <c r="I2875" s="136"/>
      <c r="J2875" s="138"/>
      <c r="K2875" s="119"/>
      <c r="L2875" s="138"/>
      <c r="M2875" s="12"/>
      <c r="N2875" s="147" t="str">
        <f t="shared" si="287"/>
        <v/>
      </c>
      <c r="O2875" s="16"/>
      <c r="P2875" s="17"/>
      <c r="Q2875" s="17"/>
      <c r="AD2875" s="13">
        <f t="shared" si="288"/>
        <v>0</v>
      </c>
      <c r="AE2875" s="13" t="str">
        <f t="shared" si="289"/>
        <v/>
      </c>
      <c r="AF2875" s="145" t="str">
        <f t="shared" si="290"/>
        <v/>
      </c>
      <c r="AG2875" s="145" t="str">
        <f t="shared" si="291"/>
        <v/>
      </c>
      <c r="AH2875" s="145" t="str">
        <f t="shared" si="292"/>
        <v/>
      </c>
    </row>
    <row r="2876" spans="1:34" ht="17.25" customHeight="1" x14ac:dyDescent="0.3">
      <c r="A2876" s="149"/>
      <c r="B2876" s="135"/>
      <c r="C2876" s="14"/>
      <c r="D2876" s="14"/>
      <c r="E2876" s="136"/>
      <c r="F2876" s="15"/>
      <c r="G2876" s="126"/>
      <c r="H2876" s="136"/>
      <c r="I2876" s="136"/>
      <c r="J2876" s="138"/>
      <c r="K2876" s="119"/>
      <c r="L2876" s="138"/>
      <c r="M2876" s="12"/>
      <c r="N2876" s="147" t="str">
        <f t="shared" si="287"/>
        <v/>
      </c>
      <c r="O2876" s="16"/>
      <c r="P2876" s="17"/>
      <c r="Q2876" s="17"/>
      <c r="AD2876" s="13">
        <f t="shared" si="288"/>
        <v>0</v>
      </c>
      <c r="AE2876" s="13" t="str">
        <f t="shared" si="289"/>
        <v/>
      </c>
      <c r="AF2876" s="145" t="str">
        <f t="shared" si="290"/>
        <v/>
      </c>
      <c r="AG2876" s="145" t="str">
        <f t="shared" si="291"/>
        <v/>
      </c>
      <c r="AH2876" s="145" t="str">
        <f t="shared" si="292"/>
        <v/>
      </c>
    </row>
    <row r="2877" spans="1:34" ht="17.25" customHeight="1" x14ac:dyDescent="0.3">
      <c r="A2877" s="149"/>
      <c r="B2877" s="135"/>
      <c r="C2877" s="14"/>
      <c r="D2877" s="14"/>
      <c r="E2877" s="136"/>
      <c r="F2877" s="15"/>
      <c r="G2877" s="126"/>
      <c r="H2877" s="136"/>
      <c r="I2877" s="136"/>
      <c r="J2877" s="138"/>
      <c r="K2877" s="119"/>
      <c r="L2877" s="138"/>
      <c r="M2877" s="12"/>
      <c r="N2877" s="147" t="str">
        <f t="shared" si="287"/>
        <v/>
      </c>
      <c r="O2877" s="16"/>
      <c r="P2877" s="17"/>
      <c r="Q2877" s="17"/>
      <c r="AD2877" s="13">
        <f t="shared" si="288"/>
        <v>0</v>
      </c>
      <c r="AE2877" s="13" t="str">
        <f t="shared" si="289"/>
        <v/>
      </c>
      <c r="AF2877" s="145" t="str">
        <f t="shared" si="290"/>
        <v/>
      </c>
      <c r="AG2877" s="145" t="str">
        <f t="shared" si="291"/>
        <v/>
      </c>
      <c r="AH2877" s="145" t="str">
        <f t="shared" si="292"/>
        <v/>
      </c>
    </row>
    <row r="2878" spans="1:34" ht="17.25" customHeight="1" x14ac:dyDescent="0.3">
      <c r="A2878" s="149"/>
      <c r="B2878" s="135"/>
      <c r="C2878" s="14"/>
      <c r="D2878" s="14"/>
      <c r="E2878" s="136"/>
      <c r="F2878" s="15"/>
      <c r="G2878" s="126"/>
      <c r="H2878" s="136"/>
      <c r="I2878" s="136"/>
      <c r="J2878" s="138"/>
      <c r="K2878" s="119"/>
      <c r="L2878" s="138"/>
      <c r="M2878" s="12"/>
      <c r="N2878" s="147" t="str">
        <f t="shared" si="287"/>
        <v/>
      </c>
      <c r="O2878" s="16"/>
      <c r="P2878" s="17"/>
      <c r="Q2878" s="17"/>
      <c r="AD2878" s="13">
        <f t="shared" si="288"/>
        <v>0</v>
      </c>
      <c r="AE2878" s="13" t="str">
        <f t="shared" si="289"/>
        <v/>
      </c>
      <c r="AF2878" s="145" t="str">
        <f t="shared" si="290"/>
        <v/>
      </c>
      <c r="AG2878" s="145" t="str">
        <f t="shared" si="291"/>
        <v/>
      </c>
      <c r="AH2878" s="145" t="str">
        <f t="shared" si="292"/>
        <v/>
      </c>
    </row>
    <row r="2879" spans="1:34" ht="17.25" customHeight="1" x14ac:dyDescent="0.3">
      <c r="A2879" s="149"/>
      <c r="B2879" s="135"/>
      <c r="C2879" s="14"/>
      <c r="D2879" s="14"/>
      <c r="E2879" s="136"/>
      <c r="F2879" s="15"/>
      <c r="G2879" s="126"/>
      <c r="H2879" s="136"/>
      <c r="I2879" s="136"/>
      <c r="J2879" s="138"/>
      <c r="K2879" s="119"/>
      <c r="L2879" s="138"/>
      <c r="M2879" s="12"/>
      <c r="N2879" s="147" t="str">
        <f t="shared" si="287"/>
        <v/>
      </c>
      <c r="O2879" s="16"/>
      <c r="P2879" s="17"/>
      <c r="Q2879" s="17"/>
      <c r="AD2879" s="13">
        <f t="shared" si="288"/>
        <v>0</v>
      </c>
      <c r="AE2879" s="13" t="str">
        <f t="shared" si="289"/>
        <v/>
      </c>
      <c r="AF2879" s="145" t="str">
        <f t="shared" si="290"/>
        <v/>
      </c>
      <c r="AG2879" s="145" t="str">
        <f t="shared" si="291"/>
        <v/>
      </c>
      <c r="AH2879" s="145" t="str">
        <f t="shared" si="292"/>
        <v/>
      </c>
    </row>
    <row r="2880" spans="1:34" ht="17.25" customHeight="1" x14ac:dyDescent="0.3">
      <c r="A2880" s="149"/>
      <c r="B2880" s="135"/>
      <c r="C2880" s="14"/>
      <c r="D2880" s="14"/>
      <c r="E2880" s="136"/>
      <c r="F2880" s="15"/>
      <c r="G2880" s="126"/>
      <c r="H2880" s="136"/>
      <c r="I2880" s="136"/>
      <c r="J2880" s="138"/>
      <c r="K2880" s="119"/>
      <c r="L2880" s="138"/>
      <c r="M2880" s="12"/>
      <c r="N2880" s="147" t="str">
        <f t="shared" si="287"/>
        <v/>
      </c>
      <c r="O2880" s="16"/>
      <c r="P2880" s="17"/>
      <c r="Q2880" s="17"/>
      <c r="AD2880" s="13">
        <f t="shared" si="288"/>
        <v>0</v>
      </c>
      <c r="AE2880" s="13" t="str">
        <f t="shared" si="289"/>
        <v/>
      </c>
      <c r="AF2880" s="145" t="str">
        <f t="shared" si="290"/>
        <v/>
      </c>
      <c r="AG2880" s="145" t="str">
        <f t="shared" si="291"/>
        <v/>
      </c>
      <c r="AH2880" s="145" t="str">
        <f t="shared" si="292"/>
        <v/>
      </c>
    </row>
    <row r="2881" spans="1:34" ht="17.25" customHeight="1" x14ac:dyDescent="0.3">
      <c r="A2881" s="149"/>
      <c r="B2881" s="135"/>
      <c r="C2881" s="14"/>
      <c r="D2881" s="14"/>
      <c r="E2881" s="136"/>
      <c r="F2881" s="15"/>
      <c r="G2881" s="126"/>
      <c r="H2881" s="136"/>
      <c r="I2881" s="136"/>
      <c r="J2881" s="138"/>
      <c r="K2881" s="119"/>
      <c r="L2881" s="138"/>
      <c r="M2881" s="12"/>
      <c r="N2881" s="147" t="str">
        <f t="shared" si="287"/>
        <v/>
      </c>
      <c r="O2881" s="16"/>
      <c r="P2881" s="17"/>
      <c r="Q2881" s="17"/>
      <c r="AD2881" s="13">
        <f t="shared" si="288"/>
        <v>0</v>
      </c>
      <c r="AE2881" s="13" t="str">
        <f t="shared" si="289"/>
        <v/>
      </c>
      <c r="AF2881" s="145" t="str">
        <f t="shared" si="290"/>
        <v/>
      </c>
      <c r="AG2881" s="145" t="str">
        <f t="shared" si="291"/>
        <v/>
      </c>
      <c r="AH2881" s="145" t="str">
        <f t="shared" si="292"/>
        <v/>
      </c>
    </row>
    <row r="2882" spans="1:34" ht="17.25" customHeight="1" x14ac:dyDescent="0.3">
      <c r="A2882" s="149"/>
      <c r="B2882" s="135"/>
      <c r="C2882" s="14"/>
      <c r="D2882" s="14"/>
      <c r="E2882" s="136"/>
      <c r="F2882" s="15"/>
      <c r="G2882" s="126"/>
      <c r="H2882" s="136"/>
      <c r="I2882" s="136"/>
      <c r="J2882" s="138"/>
      <c r="K2882" s="119"/>
      <c r="L2882" s="138"/>
      <c r="M2882" s="12"/>
      <c r="N2882" s="147" t="str">
        <f t="shared" si="287"/>
        <v/>
      </c>
      <c r="O2882" s="16"/>
      <c r="P2882" s="17"/>
      <c r="Q2882" s="17"/>
      <c r="AD2882" s="13">
        <f t="shared" si="288"/>
        <v>0</v>
      </c>
      <c r="AE2882" s="13" t="str">
        <f t="shared" si="289"/>
        <v/>
      </c>
      <c r="AF2882" s="145" t="str">
        <f t="shared" si="290"/>
        <v/>
      </c>
      <c r="AG2882" s="145" t="str">
        <f t="shared" si="291"/>
        <v/>
      </c>
      <c r="AH2882" s="145" t="str">
        <f t="shared" si="292"/>
        <v/>
      </c>
    </row>
    <row r="2883" spans="1:34" ht="17.25" customHeight="1" x14ac:dyDescent="0.3">
      <c r="A2883" s="149"/>
      <c r="B2883" s="135"/>
      <c r="C2883" s="14"/>
      <c r="D2883" s="14"/>
      <c r="E2883" s="136"/>
      <c r="F2883" s="15"/>
      <c r="G2883" s="126"/>
      <c r="H2883" s="136"/>
      <c r="I2883" s="136"/>
      <c r="J2883" s="138"/>
      <c r="K2883" s="119"/>
      <c r="L2883" s="138"/>
      <c r="M2883" s="12"/>
      <c r="N2883" s="147" t="str">
        <f t="shared" si="287"/>
        <v/>
      </c>
      <c r="O2883" s="16"/>
      <c r="P2883" s="17"/>
      <c r="Q2883" s="17"/>
      <c r="AD2883" s="13">
        <f t="shared" si="288"/>
        <v>0</v>
      </c>
      <c r="AE2883" s="13" t="str">
        <f t="shared" si="289"/>
        <v/>
      </c>
      <c r="AF2883" s="145" t="str">
        <f t="shared" si="290"/>
        <v/>
      </c>
      <c r="AG2883" s="145" t="str">
        <f t="shared" si="291"/>
        <v/>
      </c>
      <c r="AH2883" s="145" t="str">
        <f t="shared" si="292"/>
        <v/>
      </c>
    </row>
    <row r="2884" spans="1:34" ht="17.25" customHeight="1" x14ac:dyDescent="0.3">
      <c r="A2884" s="149"/>
      <c r="B2884" s="135"/>
      <c r="C2884" s="14"/>
      <c r="D2884" s="14"/>
      <c r="E2884" s="136"/>
      <c r="F2884" s="15"/>
      <c r="G2884" s="126"/>
      <c r="H2884" s="136"/>
      <c r="I2884" s="136"/>
      <c r="J2884" s="138"/>
      <c r="K2884" s="119"/>
      <c r="L2884" s="138"/>
      <c r="M2884" s="12"/>
      <c r="N2884" s="147" t="str">
        <f t="shared" si="287"/>
        <v/>
      </c>
      <c r="O2884" s="16"/>
      <c r="P2884" s="17"/>
      <c r="Q2884" s="17"/>
      <c r="AD2884" s="13">
        <f t="shared" si="288"/>
        <v>0</v>
      </c>
      <c r="AE2884" s="13" t="str">
        <f t="shared" si="289"/>
        <v/>
      </c>
      <c r="AF2884" s="145" t="str">
        <f t="shared" si="290"/>
        <v/>
      </c>
      <c r="AG2884" s="145" t="str">
        <f t="shared" si="291"/>
        <v/>
      </c>
      <c r="AH2884" s="145" t="str">
        <f t="shared" si="292"/>
        <v/>
      </c>
    </row>
    <row r="2885" spans="1:34" ht="17.25" customHeight="1" x14ac:dyDescent="0.3">
      <c r="A2885" s="149"/>
      <c r="B2885" s="135"/>
      <c r="C2885" s="14"/>
      <c r="D2885" s="14"/>
      <c r="E2885" s="136"/>
      <c r="F2885" s="15"/>
      <c r="G2885" s="126"/>
      <c r="H2885" s="136"/>
      <c r="I2885" s="136"/>
      <c r="J2885" s="138"/>
      <c r="K2885" s="119"/>
      <c r="L2885" s="138"/>
      <c r="M2885" s="12"/>
      <c r="N2885" s="147" t="str">
        <f t="shared" si="287"/>
        <v/>
      </c>
      <c r="O2885" s="16"/>
      <c r="P2885" s="17"/>
      <c r="Q2885" s="17"/>
      <c r="AD2885" s="13">
        <f t="shared" si="288"/>
        <v>0</v>
      </c>
      <c r="AE2885" s="13" t="str">
        <f t="shared" si="289"/>
        <v/>
      </c>
      <c r="AF2885" s="145" t="str">
        <f t="shared" si="290"/>
        <v/>
      </c>
      <c r="AG2885" s="145" t="str">
        <f t="shared" si="291"/>
        <v/>
      </c>
      <c r="AH2885" s="145" t="str">
        <f t="shared" si="292"/>
        <v/>
      </c>
    </row>
    <row r="2886" spans="1:34" ht="17.25" customHeight="1" x14ac:dyDescent="0.3">
      <c r="A2886" s="149"/>
      <c r="B2886" s="135"/>
      <c r="C2886" s="14"/>
      <c r="D2886" s="14"/>
      <c r="E2886" s="136"/>
      <c r="F2886" s="15"/>
      <c r="G2886" s="126"/>
      <c r="H2886" s="136"/>
      <c r="I2886" s="136"/>
      <c r="J2886" s="138"/>
      <c r="K2886" s="119"/>
      <c r="L2886" s="138"/>
      <c r="M2886" s="12"/>
      <c r="N2886" s="147" t="str">
        <f t="shared" si="287"/>
        <v/>
      </c>
      <c r="O2886" s="16"/>
      <c r="P2886" s="17"/>
      <c r="Q2886" s="17"/>
      <c r="AD2886" s="13">
        <f t="shared" si="288"/>
        <v>0</v>
      </c>
      <c r="AE2886" s="13" t="str">
        <f t="shared" si="289"/>
        <v/>
      </c>
      <c r="AF2886" s="145" t="str">
        <f t="shared" si="290"/>
        <v/>
      </c>
      <c r="AG2886" s="145" t="str">
        <f t="shared" si="291"/>
        <v/>
      </c>
      <c r="AH2886" s="145" t="str">
        <f t="shared" si="292"/>
        <v/>
      </c>
    </row>
    <row r="2887" spans="1:34" ht="17.25" customHeight="1" x14ac:dyDescent="0.3">
      <c r="A2887" s="149"/>
      <c r="B2887" s="135"/>
      <c r="C2887" s="14"/>
      <c r="D2887" s="14"/>
      <c r="E2887" s="136"/>
      <c r="F2887" s="15"/>
      <c r="G2887" s="126"/>
      <c r="H2887" s="136"/>
      <c r="I2887" s="136"/>
      <c r="J2887" s="138"/>
      <c r="K2887" s="119"/>
      <c r="L2887" s="138"/>
      <c r="M2887" s="12"/>
      <c r="N2887" s="147" t="str">
        <f t="shared" si="287"/>
        <v/>
      </c>
      <c r="O2887" s="16"/>
      <c r="P2887" s="17"/>
      <c r="Q2887" s="17"/>
      <c r="AD2887" s="13">
        <f t="shared" si="288"/>
        <v>0</v>
      </c>
      <c r="AE2887" s="13" t="str">
        <f t="shared" si="289"/>
        <v/>
      </c>
      <c r="AF2887" s="145" t="str">
        <f t="shared" si="290"/>
        <v/>
      </c>
      <c r="AG2887" s="145" t="str">
        <f t="shared" si="291"/>
        <v/>
      </c>
      <c r="AH2887" s="145" t="str">
        <f t="shared" si="292"/>
        <v/>
      </c>
    </row>
    <row r="2888" spans="1:34" ht="17.25" customHeight="1" x14ac:dyDescent="0.3">
      <c r="A2888" s="149"/>
      <c r="B2888" s="135"/>
      <c r="C2888" s="14"/>
      <c r="D2888" s="14"/>
      <c r="E2888" s="136"/>
      <c r="F2888" s="15"/>
      <c r="G2888" s="126"/>
      <c r="H2888" s="136"/>
      <c r="I2888" s="136"/>
      <c r="J2888" s="138"/>
      <c r="K2888" s="119"/>
      <c r="L2888" s="138"/>
      <c r="M2888" s="12"/>
      <c r="N2888" s="147" t="str">
        <f t="shared" ref="N2888:N2951" si="293">IF(J2888="", "", K2888)</f>
        <v/>
      </c>
      <c r="O2888" s="16"/>
      <c r="P2888" s="17"/>
      <c r="Q2888" s="17"/>
      <c r="AD2888" s="13">
        <f t="shared" si="288"/>
        <v>0</v>
      </c>
      <c r="AE2888" s="13" t="str">
        <f t="shared" si="289"/>
        <v/>
      </c>
      <c r="AF2888" s="145" t="str">
        <f t="shared" si="290"/>
        <v/>
      </c>
      <c r="AG2888" s="145" t="str">
        <f t="shared" si="291"/>
        <v/>
      </c>
      <c r="AH2888" s="145" t="str">
        <f t="shared" si="292"/>
        <v/>
      </c>
    </row>
    <row r="2889" spans="1:34" ht="17.25" customHeight="1" x14ac:dyDescent="0.3">
      <c r="A2889" s="149"/>
      <c r="B2889" s="135"/>
      <c r="C2889" s="14"/>
      <c r="D2889" s="14"/>
      <c r="E2889" s="136"/>
      <c r="F2889" s="15"/>
      <c r="G2889" s="126"/>
      <c r="H2889" s="136"/>
      <c r="I2889" s="136"/>
      <c r="J2889" s="138"/>
      <c r="K2889" s="119"/>
      <c r="L2889" s="138"/>
      <c r="M2889" s="12"/>
      <c r="N2889" s="147" t="str">
        <f t="shared" si="293"/>
        <v/>
      </c>
      <c r="O2889" s="16"/>
      <c r="P2889" s="17"/>
      <c r="Q2889" s="17"/>
      <c r="AD2889" s="13">
        <f t="shared" si="288"/>
        <v>0</v>
      </c>
      <c r="AE2889" s="13" t="str">
        <f t="shared" si="289"/>
        <v/>
      </c>
      <c r="AF2889" s="145" t="str">
        <f t="shared" si="290"/>
        <v/>
      </c>
      <c r="AG2889" s="145" t="str">
        <f t="shared" si="291"/>
        <v/>
      </c>
      <c r="AH2889" s="145" t="str">
        <f t="shared" si="292"/>
        <v/>
      </c>
    </row>
    <row r="2890" spans="1:34" ht="17.25" customHeight="1" x14ac:dyDescent="0.3">
      <c r="A2890" s="149"/>
      <c r="B2890" s="135"/>
      <c r="C2890" s="14"/>
      <c r="D2890" s="14"/>
      <c r="E2890" s="136"/>
      <c r="F2890" s="15"/>
      <c r="G2890" s="126"/>
      <c r="H2890" s="136"/>
      <c r="I2890" s="136"/>
      <c r="J2890" s="138"/>
      <c r="K2890" s="119"/>
      <c r="L2890" s="138"/>
      <c r="M2890" s="12"/>
      <c r="N2890" s="147" t="str">
        <f t="shared" si="293"/>
        <v/>
      </c>
      <c r="O2890" s="16"/>
      <c r="P2890" s="17"/>
      <c r="Q2890" s="17"/>
      <c r="AD2890" s="13">
        <f t="shared" si="288"/>
        <v>0</v>
      </c>
      <c r="AE2890" s="13" t="str">
        <f t="shared" si="289"/>
        <v/>
      </c>
      <c r="AF2890" s="145" t="str">
        <f t="shared" si="290"/>
        <v/>
      </c>
      <c r="AG2890" s="145" t="str">
        <f t="shared" si="291"/>
        <v/>
      </c>
      <c r="AH2890" s="145" t="str">
        <f t="shared" si="292"/>
        <v/>
      </c>
    </row>
    <row r="2891" spans="1:34" ht="17.25" customHeight="1" x14ac:dyDescent="0.3">
      <c r="A2891" s="149"/>
      <c r="B2891" s="135"/>
      <c r="C2891" s="14"/>
      <c r="D2891" s="14"/>
      <c r="E2891" s="136"/>
      <c r="F2891" s="15"/>
      <c r="G2891" s="126"/>
      <c r="H2891" s="136"/>
      <c r="I2891" s="136"/>
      <c r="J2891" s="138"/>
      <c r="K2891" s="119"/>
      <c r="L2891" s="138"/>
      <c r="M2891" s="12"/>
      <c r="N2891" s="147" t="str">
        <f t="shared" si="293"/>
        <v/>
      </c>
      <c r="O2891" s="16"/>
      <c r="P2891" s="17"/>
      <c r="Q2891" s="17"/>
      <c r="AD2891" s="13">
        <f t="shared" si="288"/>
        <v>0</v>
      </c>
      <c r="AE2891" s="13" t="str">
        <f t="shared" si="289"/>
        <v/>
      </c>
      <c r="AF2891" s="145" t="str">
        <f t="shared" si="290"/>
        <v/>
      </c>
      <c r="AG2891" s="145" t="str">
        <f t="shared" si="291"/>
        <v/>
      </c>
      <c r="AH2891" s="145" t="str">
        <f t="shared" si="292"/>
        <v/>
      </c>
    </row>
    <row r="2892" spans="1:34" ht="17.25" customHeight="1" x14ac:dyDescent="0.3">
      <c r="A2892" s="149"/>
      <c r="B2892" s="135"/>
      <c r="C2892" s="14"/>
      <c r="D2892" s="14"/>
      <c r="E2892" s="136"/>
      <c r="F2892" s="15"/>
      <c r="G2892" s="126"/>
      <c r="H2892" s="136"/>
      <c r="I2892" s="136"/>
      <c r="J2892" s="138"/>
      <c r="K2892" s="119"/>
      <c r="L2892" s="138"/>
      <c r="M2892" s="12"/>
      <c r="N2892" s="147" t="str">
        <f t="shared" si="293"/>
        <v/>
      </c>
      <c r="O2892" s="16"/>
      <c r="P2892" s="17"/>
      <c r="Q2892" s="17"/>
      <c r="AD2892" s="13">
        <f t="shared" si="288"/>
        <v>0</v>
      </c>
      <c r="AE2892" s="13" t="str">
        <f t="shared" si="289"/>
        <v/>
      </c>
      <c r="AF2892" s="145" t="str">
        <f t="shared" si="290"/>
        <v/>
      </c>
      <c r="AG2892" s="145" t="str">
        <f t="shared" si="291"/>
        <v/>
      </c>
      <c r="AH2892" s="145" t="str">
        <f t="shared" si="292"/>
        <v/>
      </c>
    </row>
    <row r="2893" spans="1:34" ht="17.25" customHeight="1" x14ac:dyDescent="0.3">
      <c r="A2893" s="149"/>
      <c r="B2893" s="135"/>
      <c r="C2893" s="14"/>
      <c r="D2893" s="14"/>
      <c r="E2893" s="136"/>
      <c r="F2893" s="15"/>
      <c r="G2893" s="126"/>
      <c r="H2893" s="136"/>
      <c r="I2893" s="136"/>
      <c r="J2893" s="138"/>
      <c r="K2893" s="119"/>
      <c r="L2893" s="138"/>
      <c r="M2893" s="12"/>
      <c r="N2893" s="147" t="str">
        <f t="shared" si="293"/>
        <v/>
      </c>
      <c r="O2893" s="16"/>
      <c r="P2893" s="17"/>
      <c r="Q2893" s="17"/>
      <c r="AD2893" s="13">
        <f t="shared" si="288"/>
        <v>0</v>
      </c>
      <c r="AE2893" s="13" t="str">
        <f t="shared" si="289"/>
        <v/>
      </c>
      <c r="AF2893" s="145" t="str">
        <f t="shared" si="290"/>
        <v/>
      </c>
      <c r="AG2893" s="145" t="str">
        <f t="shared" si="291"/>
        <v/>
      </c>
      <c r="AH2893" s="145" t="str">
        <f t="shared" si="292"/>
        <v/>
      </c>
    </row>
    <row r="2894" spans="1:34" ht="17.25" customHeight="1" x14ac:dyDescent="0.3">
      <c r="A2894" s="149"/>
      <c r="B2894" s="135"/>
      <c r="C2894" s="14"/>
      <c r="D2894" s="14"/>
      <c r="E2894" s="136"/>
      <c r="F2894" s="15"/>
      <c r="G2894" s="126"/>
      <c r="H2894" s="136"/>
      <c r="I2894" s="136"/>
      <c r="J2894" s="138"/>
      <c r="K2894" s="119"/>
      <c r="L2894" s="138"/>
      <c r="M2894" s="12"/>
      <c r="N2894" s="147" t="str">
        <f t="shared" si="293"/>
        <v/>
      </c>
      <c r="O2894" s="16"/>
      <c r="P2894" s="17"/>
      <c r="Q2894" s="17"/>
      <c r="AD2894" s="13">
        <f t="shared" si="288"/>
        <v>0</v>
      </c>
      <c r="AE2894" s="13" t="str">
        <f t="shared" si="289"/>
        <v/>
      </c>
      <c r="AF2894" s="145" t="str">
        <f t="shared" si="290"/>
        <v/>
      </c>
      <c r="AG2894" s="145" t="str">
        <f t="shared" si="291"/>
        <v/>
      </c>
      <c r="AH2894" s="145" t="str">
        <f t="shared" si="292"/>
        <v/>
      </c>
    </row>
    <row r="2895" spans="1:34" ht="17.25" customHeight="1" x14ac:dyDescent="0.3">
      <c r="A2895" s="149"/>
      <c r="B2895" s="135"/>
      <c r="C2895" s="14"/>
      <c r="D2895" s="14"/>
      <c r="E2895" s="136"/>
      <c r="F2895" s="15"/>
      <c r="G2895" s="126"/>
      <c r="H2895" s="136"/>
      <c r="I2895" s="136"/>
      <c r="J2895" s="138"/>
      <c r="K2895" s="119"/>
      <c r="L2895" s="138"/>
      <c r="M2895" s="12"/>
      <c r="N2895" s="147" t="str">
        <f t="shared" si="293"/>
        <v/>
      </c>
      <c r="O2895" s="16"/>
      <c r="P2895" s="17"/>
      <c r="Q2895" s="17"/>
      <c r="AD2895" s="13">
        <f t="shared" si="288"/>
        <v>0</v>
      </c>
      <c r="AE2895" s="13" t="str">
        <f t="shared" si="289"/>
        <v/>
      </c>
      <c r="AF2895" s="145" t="str">
        <f t="shared" si="290"/>
        <v/>
      </c>
      <c r="AG2895" s="145" t="str">
        <f t="shared" si="291"/>
        <v/>
      </c>
      <c r="AH2895" s="145" t="str">
        <f t="shared" si="292"/>
        <v/>
      </c>
    </row>
    <row r="2896" spans="1:34" ht="17.25" customHeight="1" x14ac:dyDescent="0.3">
      <c r="A2896" s="149"/>
      <c r="B2896" s="135"/>
      <c r="C2896" s="14"/>
      <c r="D2896" s="14"/>
      <c r="E2896" s="136"/>
      <c r="F2896" s="15"/>
      <c r="G2896" s="126"/>
      <c r="H2896" s="136"/>
      <c r="I2896" s="136"/>
      <c r="J2896" s="138"/>
      <c r="K2896" s="119"/>
      <c r="L2896" s="138"/>
      <c r="M2896" s="12"/>
      <c r="N2896" s="147" t="str">
        <f t="shared" si="293"/>
        <v/>
      </c>
      <c r="O2896" s="16"/>
      <c r="P2896" s="17"/>
      <c r="Q2896" s="17"/>
      <c r="AD2896" s="13">
        <f t="shared" si="288"/>
        <v>0</v>
      </c>
      <c r="AE2896" s="13" t="str">
        <f t="shared" si="289"/>
        <v/>
      </c>
      <c r="AF2896" s="145" t="str">
        <f t="shared" si="290"/>
        <v/>
      </c>
      <c r="AG2896" s="145" t="str">
        <f t="shared" si="291"/>
        <v/>
      </c>
      <c r="AH2896" s="145" t="str">
        <f t="shared" si="292"/>
        <v/>
      </c>
    </row>
    <row r="2897" spans="1:34" ht="17.25" customHeight="1" x14ac:dyDescent="0.3">
      <c r="A2897" s="149"/>
      <c r="B2897" s="135"/>
      <c r="C2897" s="14"/>
      <c r="D2897" s="14"/>
      <c r="E2897" s="136"/>
      <c r="F2897" s="15"/>
      <c r="G2897" s="126"/>
      <c r="H2897" s="136"/>
      <c r="I2897" s="136"/>
      <c r="J2897" s="138"/>
      <c r="K2897" s="119"/>
      <c r="L2897" s="138"/>
      <c r="M2897" s="12"/>
      <c r="N2897" s="147" t="str">
        <f t="shared" si="293"/>
        <v/>
      </c>
      <c r="O2897" s="16"/>
      <c r="P2897" s="17"/>
      <c r="Q2897" s="17"/>
      <c r="AD2897" s="13">
        <f t="shared" si="288"/>
        <v>0</v>
      </c>
      <c r="AE2897" s="13" t="str">
        <f t="shared" si="289"/>
        <v/>
      </c>
      <c r="AF2897" s="145" t="str">
        <f t="shared" si="290"/>
        <v/>
      </c>
      <c r="AG2897" s="145" t="str">
        <f t="shared" si="291"/>
        <v/>
      </c>
      <c r="AH2897" s="145" t="str">
        <f t="shared" si="292"/>
        <v/>
      </c>
    </row>
    <row r="2898" spans="1:34" ht="17.25" customHeight="1" x14ac:dyDescent="0.3">
      <c r="A2898" s="149"/>
      <c r="B2898" s="135"/>
      <c r="C2898" s="14"/>
      <c r="D2898" s="14"/>
      <c r="E2898" s="136"/>
      <c r="F2898" s="15"/>
      <c r="G2898" s="126"/>
      <c r="H2898" s="136"/>
      <c r="I2898" s="136"/>
      <c r="J2898" s="138"/>
      <c r="K2898" s="119"/>
      <c r="L2898" s="138"/>
      <c r="M2898" s="12"/>
      <c r="N2898" s="147" t="str">
        <f t="shared" si="293"/>
        <v/>
      </c>
      <c r="O2898" s="16"/>
      <c r="P2898" s="17"/>
      <c r="Q2898" s="17"/>
      <c r="AD2898" s="13">
        <f t="shared" si="288"/>
        <v>0</v>
      </c>
      <c r="AE2898" s="13" t="str">
        <f t="shared" si="289"/>
        <v/>
      </c>
      <c r="AF2898" s="145" t="str">
        <f t="shared" si="290"/>
        <v/>
      </c>
      <c r="AG2898" s="145" t="str">
        <f t="shared" si="291"/>
        <v/>
      </c>
      <c r="AH2898" s="145" t="str">
        <f t="shared" si="292"/>
        <v/>
      </c>
    </row>
    <row r="2899" spans="1:34" ht="17.25" customHeight="1" x14ac:dyDescent="0.3">
      <c r="A2899" s="149"/>
      <c r="B2899" s="135"/>
      <c r="C2899" s="14"/>
      <c r="D2899" s="14"/>
      <c r="E2899" s="136"/>
      <c r="F2899" s="15"/>
      <c r="G2899" s="126"/>
      <c r="H2899" s="136"/>
      <c r="I2899" s="136"/>
      <c r="J2899" s="138"/>
      <c r="K2899" s="119"/>
      <c r="L2899" s="138"/>
      <c r="M2899" s="12"/>
      <c r="N2899" s="147" t="str">
        <f t="shared" si="293"/>
        <v/>
      </c>
      <c r="O2899" s="16"/>
      <c r="P2899" s="17"/>
      <c r="Q2899" s="17"/>
      <c r="AD2899" s="13">
        <f t="shared" si="288"/>
        <v>0</v>
      </c>
      <c r="AE2899" s="13" t="str">
        <f t="shared" si="289"/>
        <v/>
      </c>
      <c r="AF2899" s="145" t="str">
        <f t="shared" si="290"/>
        <v/>
      </c>
      <c r="AG2899" s="145" t="str">
        <f t="shared" si="291"/>
        <v/>
      </c>
      <c r="AH2899" s="145" t="str">
        <f t="shared" si="292"/>
        <v/>
      </c>
    </row>
    <row r="2900" spans="1:34" ht="17.25" customHeight="1" x14ac:dyDescent="0.3">
      <c r="A2900" s="149"/>
      <c r="B2900" s="135"/>
      <c r="C2900" s="14"/>
      <c r="D2900" s="14"/>
      <c r="E2900" s="136"/>
      <c r="F2900" s="15"/>
      <c r="G2900" s="126"/>
      <c r="H2900" s="136"/>
      <c r="I2900" s="136"/>
      <c r="J2900" s="138"/>
      <c r="K2900" s="119"/>
      <c r="L2900" s="138"/>
      <c r="M2900" s="12"/>
      <c r="N2900" s="147" t="str">
        <f t="shared" si="293"/>
        <v/>
      </c>
      <c r="O2900" s="16"/>
      <c r="P2900" s="17"/>
      <c r="Q2900" s="17"/>
      <c r="AD2900" s="13">
        <f t="shared" si="288"/>
        <v>0</v>
      </c>
      <c r="AE2900" s="13" t="str">
        <f t="shared" si="289"/>
        <v/>
      </c>
      <c r="AF2900" s="145" t="str">
        <f t="shared" si="290"/>
        <v/>
      </c>
      <c r="AG2900" s="145" t="str">
        <f t="shared" si="291"/>
        <v/>
      </c>
      <c r="AH2900" s="145" t="str">
        <f t="shared" si="292"/>
        <v/>
      </c>
    </row>
    <row r="2901" spans="1:34" ht="17.25" customHeight="1" x14ac:dyDescent="0.3">
      <c r="A2901" s="149"/>
      <c r="B2901" s="135"/>
      <c r="C2901" s="14"/>
      <c r="D2901" s="14"/>
      <c r="E2901" s="136"/>
      <c r="F2901" s="15"/>
      <c r="G2901" s="126"/>
      <c r="H2901" s="136"/>
      <c r="I2901" s="136"/>
      <c r="J2901" s="138"/>
      <c r="K2901" s="119"/>
      <c r="L2901" s="138"/>
      <c r="M2901" s="12"/>
      <c r="N2901" s="147" t="str">
        <f t="shared" si="293"/>
        <v/>
      </c>
      <c r="O2901" s="16"/>
      <c r="P2901" s="17"/>
      <c r="Q2901" s="17"/>
      <c r="AD2901" s="13">
        <f t="shared" si="288"/>
        <v>0</v>
      </c>
      <c r="AE2901" s="13" t="str">
        <f t="shared" si="289"/>
        <v/>
      </c>
      <c r="AF2901" s="145" t="str">
        <f t="shared" si="290"/>
        <v/>
      </c>
      <c r="AG2901" s="145" t="str">
        <f t="shared" si="291"/>
        <v/>
      </c>
      <c r="AH2901" s="145" t="str">
        <f t="shared" si="292"/>
        <v/>
      </c>
    </row>
    <row r="2902" spans="1:34" ht="17.25" customHeight="1" x14ac:dyDescent="0.3">
      <c r="A2902" s="149"/>
      <c r="B2902" s="135"/>
      <c r="C2902" s="14"/>
      <c r="D2902" s="14"/>
      <c r="E2902" s="136"/>
      <c r="F2902" s="15"/>
      <c r="G2902" s="126"/>
      <c r="H2902" s="136"/>
      <c r="I2902" s="136"/>
      <c r="J2902" s="138"/>
      <c r="K2902" s="119"/>
      <c r="L2902" s="138"/>
      <c r="M2902" s="12"/>
      <c r="N2902" s="147" t="str">
        <f t="shared" si="293"/>
        <v/>
      </c>
      <c r="O2902" s="16"/>
      <c r="P2902" s="17"/>
      <c r="Q2902" s="17"/>
      <c r="AD2902" s="13">
        <f t="shared" si="288"/>
        <v>0</v>
      </c>
      <c r="AE2902" s="13" t="str">
        <f t="shared" si="289"/>
        <v/>
      </c>
      <c r="AF2902" s="145" t="str">
        <f t="shared" si="290"/>
        <v/>
      </c>
      <c r="AG2902" s="145" t="str">
        <f t="shared" si="291"/>
        <v/>
      </c>
      <c r="AH2902" s="145" t="str">
        <f t="shared" si="292"/>
        <v/>
      </c>
    </row>
    <row r="2903" spans="1:34" ht="17.25" customHeight="1" x14ac:dyDescent="0.3">
      <c r="A2903" s="149"/>
      <c r="B2903" s="135"/>
      <c r="C2903" s="14"/>
      <c r="D2903" s="14"/>
      <c r="E2903" s="136"/>
      <c r="F2903" s="15"/>
      <c r="G2903" s="126"/>
      <c r="H2903" s="136"/>
      <c r="I2903" s="136"/>
      <c r="J2903" s="138"/>
      <c r="K2903" s="119"/>
      <c r="L2903" s="138"/>
      <c r="M2903" s="12"/>
      <c r="N2903" s="147" t="str">
        <f t="shared" si="293"/>
        <v/>
      </c>
      <c r="O2903" s="16"/>
      <c r="P2903" s="17"/>
      <c r="Q2903" s="17"/>
      <c r="AD2903" s="13">
        <f t="shared" si="288"/>
        <v>0</v>
      </c>
      <c r="AE2903" s="13" t="str">
        <f t="shared" si="289"/>
        <v/>
      </c>
      <c r="AF2903" s="145" t="str">
        <f t="shared" si="290"/>
        <v/>
      </c>
      <c r="AG2903" s="145" t="str">
        <f t="shared" si="291"/>
        <v/>
      </c>
      <c r="AH2903" s="145" t="str">
        <f t="shared" si="292"/>
        <v/>
      </c>
    </row>
    <row r="2904" spans="1:34" ht="17.25" customHeight="1" x14ac:dyDescent="0.3">
      <c r="A2904" s="149"/>
      <c r="B2904" s="135"/>
      <c r="C2904" s="14"/>
      <c r="D2904" s="14"/>
      <c r="E2904" s="136"/>
      <c r="F2904" s="15"/>
      <c r="G2904" s="126"/>
      <c r="H2904" s="136"/>
      <c r="I2904" s="136"/>
      <c r="J2904" s="138"/>
      <c r="K2904" s="119"/>
      <c r="L2904" s="138"/>
      <c r="M2904" s="12"/>
      <c r="N2904" s="147" t="str">
        <f t="shared" si="293"/>
        <v/>
      </c>
      <c r="O2904" s="16"/>
      <c r="P2904" s="17"/>
      <c r="Q2904" s="17"/>
      <c r="AD2904" s="13">
        <f t="shared" si="288"/>
        <v>0</v>
      </c>
      <c r="AE2904" s="13" t="str">
        <f t="shared" si="289"/>
        <v/>
      </c>
      <c r="AF2904" s="145" t="str">
        <f t="shared" si="290"/>
        <v/>
      </c>
      <c r="AG2904" s="145" t="str">
        <f t="shared" si="291"/>
        <v/>
      </c>
      <c r="AH2904" s="145" t="str">
        <f t="shared" si="292"/>
        <v/>
      </c>
    </row>
    <row r="2905" spans="1:34" ht="17.25" customHeight="1" x14ac:dyDescent="0.3">
      <c r="A2905" s="149"/>
      <c r="B2905" s="135"/>
      <c r="C2905" s="14"/>
      <c r="D2905" s="14"/>
      <c r="E2905" s="136"/>
      <c r="F2905" s="15"/>
      <c r="G2905" s="126"/>
      <c r="H2905" s="136"/>
      <c r="I2905" s="136"/>
      <c r="J2905" s="138"/>
      <c r="K2905" s="119"/>
      <c r="L2905" s="138"/>
      <c r="M2905" s="12"/>
      <c r="N2905" s="147" t="str">
        <f t="shared" si="293"/>
        <v/>
      </c>
      <c r="O2905" s="16"/>
      <c r="P2905" s="17"/>
      <c r="Q2905" s="17"/>
      <c r="AD2905" s="13">
        <f t="shared" si="288"/>
        <v>0</v>
      </c>
      <c r="AE2905" s="13" t="str">
        <f t="shared" si="289"/>
        <v/>
      </c>
      <c r="AF2905" s="145" t="str">
        <f t="shared" si="290"/>
        <v/>
      </c>
      <c r="AG2905" s="145" t="str">
        <f t="shared" si="291"/>
        <v/>
      </c>
      <c r="AH2905" s="145" t="str">
        <f t="shared" si="292"/>
        <v/>
      </c>
    </row>
    <row r="2906" spans="1:34" ht="17.25" customHeight="1" x14ac:dyDescent="0.3">
      <c r="A2906" s="149"/>
      <c r="B2906" s="135"/>
      <c r="C2906" s="14"/>
      <c r="D2906" s="14"/>
      <c r="E2906" s="136"/>
      <c r="F2906" s="15"/>
      <c r="G2906" s="126"/>
      <c r="H2906" s="136"/>
      <c r="I2906" s="136"/>
      <c r="J2906" s="138"/>
      <c r="K2906" s="119"/>
      <c r="L2906" s="138"/>
      <c r="M2906" s="12"/>
      <c r="N2906" s="147" t="str">
        <f t="shared" si="293"/>
        <v/>
      </c>
      <c r="O2906" s="16"/>
      <c r="P2906" s="17"/>
      <c r="Q2906" s="17"/>
      <c r="AD2906" s="13">
        <f t="shared" si="288"/>
        <v>0</v>
      </c>
      <c r="AE2906" s="13" t="str">
        <f t="shared" si="289"/>
        <v/>
      </c>
      <c r="AF2906" s="145" t="str">
        <f t="shared" si="290"/>
        <v/>
      </c>
      <c r="AG2906" s="145" t="str">
        <f t="shared" si="291"/>
        <v/>
      </c>
      <c r="AH2906" s="145" t="str">
        <f t="shared" si="292"/>
        <v/>
      </c>
    </row>
    <row r="2907" spans="1:34" ht="17.25" customHeight="1" x14ac:dyDescent="0.3">
      <c r="A2907" s="149"/>
      <c r="B2907" s="135"/>
      <c r="C2907" s="14"/>
      <c r="D2907" s="14"/>
      <c r="E2907" s="136"/>
      <c r="F2907" s="15"/>
      <c r="G2907" s="126"/>
      <c r="H2907" s="136"/>
      <c r="I2907" s="136"/>
      <c r="J2907" s="138"/>
      <c r="K2907" s="119"/>
      <c r="L2907" s="138"/>
      <c r="M2907" s="12"/>
      <c r="N2907" s="147" t="str">
        <f t="shared" si="293"/>
        <v/>
      </c>
      <c r="O2907" s="16"/>
      <c r="P2907" s="17"/>
      <c r="Q2907" s="17"/>
      <c r="AD2907" s="13">
        <f t="shared" si="288"/>
        <v>0</v>
      </c>
      <c r="AE2907" s="13" t="str">
        <f t="shared" si="289"/>
        <v/>
      </c>
      <c r="AF2907" s="145" t="str">
        <f t="shared" si="290"/>
        <v/>
      </c>
      <c r="AG2907" s="145" t="str">
        <f t="shared" si="291"/>
        <v/>
      </c>
      <c r="AH2907" s="145" t="str">
        <f t="shared" si="292"/>
        <v/>
      </c>
    </row>
    <row r="2908" spans="1:34" ht="17.25" customHeight="1" x14ac:dyDescent="0.3">
      <c r="A2908" s="149"/>
      <c r="B2908" s="135"/>
      <c r="C2908" s="14"/>
      <c r="D2908" s="14"/>
      <c r="E2908" s="136"/>
      <c r="F2908" s="15"/>
      <c r="G2908" s="126"/>
      <c r="H2908" s="136"/>
      <c r="I2908" s="136"/>
      <c r="J2908" s="138"/>
      <c r="K2908" s="119"/>
      <c r="L2908" s="138"/>
      <c r="M2908" s="12"/>
      <c r="N2908" s="147" t="str">
        <f t="shared" si="293"/>
        <v/>
      </c>
      <c r="O2908" s="16"/>
      <c r="P2908" s="17"/>
      <c r="Q2908" s="17"/>
      <c r="AD2908" s="13">
        <f t="shared" si="288"/>
        <v>0</v>
      </c>
      <c r="AE2908" s="13" t="str">
        <f t="shared" si="289"/>
        <v/>
      </c>
      <c r="AF2908" s="145" t="str">
        <f t="shared" si="290"/>
        <v/>
      </c>
      <c r="AG2908" s="145" t="str">
        <f t="shared" si="291"/>
        <v/>
      </c>
      <c r="AH2908" s="145" t="str">
        <f t="shared" si="292"/>
        <v/>
      </c>
    </row>
    <row r="2909" spans="1:34" ht="17.25" customHeight="1" x14ac:dyDescent="0.3">
      <c r="A2909" s="149"/>
      <c r="B2909" s="135"/>
      <c r="C2909" s="14"/>
      <c r="D2909" s="14"/>
      <c r="E2909" s="136"/>
      <c r="F2909" s="15"/>
      <c r="G2909" s="126"/>
      <c r="H2909" s="136"/>
      <c r="I2909" s="136"/>
      <c r="J2909" s="138"/>
      <c r="K2909" s="119"/>
      <c r="L2909" s="138"/>
      <c r="M2909" s="12"/>
      <c r="N2909" s="147" t="str">
        <f t="shared" si="293"/>
        <v/>
      </c>
      <c r="O2909" s="16"/>
      <c r="P2909" s="17"/>
      <c r="Q2909" s="17"/>
      <c r="AD2909" s="13">
        <f t="shared" si="288"/>
        <v>0</v>
      </c>
      <c r="AE2909" s="13" t="str">
        <f t="shared" si="289"/>
        <v/>
      </c>
      <c r="AF2909" s="145" t="str">
        <f t="shared" si="290"/>
        <v/>
      </c>
      <c r="AG2909" s="145" t="str">
        <f t="shared" si="291"/>
        <v/>
      </c>
      <c r="AH2909" s="145" t="str">
        <f t="shared" si="292"/>
        <v/>
      </c>
    </row>
    <row r="2910" spans="1:34" ht="17.25" customHeight="1" x14ac:dyDescent="0.3">
      <c r="A2910" s="149"/>
      <c r="B2910" s="135"/>
      <c r="C2910" s="14"/>
      <c r="D2910" s="14"/>
      <c r="E2910" s="136"/>
      <c r="F2910" s="15"/>
      <c r="G2910" s="126"/>
      <c r="H2910" s="136"/>
      <c r="I2910" s="136"/>
      <c r="J2910" s="138"/>
      <c r="K2910" s="119"/>
      <c r="L2910" s="138"/>
      <c r="M2910" s="12"/>
      <c r="N2910" s="147" t="str">
        <f t="shared" si="293"/>
        <v/>
      </c>
      <c r="O2910" s="16"/>
      <c r="P2910" s="17"/>
      <c r="Q2910" s="17"/>
      <c r="AD2910" s="13">
        <f t="shared" si="288"/>
        <v>0</v>
      </c>
      <c r="AE2910" s="13" t="str">
        <f t="shared" si="289"/>
        <v/>
      </c>
      <c r="AF2910" s="145" t="str">
        <f t="shared" si="290"/>
        <v/>
      </c>
      <c r="AG2910" s="145" t="str">
        <f t="shared" si="291"/>
        <v/>
      </c>
      <c r="AH2910" s="145" t="str">
        <f t="shared" si="292"/>
        <v/>
      </c>
    </row>
    <row r="2911" spans="1:34" ht="17.25" customHeight="1" x14ac:dyDescent="0.3">
      <c r="A2911" s="149"/>
      <c r="B2911" s="135"/>
      <c r="C2911" s="14"/>
      <c r="D2911" s="14"/>
      <c r="E2911" s="136"/>
      <c r="F2911" s="15"/>
      <c r="G2911" s="126"/>
      <c r="H2911" s="136"/>
      <c r="I2911" s="136"/>
      <c r="J2911" s="138"/>
      <c r="K2911" s="119"/>
      <c r="L2911" s="138"/>
      <c r="M2911" s="12"/>
      <c r="N2911" s="147" t="str">
        <f t="shared" si="293"/>
        <v/>
      </c>
      <c r="O2911" s="16"/>
      <c r="P2911" s="17"/>
      <c r="Q2911" s="17"/>
      <c r="AD2911" s="13">
        <f t="shared" si="288"/>
        <v>0</v>
      </c>
      <c r="AE2911" s="13" t="str">
        <f t="shared" si="289"/>
        <v/>
      </c>
      <c r="AF2911" s="145" t="str">
        <f t="shared" si="290"/>
        <v/>
      </c>
      <c r="AG2911" s="145" t="str">
        <f t="shared" si="291"/>
        <v/>
      </c>
      <c r="AH2911" s="145" t="str">
        <f t="shared" si="292"/>
        <v/>
      </c>
    </row>
    <row r="2912" spans="1:34" ht="17.25" customHeight="1" x14ac:dyDescent="0.3">
      <c r="A2912" s="149"/>
      <c r="B2912" s="135"/>
      <c r="C2912" s="14"/>
      <c r="D2912" s="14"/>
      <c r="E2912" s="136"/>
      <c r="F2912" s="15"/>
      <c r="G2912" s="126"/>
      <c r="H2912" s="136"/>
      <c r="I2912" s="136"/>
      <c r="J2912" s="138"/>
      <c r="K2912" s="119"/>
      <c r="L2912" s="138"/>
      <c r="M2912" s="12"/>
      <c r="N2912" s="147" t="str">
        <f t="shared" si="293"/>
        <v/>
      </c>
      <c r="O2912" s="16"/>
      <c r="P2912" s="17"/>
      <c r="Q2912" s="17"/>
      <c r="AD2912" s="13">
        <f t="shared" si="288"/>
        <v>0</v>
      </c>
      <c r="AE2912" s="13" t="str">
        <f t="shared" si="289"/>
        <v/>
      </c>
      <c r="AF2912" s="145" t="str">
        <f t="shared" si="290"/>
        <v/>
      </c>
      <c r="AG2912" s="145" t="str">
        <f t="shared" si="291"/>
        <v/>
      </c>
      <c r="AH2912" s="145" t="str">
        <f t="shared" si="292"/>
        <v/>
      </c>
    </row>
    <row r="2913" spans="1:34" ht="17.25" customHeight="1" x14ac:dyDescent="0.3">
      <c r="A2913" s="149"/>
      <c r="B2913" s="135"/>
      <c r="C2913" s="14"/>
      <c r="D2913" s="14"/>
      <c r="E2913" s="136"/>
      <c r="F2913" s="15"/>
      <c r="G2913" s="126"/>
      <c r="H2913" s="136"/>
      <c r="I2913" s="136"/>
      <c r="J2913" s="138"/>
      <c r="K2913" s="119"/>
      <c r="L2913" s="138"/>
      <c r="M2913" s="12"/>
      <c r="N2913" s="147" t="str">
        <f t="shared" si="293"/>
        <v/>
      </c>
      <c r="O2913" s="16"/>
      <c r="P2913" s="17"/>
      <c r="Q2913" s="17"/>
      <c r="AD2913" s="13">
        <f t="shared" si="288"/>
        <v>0</v>
      </c>
      <c r="AE2913" s="13" t="str">
        <f t="shared" si="289"/>
        <v/>
      </c>
      <c r="AF2913" s="145" t="str">
        <f t="shared" si="290"/>
        <v/>
      </c>
      <c r="AG2913" s="145" t="str">
        <f t="shared" si="291"/>
        <v/>
      </c>
      <c r="AH2913" s="145" t="str">
        <f t="shared" si="292"/>
        <v/>
      </c>
    </row>
    <row r="2914" spans="1:34" ht="17.25" customHeight="1" x14ac:dyDescent="0.3">
      <c r="A2914" s="149"/>
      <c r="B2914" s="135"/>
      <c r="C2914" s="14"/>
      <c r="D2914" s="14"/>
      <c r="E2914" s="136"/>
      <c r="F2914" s="15"/>
      <c r="G2914" s="126"/>
      <c r="H2914" s="136"/>
      <c r="I2914" s="136"/>
      <c r="J2914" s="138"/>
      <c r="K2914" s="119"/>
      <c r="L2914" s="138"/>
      <c r="M2914" s="12"/>
      <c r="N2914" s="147" t="str">
        <f t="shared" si="293"/>
        <v/>
      </c>
      <c r="O2914" s="16"/>
      <c r="P2914" s="17"/>
      <c r="Q2914" s="17"/>
      <c r="AD2914" s="13">
        <f t="shared" si="288"/>
        <v>0</v>
      </c>
      <c r="AE2914" s="13" t="str">
        <f t="shared" si="289"/>
        <v/>
      </c>
      <c r="AF2914" s="145" t="str">
        <f t="shared" si="290"/>
        <v/>
      </c>
      <c r="AG2914" s="145" t="str">
        <f t="shared" si="291"/>
        <v/>
      </c>
      <c r="AH2914" s="145" t="str">
        <f t="shared" si="292"/>
        <v/>
      </c>
    </row>
    <row r="2915" spans="1:34" ht="17.25" customHeight="1" x14ac:dyDescent="0.3">
      <c r="A2915" s="149"/>
      <c r="B2915" s="135"/>
      <c r="C2915" s="14"/>
      <c r="D2915" s="14"/>
      <c r="E2915" s="136"/>
      <c r="F2915" s="15"/>
      <c r="G2915" s="126"/>
      <c r="H2915" s="136"/>
      <c r="I2915" s="136"/>
      <c r="J2915" s="138"/>
      <c r="K2915" s="119"/>
      <c r="L2915" s="138"/>
      <c r="M2915" s="12"/>
      <c r="N2915" s="147" t="str">
        <f t="shared" si="293"/>
        <v/>
      </c>
      <c r="O2915" s="16"/>
      <c r="P2915" s="17"/>
      <c r="Q2915" s="17"/>
      <c r="AD2915" s="13">
        <f t="shared" si="288"/>
        <v>0</v>
      </c>
      <c r="AE2915" s="13" t="str">
        <f t="shared" si="289"/>
        <v/>
      </c>
      <c r="AF2915" s="145" t="str">
        <f t="shared" si="290"/>
        <v/>
      </c>
      <c r="AG2915" s="145" t="str">
        <f t="shared" si="291"/>
        <v/>
      </c>
      <c r="AH2915" s="145" t="str">
        <f t="shared" si="292"/>
        <v/>
      </c>
    </row>
    <row r="2916" spans="1:34" ht="17.25" customHeight="1" x14ac:dyDescent="0.3">
      <c r="A2916" s="149"/>
      <c r="B2916" s="135"/>
      <c r="C2916" s="14"/>
      <c r="D2916" s="14"/>
      <c r="E2916" s="136"/>
      <c r="F2916" s="15"/>
      <c r="G2916" s="126"/>
      <c r="H2916" s="136"/>
      <c r="I2916" s="136"/>
      <c r="J2916" s="138"/>
      <c r="K2916" s="119"/>
      <c r="L2916" s="138"/>
      <c r="M2916" s="12"/>
      <c r="N2916" s="147" t="str">
        <f t="shared" si="293"/>
        <v/>
      </c>
      <c r="O2916" s="16"/>
      <c r="P2916" s="17"/>
      <c r="Q2916" s="17"/>
      <c r="AD2916" s="13">
        <f t="shared" si="288"/>
        <v>0</v>
      </c>
      <c r="AE2916" s="13" t="str">
        <f t="shared" si="289"/>
        <v/>
      </c>
      <c r="AF2916" s="145" t="str">
        <f t="shared" si="290"/>
        <v/>
      </c>
      <c r="AG2916" s="145" t="str">
        <f t="shared" si="291"/>
        <v/>
      </c>
      <c r="AH2916" s="145" t="str">
        <f t="shared" si="292"/>
        <v/>
      </c>
    </row>
    <row r="2917" spans="1:34" ht="17.25" customHeight="1" x14ac:dyDescent="0.3">
      <c r="A2917" s="149"/>
      <c r="B2917" s="135"/>
      <c r="C2917" s="14"/>
      <c r="D2917" s="14"/>
      <c r="E2917" s="136"/>
      <c r="F2917" s="15"/>
      <c r="G2917" s="126"/>
      <c r="H2917" s="136"/>
      <c r="I2917" s="136"/>
      <c r="J2917" s="138"/>
      <c r="K2917" s="119"/>
      <c r="L2917" s="138"/>
      <c r="M2917" s="12"/>
      <c r="N2917" s="147" t="str">
        <f t="shared" si="293"/>
        <v/>
      </c>
      <c r="O2917" s="16"/>
      <c r="P2917" s="17"/>
      <c r="Q2917" s="17"/>
      <c r="AD2917" s="13">
        <f t="shared" si="288"/>
        <v>0</v>
      </c>
      <c r="AE2917" s="13" t="str">
        <f t="shared" si="289"/>
        <v/>
      </c>
      <c r="AF2917" s="145" t="str">
        <f t="shared" si="290"/>
        <v/>
      </c>
      <c r="AG2917" s="145" t="str">
        <f t="shared" si="291"/>
        <v/>
      </c>
      <c r="AH2917" s="145" t="str">
        <f t="shared" si="292"/>
        <v/>
      </c>
    </row>
    <row r="2918" spans="1:34" ht="17.25" customHeight="1" x14ac:dyDescent="0.3">
      <c r="A2918" s="149"/>
      <c r="B2918" s="135"/>
      <c r="C2918" s="14"/>
      <c r="D2918" s="14"/>
      <c r="E2918" s="136"/>
      <c r="F2918" s="15"/>
      <c r="G2918" s="126"/>
      <c r="H2918" s="136"/>
      <c r="I2918" s="136"/>
      <c r="J2918" s="138"/>
      <c r="K2918" s="119"/>
      <c r="L2918" s="138"/>
      <c r="M2918" s="12"/>
      <c r="N2918" s="147" t="str">
        <f t="shared" si="293"/>
        <v/>
      </c>
      <c r="O2918" s="16"/>
      <c r="P2918" s="17"/>
      <c r="Q2918" s="17"/>
      <c r="AD2918" s="13">
        <f t="shared" si="288"/>
        <v>0</v>
      </c>
      <c r="AE2918" s="13" t="str">
        <f t="shared" si="289"/>
        <v/>
      </c>
      <c r="AF2918" s="145" t="str">
        <f t="shared" si="290"/>
        <v/>
      </c>
      <c r="AG2918" s="145" t="str">
        <f t="shared" si="291"/>
        <v/>
      </c>
      <c r="AH2918" s="145" t="str">
        <f t="shared" si="292"/>
        <v/>
      </c>
    </row>
    <row r="2919" spans="1:34" ht="17.25" customHeight="1" x14ac:dyDescent="0.3">
      <c r="A2919" s="149"/>
      <c r="B2919" s="135"/>
      <c r="C2919" s="14"/>
      <c r="D2919" s="14"/>
      <c r="E2919" s="136"/>
      <c r="F2919" s="15"/>
      <c r="G2919" s="126"/>
      <c r="H2919" s="136"/>
      <c r="I2919" s="136"/>
      <c r="J2919" s="138"/>
      <c r="K2919" s="119"/>
      <c r="L2919" s="138"/>
      <c r="M2919" s="12"/>
      <c r="N2919" s="147" t="str">
        <f t="shared" si="293"/>
        <v/>
      </c>
      <c r="O2919" s="16"/>
      <c r="P2919" s="17"/>
      <c r="Q2919" s="17"/>
      <c r="AD2919" s="13">
        <f t="shared" si="288"/>
        <v>0</v>
      </c>
      <c r="AE2919" s="13" t="str">
        <f t="shared" si="289"/>
        <v/>
      </c>
      <c r="AF2919" s="145" t="str">
        <f t="shared" si="290"/>
        <v/>
      </c>
      <c r="AG2919" s="145" t="str">
        <f t="shared" si="291"/>
        <v/>
      </c>
      <c r="AH2919" s="145" t="str">
        <f t="shared" si="292"/>
        <v/>
      </c>
    </row>
    <row r="2920" spans="1:34" ht="17.25" customHeight="1" x14ac:dyDescent="0.3">
      <c r="A2920" s="149"/>
      <c r="B2920" s="135"/>
      <c r="C2920" s="14"/>
      <c r="D2920" s="14"/>
      <c r="E2920" s="136"/>
      <c r="F2920" s="15"/>
      <c r="G2920" s="126"/>
      <c r="H2920" s="136"/>
      <c r="I2920" s="136"/>
      <c r="J2920" s="138"/>
      <c r="K2920" s="119"/>
      <c r="L2920" s="138"/>
      <c r="M2920" s="12"/>
      <c r="N2920" s="147" t="str">
        <f t="shared" si="293"/>
        <v/>
      </c>
      <c r="O2920" s="16"/>
      <c r="P2920" s="17"/>
      <c r="Q2920" s="17"/>
      <c r="AD2920" s="13">
        <f t="shared" si="288"/>
        <v>0</v>
      </c>
      <c r="AE2920" s="13" t="str">
        <f t="shared" si="289"/>
        <v/>
      </c>
      <c r="AF2920" s="145" t="str">
        <f t="shared" si="290"/>
        <v/>
      </c>
      <c r="AG2920" s="145" t="str">
        <f t="shared" si="291"/>
        <v/>
      </c>
      <c r="AH2920" s="145" t="str">
        <f t="shared" si="292"/>
        <v/>
      </c>
    </row>
    <row r="2921" spans="1:34" ht="17.25" customHeight="1" x14ac:dyDescent="0.3">
      <c r="A2921" s="149"/>
      <c r="B2921" s="135"/>
      <c r="C2921" s="14"/>
      <c r="D2921" s="14"/>
      <c r="E2921" s="136"/>
      <c r="F2921" s="15"/>
      <c r="G2921" s="126"/>
      <c r="H2921" s="136"/>
      <c r="I2921" s="136"/>
      <c r="J2921" s="138"/>
      <c r="K2921" s="119"/>
      <c r="L2921" s="138"/>
      <c r="M2921" s="12"/>
      <c r="N2921" s="147" t="str">
        <f t="shared" si="293"/>
        <v/>
      </c>
      <c r="O2921" s="16"/>
      <c r="P2921" s="17"/>
      <c r="Q2921" s="17"/>
      <c r="AD2921" s="13">
        <f t="shared" si="288"/>
        <v>0</v>
      </c>
      <c r="AE2921" s="13" t="str">
        <f t="shared" si="289"/>
        <v/>
      </c>
      <c r="AF2921" s="145" t="str">
        <f t="shared" si="290"/>
        <v/>
      </c>
      <c r="AG2921" s="145" t="str">
        <f t="shared" si="291"/>
        <v/>
      </c>
      <c r="AH2921" s="145" t="str">
        <f t="shared" si="292"/>
        <v/>
      </c>
    </row>
    <row r="2922" spans="1:34" ht="17.25" customHeight="1" x14ac:dyDescent="0.3">
      <c r="A2922" s="149"/>
      <c r="B2922" s="135"/>
      <c r="C2922" s="14"/>
      <c r="D2922" s="14"/>
      <c r="E2922" s="136"/>
      <c r="F2922" s="15"/>
      <c r="G2922" s="126"/>
      <c r="H2922" s="136"/>
      <c r="I2922" s="136"/>
      <c r="J2922" s="138"/>
      <c r="K2922" s="119"/>
      <c r="L2922" s="138"/>
      <c r="M2922" s="12"/>
      <c r="N2922" s="147" t="str">
        <f t="shared" si="293"/>
        <v/>
      </c>
      <c r="O2922" s="16"/>
      <c r="P2922" s="17"/>
      <c r="Q2922" s="17"/>
      <c r="AD2922" s="13">
        <f t="shared" si="288"/>
        <v>0</v>
      </c>
      <c r="AE2922" s="13" t="str">
        <f t="shared" si="289"/>
        <v/>
      </c>
      <c r="AF2922" s="145" t="str">
        <f t="shared" si="290"/>
        <v/>
      </c>
      <c r="AG2922" s="145" t="str">
        <f t="shared" si="291"/>
        <v/>
      </c>
      <c r="AH2922" s="145" t="str">
        <f t="shared" si="292"/>
        <v/>
      </c>
    </row>
    <row r="2923" spans="1:34" ht="17.25" customHeight="1" x14ac:dyDescent="0.3">
      <c r="A2923" s="149"/>
      <c r="B2923" s="135"/>
      <c r="C2923" s="14"/>
      <c r="D2923" s="14"/>
      <c r="E2923" s="136"/>
      <c r="F2923" s="15"/>
      <c r="G2923" s="126"/>
      <c r="H2923" s="136"/>
      <c r="I2923" s="136"/>
      <c r="J2923" s="138"/>
      <c r="K2923" s="119"/>
      <c r="L2923" s="138"/>
      <c r="M2923" s="12"/>
      <c r="N2923" s="147" t="str">
        <f t="shared" si="293"/>
        <v/>
      </c>
      <c r="O2923" s="16"/>
      <c r="P2923" s="17"/>
      <c r="Q2923" s="17"/>
      <c r="AD2923" s="13">
        <f t="shared" si="288"/>
        <v>0</v>
      </c>
      <c r="AE2923" s="13" t="str">
        <f t="shared" si="289"/>
        <v/>
      </c>
      <c r="AF2923" s="145" t="str">
        <f t="shared" si="290"/>
        <v/>
      </c>
      <c r="AG2923" s="145" t="str">
        <f t="shared" si="291"/>
        <v/>
      </c>
      <c r="AH2923" s="145" t="str">
        <f t="shared" si="292"/>
        <v/>
      </c>
    </row>
    <row r="2924" spans="1:34" ht="17.25" customHeight="1" x14ac:dyDescent="0.3">
      <c r="A2924" s="149"/>
      <c r="B2924" s="135"/>
      <c r="C2924" s="14"/>
      <c r="D2924" s="14"/>
      <c r="E2924" s="136"/>
      <c r="F2924" s="15"/>
      <c r="G2924" s="126"/>
      <c r="H2924" s="136"/>
      <c r="I2924" s="136"/>
      <c r="J2924" s="138"/>
      <c r="K2924" s="119"/>
      <c r="L2924" s="138"/>
      <c r="M2924" s="12"/>
      <c r="N2924" s="147" t="str">
        <f t="shared" si="293"/>
        <v/>
      </c>
      <c r="O2924" s="16"/>
      <c r="P2924" s="17"/>
      <c r="Q2924" s="17"/>
      <c r="AD2924" s="13">
        <f t="shared" si="288"/>
        <v>0</v>
      </c>
      <c r="AE2924" s="13" t="str">
        <f t="shared" si="289"/>
        <v/>
      </c>
      <c r="AF2924" s="145" t="str">
        <f t="shared" si="290"/>
        <v/>
      </c>
      <c r="AG2924" s="145" t="str">
        <f t="shared" si="291"/>
        <v/>
      </c>
      <c r="AH2924" s="145" t="str">
        <f t="shared" si="292"/>
        <v/>
      </c>
    </row>
    <row r="2925" spans="1:34" ht="17.25" customHeight="1" x14ac:dyDescent="0.3">
      <c r="A2925" s="149"/>
      <c r="B2925" s="135"/>
      <c r="C2925" s="14"/>
      <c r="D2925" s="14"/>
      <c r="E2925" s="136"/>
      <c r="F2925" s="15"/>
      <c r="G2925" s="126"/>
      <c r="H2925" s="136"/>
      <c r="I2925" s="136"/>
      <c r="J2925" s="138"/>
      <c r="K2925" s="119"/>
      <c r="L2925" s="138"/>
      <c r="M2925" s="12"/>
      <c r="N2925" s="147" t="str">
        <f t="shared" si="293"/>
        <v/>
      </c>
      <c r="O2925" s="16"/>
      <c r="P2925" s="17"/>
      <c r="Q2925" s="17"/>
      <c r="AD2925" s="13">
        <f t="shared" si="288"/>
        <v>0</v>
      </c>
      <c r="AE2925" s="13" t="str">
        <f t="shared" si="289"/>
        <v/>
      </c>
      <c r="AF2925" s="145" t="str">
        <f t="shared" si="290"/>
        <v/>
      </c>
      <c r="AG2925" s="145" t="str">
        <f t="shared" si="291"/>
        <v/>
      </c>
      <c r="AH2925" s="145" t="str">
        <f t="shared" si="292"/>
        <v/>
      </c>
    </row>
    <row r="2926" spans="1:34" ht="17.25" customHeight="1" x14ac:dyDescent="0.3">
      <c r="A2926" s="149"/>
      <c r="B2926" s="135"/>
      <c r="C2926" s="14"/>
      <c r="D2926" s="14"/>
      <c r="E2926" s="136"/>
      <c r="F2926" s="15"/>
      <c r="G2926" s="126"/>
      <c r="H2926" s="136"/>
      <c r="I2926" s="136"/>
      <c r="J2926" s="138"/>
      <c r="K2926" s="119"/>
      <c r="L2926" s="138"/>
      <c r="M2926" s="12"/>
      <c r="N2926" s="147" t="str">
        <f t="shared" si="293"/>
        <v/>
      </c>
      <c r="O2926" s="16"/>
      <c r="P2926" s="17"/>
      <c r="Q2926" s="17"/>
      <c r="AD2926" s="13">
        <f t="shared" si="288"/>
        <v>0</v>
      </c>
      <c r="AE2926" s="13" t="str">
        <f t="shared" si="289"/>
        <v/>
      </c>
      <c r="AF2926" s="145" t="str">
        <f t="shared" si="290"/>
        <v/>
      </c>
      <c r="AG2926" s="145" t="str">
        <f t="shared" si="291"/>
        <v/>
      </c>
      <c r="AH2926" s="145" t="str">
        <f t="shared" si="292"/>
        <v/>
      </c>
    </row>
    <row r="2927" spans="1:34" ht="17.25" customHeight="1" x14ac:dyDescent="0.3">
      <c r="A2927" s="149"/>
      <c r="B2927" s="135"/>
      <c r="C2927" s="14"/>
      <c r="D2927" s="14"/>
      <c r="E2927" s="136"/>
      <c r="F2927" s="15"/>
      <c r="G2927" s="126"/>
      <c r="H2927" s="136"/>
      <c r="I2927" s="136"/>
      <c r="J2927" s="138"/>
      <c r="K2927" s="119"/>
      <c r="L2927" s="138"/>
      <c r="M2927" s="12"/>
      <c r="N2927" s="147" t="str">
        <f t="shared" si="293"/>
        <v/>
      </c>
      <c r="O2927" s="16"/>
      <c r="P2927" s="17"/>
      <c r="Q2927" s="17"/>
      <c r="AD2927" s="13">
        <f t="shared" si="288"/>
        <v>0</v>
      </c>
      <c r="AE2927" s="13" t="str">
        <f t="shared" si="289"/>
        <v/>
      </c>
      <c r="AF2927" s="145" t="str">
        <f t="shared" si="290"/>
        <v/>
      </c>
      <c r="AG2927" s="145" t="str">
        <f t="shared" si="291"/>
        <v/>
      </c>
      <c r="AH2927" s="145" t="str">
        <f t="shared" si="292"/>
        <v/>
      </c>
    </row>
    <row r="2928" spans="1:34" ht="17.25" customHeight="1" x14ac:dyDescent="0.3">
      <c r="A2928" s="149"/>
      <c r="B2928" s="135"/>
      <c r="C2928" s="14"/>
      <c r="D2928" s="14"/>
      <c r="E2928" s="136"/>
      <c r="F2928" s="15"/>
      <c r="G2928" s="126"/>
      <c r="H2928" s="136"/>
      <c r="I2928" s="136"/>
      <c r="J2928" s="138"/>
      <c r="K2928" s="119"/>
      <c r="L2928" s="138"/>
      <c r="M2928" s="12"/>
      <c r="N2928" s="147" t="str">
        <f t="shared" si="293"/>
        <v/>
      </c>
      <c r="O2928" s="16"/>
      <c r="P2928" s="17"/>
      <c r="Q2928" s="17"/>
      <c r="AD2928" s="13">
        <f t="shared" si="288"/>
        <v>0</v>
      </c>
      <c r="AE2928" s="13" t="str">
        <f t="shared" si="289"/>
        <v/>
      </c>
      <c r="AF2928" s="145" t="str">
        <f t="shared" si="290"/>
        <v/>
      </c>
      <c r="AG2928" s="145" t="str">
        <f t="shared" si="291"/>
        <v/>
      </c>
      <c r="AH2928" s="145" t="str">
        <f t="shared" si="292"/>
        <v/>
      </c>
    </row>
    <row r="2929" spans="1:34" ht="17.25" customHeight="1" x14ac:dyDescent="0.3">
      <c r="A2929" s="149"/>
      <c r="B2929" s="135"/>
      <c r="C2929" s="14"/>
      <c r="D2929" s="14"/>
      <c r="E2929" s="136"/>
      <c r="F2929" s="15"/>
      <c r="G2929" s="126"/>
      <c r="H2929" s="136"/>
      <c r="I2929" s="136"/>
      <c r="J2929" s="138"/>
      <c r="K2929" s="119"/>
      <c r="L2929" s="138"/>
      <c r="M2929" s="12"/>
      <c r="N2929" s="147" t="str">
        <f t="shared" si="293"/>
        <v/>
      </c>
      <c r="O2929" s="16"/>
      <c r="P2929" s="17"/>
      <c r="Q2929" s="17"/>
      <c r="AD2929" s="13">
        <f t="shared" si="288"/>
        <v>0</v>
      </c>
      <c r="AE2929" s="13" t="str">
        <f t="shared" si="289"/>
        <v/>
      </c>
      <c r="AF2929" s="145" t="str">
        <f t="shared" si="290"/>
        <v/>
      </c>
      <c r="AG2929" s="145" t="str">
        <f t="shared" si="291"/>
        <v/>
      </c>
      <c r="AH2929" s="145" t="str">
        <f t="shared" si="292"/>
        <v/>
      </c>
    </row>
    <row r="2930" spans="1:34" ht="17.25" customHeight="1" x14ac:dyDescent="0.3">
      <c r="A2930" s="149"/>
      <c r="B2930" s="135"/>
      <c r="C2930" s="14"/>
      <c r="D2930" s="14"/>
      <c r="E2930" s="136"/>
      <c r="F2930" s="15"/>
      <c r="G2930" s="126"/>
      <c r="H2930" s="136"/>
      <c r="I2930" s="136"/>
      <c r="J2930" s="138"/>
      <c r="K2930" s="119"/>
      <c r="L2930" s="138"/>
      <c r="M2930" s="12"/>
      <c r="N2930" s="147" t="str">
        <f t="shared" si="293"/>
        <v/>
      </c>
      <c r="O2930" s="16"/>
      <c r="P2930" s="17"/>
      <c r="Q2930" s="17"/>
      <c r="AD2930" s="13">
        <f t="shared" si="288"/>
        <v>0</v>
      </c>
      <c r="AE2930" s="13" t="str">
        <f t="shared" si="289"/>
        <v/>
      </c>
      <c r="AF2930" s="145" t="str">
        <f t="shared" si="290"/>
        <v/>
      </c>
      <c r="AG2930" s="145" t="str">
        <f t="shared" si="291"/>
        <v/>
      </c>
      <c r="AH2930" s="145" t="str">
        <f t="shared" si="292"/>
        <v/>
      </c>
    </row>
    <row r="2931" spans="1:34" ht="17.25" customHeight="1" x14ac:dyDescent="0.3">
      <c r="A2931" s="149"/>
      <c r="B2931" s="135"/>
      <c r="C2931" s="14"/>
      <c r="D2931" s="14"/>
      <c r="E2931" s="136"/>
      <c r="F2931" s="15"/>
      <c r="G2931" s="126"/>
      <c r="H2931" s="136"/>
      <c r="I2931" s="136"/>
      <c r="J2931" s="138"/>
      <c r="K2931" s="119"/>
      <c r="L2931" s="138"/>
      <c r="M2931" s="12"/>
      <c r="N2931" s="147" t="str">
        <f t="shared" si="293"/>
        <v/>
      </c>
      <c r="O2931" s="16"/>
      <c r="P2931" s="17"/>
      <c r="Q2931" s="17"/>
      <c r="AD2931" s="13">
        <f t="shared" si="288"/>
        <v>0</v>
      </c>
      <c r="AE2931" s="13" t="str">
        <f t="shared" si="289"/>
        <v/>
      </c>
      <c r="AF2931" s="145" t="str">
        <f t="shared" si="290"/>
        <v/>
      </c>
      <c r="AG2931" s="145" t="str">
        <f t="shared" si="291"/>
        <v/>
      </c>
      <c r="AH2931" s="145" t="str">
        <f t="shared" si="292"/>
        <v/>
      </c>
    </row>
    <row r="2932" spans="1:34" ht="17.25" customHeight="1" x14ac:dyDescent="0.3">
      <c r="A2932" s="149"/>
      <c r="B2932" s="135"/>
      <c r="C2932" s="14"/>
      <c r="D2932" s="14"/>
      <c r="E2932" s="136"/>
      <c r="F2932" s="15"/>
      <c r="G2932" s="126"/>
      <c r="H2932" s="136"/>
      <c r="I2932" s="136"/>
      <c r="J2932" s="138"/>
      <c r="K2932" s="119"/>
      <c r="L2932" s="138"/>
      <c r="M2932" s="12"/>
      <c r="N2932" s="147" t="str">
        <f t="shared" si="293"/>
        <v/>
      </c>
      <c r="O2932" s="16"/>
      <c r="P2932" s="17"/>
      <c r="Q2932" s="17"/>
      <c r="AD2932" s="13">
        <f t="shared" si="288"/>
        <v>0</v>
      </c>
      <c r="AE2932" s="13" t="str">
        <f t="shared" si="289"/>
        <v/>
      </c>
      <c r="AF2932" s="145" t="str">
        <f t="shared" si="290"/>
        <v/>
      </c>
      <c r="AG2932" s="145" t="str">
        <f t="shared" si="291"/>
        <v/>
      </c>
      <c r="AH2932" s="145" t="str">
        <f t="shared" si="292"/>
        <v/>
      </c>
    </row>
    <row r="2933" spans="1:34" ht="17.25" customHeight="1" x14ac:dyDescent="0.3">
      <c r="A2933" s="149"/>
      <c r="B2933" s="135"/>
      <c r="C2933" s="14"/>
      <c r="D2933" s="14"/>
      <c r="E2933" s="136"/>
      <c r="F2933" s="15"/>
      <c r="G2933" s="126"/>
      <c r="H2933" s="136"/>
      <c r="I2933" s="136"/>
      <c r="J2933" s="138"/>
      <c r="K2933" s="119"/>
      <c r="L2933" s="138"/>
      <c r="M2933" s="12"/>
      <c r="N2933" s="147" t="str">
        <f t="shared" si="293"/>
        <v/>
      </c>
      <c r="O2933" s="16"/>
      <c r="P2933" s="17"/>
      <c r="Q2933" s="17"/>
      <c r="AD2933" s="13">
        <f t="shared" ref="AD2933:AD2996" si="294">IF(N2933&lt;0, N2933/-F2933, M2933)</f>
        <v>0</v>
      </c>
      <c r="AE2933" s="13" t="str">
        <f t="shared" ref="AE2933:AE2996" si="295">IF(N2933="", "", IF(C2933="Long", IF(N2933&gt;0, N2933/F2933, ((G2933*(I2933-E2933))/F2933)), IF(N2933&gt;0, N2933/F2933, ((G2933*(E2933-I2933))/F2933))))</f>
        <v/>
      </c>
      <c r="AF2933" s="145" t="str">
        <f t="shared" ref="AF2933:AF2996" si="296">IF(A2933="", "", MONTH(A2933))</f>
        <v/>
      </c>
      <c r="AG2933" s="145" t="str">
        <f t="shared" ref="AG2933:AG2996" si="297">IF(A2933="", "", YEAR(A2933))</f>
        <v/>
      </c>
      <c r="AH2933" s="145" t="str">
        <f t="shared" ref="AH2933:AH2996" si="298">IF(A2933="", "", DAY(A2933))</f>
        <v/>
      </c>
    </row>
    <row r="2934" spans="1:34" ht="17.25" customHeight="1" x14ac:dyDescent="0.3">
      <c r="A2934" s="149"/>
      <c r="B2934" s="135"/>
      <c r="C2934" s="14"/>
      <c r="D2934" s="14"/>
      <c r="E2934" s="136"/>
      <c r="F2934" s="15"/>
      <c r="G2934" s="126"/>
      <c r="H2934" s="136"/>
      <c r="I2934" s="136"/>
      <c r="J2934" s="138"/>
      <c r="K2934" s="119"/>
      <c r="L2934" s="138"/>
      <c r="M2934" s="12"/>
      <c r="N2934" s="147" t="str">
        <f t="shared" si="293"/>
        <v/>
      </c>
      <c r="O2934" s="16"/>
      <c r="P2934" s="17"/>
      <c r="Q2934" s="17"/>
      <c r="AD2934" s="13">
        <f t="shared" si="294"/>
        <v>0</v>
      </c>
      <c r="AE2934" s="13" t="str">
        <f t="shared" si="295"/>
        <v/>
      </c>
      <c r="AF2934" s="145" t="str">
        <f t="shared" si="296"/>
        <v/>
      </c>
      <c r="AG2934" s="145" t="str">
        <f t="shared" si="297"/>
        <v/>
      </c>
      <c r="AH2934" s="145" t="str">
        <f t="shared" si="298"/>
        <v/>
      </c>
    </row>
    <row r="2935" spans="1:34" ht="17.25" customHeight="1" x14ac:dyDescent="0.3">
      <c r="A2935" s="149"/>
      <c r="B2935" s="135"/>
      <c r="C2935" s="14"/>
      <c r="D2935" s="14"/>
      <c r="E2935" s="136"/>
      <c r="F2935" s="15"/>
      <c r="G2935" s="126"/>
      <c r="H2935" s="136"/>
      <c r="I2935" s="136"/>
      <c r="J2935" s="138"/>
      <c r="K2935" s="119"/>
      <c r="L2935" s="138"/>
      <c r="M2935" s="12"/>
      <c r="N2935" s="147" t="str">
        <f t="shared" si="293"/>
        <v/>
      </c>
      <c r="O2935" s="16"/>
      <c r="P2935" s="17"/>
      <c r="Q2935" s="17"/>
      <c r="AD2935" s="13">
        <f t="shared" si="294"/>
        <v>0</v>
      </c>
      <c r="AE2935" s="13" t="str">
        <f t="shared" si="295"/>
        <v/>
      </c>
      <c r="AF2935" s="145" t="str">
        <f t="shared" si="296"/>
        <v/>
      </c>
      <c r="AG2935" s="145" t="str">
        <f t="shared" si="297"/>
        <v/>
      </c>
      <c r="AH2935" s="145" t="str">
        <f t="shared" si="298"/>
        <v/>
      </c>
    </row>
    <row r="2936" spans="1:34" ht="17.25" customHeight="1" x14ac:dyDescent="0.3">
      <c r="A2936" s="149"/>
      <c r="B2936" s="135"/>
      <c r="C2936" s="14"/>
      <c r="D2936" s="14"/>
      <c r="E2936" s="136"/>
      <c r="F2936" s="15"/>
      <c r="G2936" s="126"/>
      <c r="H2936" s="136"/>
      <c r="I2936" s="136"/>
      <c r="J2936" s="138"/>
      <c r="K2936" s="119"/>
      <c r="L2936" s="138"/>
      <c r="M2936" s="12"/>
      <c r="N2936" s="147" t="str">
        <f t="shared" si="293"/>
        <v/>
      </c>
      <c r="O2936" s="16"/>
      <c r="P2936" s="17"/>
      <c r="Q2936" s="17"/>
      <c r="AD2936" s="13">
        <f t="shared" si="294"/>
        <v>0</v>
      </c>
      <c r="AE2936" s="13" t="str">
        <f t="shared" si="295"/>
        <v/>
      </c>
      <c r="AF2936" s="145" t="str">
        <f t="shared" si="296"/>
        <v/>
      </c>
      <c r="AG2936" s="145" t="str">
        <f t="shared" si="297"/>
        <v/>
      </c>
      <c r="AH2936" s="145" t="str">
        <f t="shared" si="298"/>
        <v/>
      </c>
    </row>
    <row r="2937" spans="1:34" ht="17.25" customHeight="1" x14ac:dyDescent="0.3">
      <c r="A2937" s="149"/>
      <c r="B2937" s="135"/>
      <c r="C2937" s="14"/>
      <c r="D2937" s="14"/>
      <c r="E2937" s="136"/>
      <c r="F2937" s="15"/>
      <c r="G2937" s="126"/>
      <c r="H2937" s="136"/>
      <c r="I2937" s="136"/>
      <c r="J2937" s="138"/>
      <c r="K2937" s="119"/>
      <c r="L2937" s="138"/>
      <c r="M2937" s="12"/>
      <c r="N2937" s="147" t="str">
        <f t="shared" si="293"/>
        <v/>
      </c>
      <c r="O2937" s="16"/>
      <c r="P2937" s="17"/>
      <c r="Q2937" s="17"/>
      <c r="AD2937" s="13">
        <f t="shared" si="294"/>
        <v>0</v>
      </c>
      <c r="AE2937" s="13" t="str">
        <f t="shared" si="295"/>
        <v/>
      </c>
      <c r="AF2937" s="145" t="str">
        <f t="shared" si="296"/>
        <v/>
      </c>
      <c r="AG2937" s="145" t="str">
        <f t="shared" si="297"/>
        <v/>
      </c>
      <c r="AH2937" s="145" t="str">
        <f t="shared" si="298"/>
        <v/>
      </c>
    </row>
    <row r="2938" spans="1:34" ht="17.25" customHeight="1" x14ac:dyDescent="0.3">
      <c r="A2938" s="149"/>
      <c r="B2938" s="135"/>
      <c r="C2938" s="14"/>
      <c r="D2938" s="14"/>
      <c r="E2938" s="136"/>
      <c r="F2938" s="15"/>
      <c r="G2938" s="126"/>
      <c r="H2938" s="136"/>
      <c r="I2938" s="136"/>
      <c r="J2938" s="138"/>
      <c r="K2938" s="119"/>
      <c r="L2938" s="138"/>
      <c r="M2938" s="12"/>
      <c r="N2938" s="147" t="str">
        <f t="shared" si="293"/>
        <v/>
      </c>
      <c r="O2938" s="16"/>
      <c r="P2938" s="17"/>
      <c r="Q2938" s="17"/>
      <c r="AD2938" s="13">
        <f t="shared" si="294"/>
        <v>0</v>
      </c>
      <c r="AE2938" s="13" t="str">
        <f t="shared" si="295"/>
        <v/>
      </c>
      <c r="AF2938" s="145" t="str">
        <f t="shared" si="296"/>
        <v/>
      </c>
      <c r="AG2938" s="145" t="str">
        <f t="shared" si="297"/>
        <v/>
      </c>
      <c r="AH2938" s="145" t="str">
        <f t="shared" si="298"/>
        <v/>
      </c>
    </row>
    <row r="2939" spans="1:34" ht="17.25" customHeight="1" x14ac:dyDescent="0.3">
      <c r="A2939" s="149"/>
      <c r="B2939" s="135"/>
      <c r="C2939" s="14"/>
      <c r="D2939" s="14"/>
      <c r="E2939" s="136"/>
      <c r="F2939" s="15"/>
      <c r="G2939" s="126"/>
      <c r="H2939" s="136"/>
      <c r="I2939" s="136"/>
      <c r="J2939" s="138"/>
      <c r="K2939" s="119"/>
      <c r="L2939" s="138"/>
      <c r="M2939" s="12"/>
      <c r="N2939" s="147" t="str">
        <f t="shared" si="293"/>
        <v/>
      </c>
      <c r="O2939" s="16"/>
      <c r="P2939" s="17"/>
      <c r="Q2939" s="17"/>
      <c r="AD2939" s="13">
        <f t="shared" si="294"/>
        <v>0</v>
      </c>
      <c r="AE2939" s="13" t="str">
        <f t="shared" si="295"/>
        <v/>
      </c>
      <c r="AF2939" s="145" t="str">
        <f t="shared" si="296"/>
        <v/>
      </c>
      <c r="AG2939" s="145" t="str">
        <f t="shared" si="297"/>
        <v/>
      </c>
      <c r="AH2939" s="145" t="str">
        <f t="shared" si="298"/>
        <v/>
      </c>
    </row>
    <row r="2940" spans="1:34" ht="17.25" customHeight="1" x14ac:dyDescent="0.3">
      <c r="A2940" s="149"/>
      <c r="B2940" s="135"/>
      <c r="C2940" s="14"/>
      <c r="D2940" s="14"/>
      <c r="E2940" s="136"/>
      <c r="F2940" s="15"/>
      <c r="G2940" s="126"/>
      <c r="H2940" s="136"/>
      <c r="I2940" s="136"/>
      <c r="J2940" s="138"/>
      <c r="K2940" s="119"/>
      <c r="L2940" s="138"/>
      <c r="M2940" s="12"/>
      <c r="N2940" s="147" t="str">
        <f t="shared" si="293"/>
        <v/>
      </c>
      <c r="O2940" s="16"/>
      <c r="P2940" s="17"/>
      <c r="Q2940" s="17"/>
      <c r="AD2940" s="13">
        <f t="shared" si="294"/>
        <v>0</v>
      </c>
      <c r="AE2940" s="13" t="str">
        <f t="shared" si="295"/>
        <v/>
      </c>
      <c r="AF2940" s="145" t="str">
        <f t="shared" si="296"/>
        <v/>
      </c>
      <c r="AG2940" s="145" t="str">
        <f t="shared" si="297"/>
        <v/>
      </c>
      <c r="AH2940" s="145" t="str">
        <f t="shared" si="298"/>
        <v/>
      </c>
    </row>
    <row r="2941" spans="1:34" ht="17.25" customHeight="1" x14ac:dyDescent="0.3">
      <c r="A2941" s="149"/>
      <c r="B2941" s="135"/>
      <c r="C2941" s="14"/>
      <c r="D2941" s="14"/>
      <c r="E2941" s="136"/>
      <c r="F2941" s="15"/>
      <c r="G2941" s="126"/>
      <c r="H2941" s="136"/>
      <c r="I2941" s="136"/>
      <c r="J2941" s="138"/>
      <c r="K2941" s="119"/>
      <c r="L2941" s="138"/>
      <c r="M2941" s="12"/>
      <c r="N2941" s="147" t="str">
        <f t="shared" si="293"/>
        <v/>
      </c>
      <c r="O2941" s="16"/>
      <c r="P2941" s="17"/>
      <c r="Q2941" s="17"/>
      <c r="AD2941" s="13">
        <f t="shared" si="294"/>
        <v>0</v>
      </c>
      <c r="AE2941" s="13" t="str">
        <f t="shared" si="295"/>
        <v/>
      </c>
      <c r="AF2941" s="145" t="str">
        <f t="shared" si="296"/>
        <v/>
      </c>
      <c r="AG2941" s="145" t="str">
        <f t="shared" si="297"/>
        <v/>
      </c>
      <c r="AH2941" s="145" t="str">
        <f t="shared" si="298"/>
        <v/>
      </c>
    </row>
    <row r="2942" spans="1:34" ht="17.25" customHeight="1" x14ac:dyDescent="0.3">
      <c r="A2942" s="149"/>
      <c r="B2942" s="135"/>
      <c r="C2942" s="14"/>
      <c r="D2942" s="14"/>
      <c r="E2942" s="136"/>
      <c r="F2942" s="15"/>
      <c r="G2942" s="126"/>
      <c r="H2942" s="136"/>
      <c r="I2942" s="136"/>
      <c r="J2942" s="138"/>
      <c r="K2942" s="119"/>
      <c r="L2942" s="138"/>
      <c r="M2942" s="12"/>
      <c r="N2942" s="147" t="str">
        <f t="shared" si="293"/>
        <v/>
      </c>
      <c r="O2942" s="16"/>
      <c r="P2942" s="17"/>
      <c r="Q2942" s="17"/>
      <c r="AD2942" s="13">
        <f t="shared" si="294"/>
        <v>0</v>
      </c>
      <c r="AE2942" s="13" t="str">
        <f t="shared" si="295"/>
        <v/>
      </c>
      <c r="AF2942" s="145" t="str">
        <f t="shared" si="296"/>
        <v/>
      </c>
      <c r="AG2942" s="145" t="str">
        <f t="shared" si="297"/>
        <v/>
      </c>
      <c r="AH2942" s="145" t="str">
        <f t="shared" si="298"/>
        <v/>
      </c>
    </row>
    <row r="2943" spans="1:34" ht="17.25" customHeight="1" x14ac:dyDescent="0.3">
      <c r="A2943" s="149"/>
      <c r="B2943" s="135"/>
      <c r="C2943" s="14"/>
      <c r="D2943" s="14"/>
      <c r="E2943" s="136"/>
      <c r="F2943" s="15"/>
      <c r="G2943" s="126"/>
      <c r="H2943" s="136"/>
      <c r="I2943" s="136"/>
      <c r="J2943" s="138"/>
      <c r="K2943" s="119"/>
      <c r="L2943" s="138"/>
      <c r="M2943" s="12"/>
      <c r="N2943" s="147" t="str">
        <f t="shared" si="293"/>
        <v/>
      </c>
      <c r="O2943" s="16"/>
      <c r="P2943" s="17"/>
      <c r="Q2943" s="17"/>
      <c r="AD2943" s="13">
        <f t="shared" si="294"/>
        <v>0</v>
      </c>
      <c r="AE2943" s="13" t="str">
        <f t="shared" si="295"/>
        <v/>
      </c>
      <c r="AF2943" s="145" t="str">
        <f t="shared" si="296"/>
        <v/>
      </c>
      <c r="AG2943" s="145" t="str">
        <f t="shared" si="297"/>
        <v/>
      </c>
      <c r="AH2943" s="145" t="str">
        <f t="shared" si="298"/>
        <v/>
      </c>
    </row>
    <row r="2944" spans="1:34" ht="17.25" customHeight="1" x14ac:dyDescent="0.3">
      <c r="A2944" s="149"/>
      <c r="B2944" s="135"/>
      <c r="C2944" s="14"/>
      <c r="D2944" s="14"/>
      <c r="E2944" s="136"/>
      <c r="F2944" s="15"/>
      <c r="G2944" s="126"/>
      <c r="H2944" s="136"/>
      <c r="I2944" s="136"/>
      <c r="J2944" s="138"/>
      <c r="K2944" s="119"/>
      <c r="L2944" s="138"/>
      <c r="M2944" s="12"/>
      <c r="N2944" s="147" t="str">
        <f t="shared" si="293"/>
        <v/>
      </c>
      <c r="O2944" s="16"/>
      <c r="P2944" s="17"/>
      <c r="Q2944" s="17"/>
      <c r="AD2944" s="13">
        <f t="shared" si="294"/>
        <v>0</v>
      </c>
      <c r="AE2944" s="13" t="str">
        <f t="shared" si="295"/>
        <v/>
      </c>
      <c r="AF2944" s="145" t="str">
        <f t="shared" si="296"/>
        <v/>
      </c>
      <c r="AG2944" s="145" t="str">
        <f t="shared" si="297"/>
        <v/>
      </c>
      <c r="AH2944" s="145" t="str">
        <f t="shared" si="298"/>
        <v/>
      </c>
    </row>
    <row r="2945" spans="1:34" ht="17.25" customHeight="1" x14ac:dyDescent="0.3">
      <c r="A2945" s="149"/>
      <c r="B2945" s="135"/>
      <c r="C2945" s="14"/>
      <c r="D2945" s="14"/>
      <c r="E2945" s="136"/>
      <c r="F2945" s="15"/>
      <c r="G2945" s="126"/>
      <c r="H2945" s="136"/>
      <c r="I2945" s="136"/>
      <c r="J2945" s="138"/>
      <c r="K2945" s="119"/>
      <c r="L2945" s="138"/>
      <c r="M2945" s="12"/>
      <c r="N2945" s="147" t="str">
        <f t="shared" si="293"/>
        <v/>
      </c>
      <c r="O2945" s="16"/>
      <c r="P2945" s="17"/>
      <c r="Q2945" s="17"/>
      <c r="AD2945" s="13">
        <f t="shared" si="294"/>
        <v>0</v>
      </c>
      <c r="AE2945" s="13" t="str">
        <f t="shared" si="295"/>
        <v/>
      </c>
      <c r="AF2945" s="145" t="str">
        <f t="shared" si="296"/>
        <v/>
      </c>
      <c r="AG2945" s="145" t="str">
        <f t="shared" si="297"/>
        <v/>
      </c>
      <c r="AH2945" s="145" t="str">
        <f t="shared" si="298"/>
        <v/>
      </c>
    </row>
    <row r="2946" spans="1:34" ht="17.25" customHeight="1" x14ac:dyDescent="0.3">
      <c r="A2946" s="149"/>
      <c r="B2946" s="135"/>
      <c r="C2946" s="14"/>
      <c r="D2946" s="14"/>
      <c r="E2946" s="136"/>
      <c r="F2946" s="15"/>
      <c r="G2946" s="126"/>
      <c r="H2946" s="136"/>
      <c r="I2946" s="136"/>
      <c r="J2946" s="138"/>
      <c r="K2946" s="119"/>
      <c r="L2946" s="138"/>
      <c r="M2946" s="12"/>
      <c r="N2946" s="147" t="str">
        <f t="shared" si="293"/>
        <v/>
      </c>
      <c r="O2946" s="16"/>
      <c r="P2946" s="17"/>
      <c r="Q2946" s="17"/>
      <c r="AD2946" s="13">
        <f t="shared" si="294"/>
        <v>0</v>
      </c>
      <c r="AE2946" s="13" t="str">
        <f t="shared" si="295"/>
        <v/>
      </c>
      <c r="AF2946" s="145" t="str">
        <f t="shared" si="296"/>
        <v/>
      </c>
      <c r="AG2946" s="145" t="str">
        <f t="shared" si="297"/>
        <v/>
      </c>
      <c r="AH2946" s="145" t="str">
        <f t="shared" si="298"/>
        <v/>
      </c>
    </row>
    <row r="2947" spans="1:34" ht="17.25" customHeight="1" x14ac:dyDescent="0.3">
      <c r="A2947" s="149"/>
      <c r="B2947" s="135"/>
      <c r="C2947" s="14"/>
      <c r="D2947" s="14"/>
      <c r="E2947" s="136"/>
      <c r="F2947" s="15"/>
      <c r="G2947" s="126"/>
      <c r="H2947" s="136"/>
      <c r="I2947" s="136"/>
      <c r="J2947" s="138"/>
      <c r="K2947" s="119"/>
      <c r="L2947" s="138"/>
      <c r="M2947" s="12"/>
      <c r="N2947" s="147" t="str">
        <f t="shared" si="293"/>
        <v/>
      </c>
      <c r="O2947" s="16"/>
      <c r="P2947" s="17"/>
      <c r="Q2947" s="17"/>
      <c r="AD2947" s="13">
        <f t="shared" si="294"/>
        <v>0</v>
      </c>
      <c r="AE2947" s="13" t="str">
        <f t="shared" si="295"/>
        <v/>
      </c>
      <c r="AF2947" s="145" t="str">
        <f t="shared" si="296"/>
        <v/>
      </c>
      <c r="AG2947" s="145" t="str">
        <f t="shared" si="297"/>
        <v/>
      </c>
      <c r="AH2947" s="145" t="str">
        <f t="shared" si="298"/>
        <v/>
      </c>
    </row>
    <row r="2948" spans="1:34" ht="17.25" customHeight="1" x14ac:dyDescent="0.3">
      <c r="A2948" s="149"/>
      <c r="B2948" s="135"/>
      <c r="C2948" s="14"/>
      <c r="D2948" s="14"/>
      <c r="E2948" s="136"/>
      <c r="F2948" s="15"/>
      <c r="G2948" s="126"/>
      <c r="H2948" s="136"/>
      <c r="I2948" s="136"/>
      <c r="J2948" s="138"/>
      <c r="K2948" s="119"/>
      <c r="L2948" s="138"/>
      <c r="M2948" s="12"/>
      <c r="N2948" s="147" t="str">
        <f t="shared" si="293"/>
        <v/>
      </c>
      <c r="O2948" s="16"/>
      <c r="P2948" s="17"/>
      <c r="Q2948" s="17"/>
      <c r="AD2948" s="13">
        <f t="shared" si="294"/>
        <v>0</v>
      </c>
      <c r="AE2948" s="13" t="str">
        <f t="shared" si="295"/>
        <v/>
      </c>
      <c r="AF2948" s="145" t="str">
        <f t="shared" si="296"/>
        <v/>
      </c>
      <c r="AG2948" s="145" t="str">
        <f t="shared" si="297"/>
        <v/>
      </c>
      <c r="AH2948" s="145" t="str">
        <f t="shared" si="298"/>
        <v/>
      </c>
    </row>
    <row r="2949" spans="1:34" ht="17.25" customHeight="1" x14ac:dyDescent="0.3">
      <c r="A2949" s="149"/>
      <c r="B2949" s="135"/>
      <c r="C2949" s="14"/>
      <c r="D2949" s="14"/>
      <c r="E2949" s="136"/>
      <c r="F2949" s="15"/>
      <c r="G2949" s="126"/>
      <c r="H2949" s="136"/>
      <c r="I2949" s="136"/>
      <c r="J2949" s="138"/>
      <c r="K2949" s="119"/>
      <c r="L2949" s="138"/>
      <c r="M2949" s="12"/>
      <c r="N2949" s="147" t="str">
        <f t="shared" si="293"/>
        <v/>
      </c>
      <c r="O2949" s="16"/>
      <c r="P2949" s="17"/>
      <c r="Q2949" s="17"/>
      <c r="AD2949" s="13">
        <f t="shared" si="294"/>
        <v>0</v>
      </c>
      <c r="AE2949" s="13" t="str">
        <f t="shared" si="295"/>
        <v/>
      </c>
      <c r="AF2949" s="145" t="str">
        <f t="shared" si="296"/>
        <v/>
      </c>
      <c r="AG2949" s="145" t="str">
        <f t="shared" si="297"/>
        <v/>
      </c>
      <c r="AH2949" s="145" t="str">
        <f t="shared" si="298"/>
        <v/>
      </c>
    </row>
    <row r="2950" spans="1:34" ht="17.25" customHeight="1" x14ac:dyDescent="0.3">
      <c r="A2950" s="149"/>
      <c r="B2950" s="135"/>
      <c r="C2950" s="14"/>
      <c r="D2950" s="14"/>
      <c r="E2950" s="136"/>
      <c r="F2950" s="15"/>
      <c r="G2950" s="126"/>
      <c r="H2950" s="136"/>
      <c r="I2950" s="136"/>
      <c r="J2950" s="138"/>
      <c r="K2950" s="119"/>
      <c r="L2950" s="138"/>
      <c r="M2950" s="12"/>
      <c r="N2950" s="147" t="str">
        <f t="shared" si="293"/>
        <v/>
      </c>
      <c r="O2950" s="16"/>
      <c r="P2950" s="17"/>
      <c r="Q2950" s="17"/>
      <c r="AD2950" s="13">
        <f t="shared" si="294"/>
        <v>0</v>
      </c>
      <c r="AE2950" s="13" t="str">
        <f t="shared" si="295"/>
        <v/>
      </c>
      <c r="AF2950" s="145" t="str">
        <f t="shared" si="296"/>
        <v/>
      </c>
      <c r="AG2950" s="145" t="str">
        <f t="shared" si="297"/>
        <v/>
      </c>
      <c r="AH2950" s="145" t="str">
        <f t="shared" si="298"/>
        <v/>
      </c>
    </row>
    <row r="2951" spans="1:34" ht="17.25" customHeight="1" x14ac:dyDescent="0.3">
      <c r="A2951" s="149"/>
      <c r="B2951" s="135"/>
      <c r="C2951" s="14"/>
      <c r="D2951" s="14"/>
      <c r="E2951" s="136"/>
      <c r="F2951" s="15"/>
      <c r="G2951" s="126"/>
      <c r="H2951" s="136"/>
      <c r="I2951" s="136"/>
      <c r="J2951" s="138"/>
      <c r="K2951" s="119"/>
      <c r="L2951" s="138"/>
      <c r="M2951" s="12"/>
      <c r="N2951" s="147" t="str">
        <f t="shared" si="293"/>
        <v/>
      </c>
      <c r="O2951" s="16"/>
      <c r="P2951" s="17"/>
      <c r="Q2951" s="17"/>
      <c r="AD2951" s="13">
        <f t="shared" si="294"/>
        <v>0</v>
      </c>
      <c r="AE2951" s="13" t="str">
        <f t="shared" si="295"/>
        <v/>
      </c>
      <c r="AF2951" s="145" t="str">
        <f t="shared" si="296"/>
        <v/>
      </c>
      <c r="AG2951" s="145" t="str">
        <f t="shared" si="297"/>
        <v/>
      </c>
      <c r="AH2951" s="145" t="str">
        <f t="shared" si="298"/>
        <v/>
      </c>
    </row>
    <row r="2952" spans="1:34" ht="17.25" customHeight="1" x14ac:dyDescent="0.3">
      <c r="A2952" s="149"/>
      <c r="B2952" s="135"/>
      <c r="C2952" s="14"/>
      <c r="D2952" s="14"/>
      <c r="E2952" s="136"/>
      <c r="F2952" s="15"/>
      <c r="G2952" s="126"/>
      <c r="H2952" s="136"/>
      <c r="I2952" s="136"/>
      <c r="J2952" s="138"/>
      <c r="K2952" s="119"/>
      <c r="L2952" s="138"/>
      <c r="M2952" s="12"/>
      <c r="N2952" s="147" t="str">
        <f t="shared" ref="N2952:N3015" si="299">IF(J2952="", "", K2952)</f>
        <v/>
      </c>
      <c r="O2952" s="16"/>
      <c r="P2952" s="17"/>
      <c r="Q2952" s="17"/>
      <c r="AD2952" s="13">
        <f t="shared" si="294"/>
        <v>0</v>
      </c>
      <c r="AE2952" s="13" t="str">
        <f t="shared" si="295"/>
        <v/>
      </c>
      <c r="AF2952" s="145" t="str">
        <f t="shared" si="296"/>
        <v/>
      </c>
      <c r="AG2952" s="145" t="str">
        <f t="shared" si="297"/>
        <v/>
      </c>
      <c r="AH2952" s="145" t="str">
        <f t="shared" si="298"/>
        <v/>
      </c>
    </row>
    <row r="2953" spans="1:34" ht="17.25" customHeight="1" x14ac:dyDescent="0.3">
      <c r="A2953" s="149"/>
      <c r="B2953" s="135"/>
      <c r="C2953" s="14"/>
      <c r="D2953" s="14"/>
      <c r="E2953" s="136"/>
      <c r="F2953" s="15"/>
      <c r="G2953" s="126"/>
      <c r="H2953" s="136"/>
      <c r="I2953" s="136"/>
      <c r="J2953" s="138"/>
      <c r="K2953" s="119"/>
      <c r="L2953" s="138"/>
      <c r="M2953" s="12"/>
      <c r="N2953" s="147" t="str">
        <f t="shared" si="299"/>
        <v/>
      </c>
      <c r="O2953" s="16"/>
      <c r="P2953" s="17"/>
      <c r="Q2953" s="17"/>
      <c r="AD2953" s="13">
        <f t="shared" si="294"/>
        <v>0</v>
      </c>
      <c r="AE2953" s="13" t="str">
        <f t="shared" si="295"/>
        <v/>
      </c>
      <c r="AF2953" s="145" t="str">
        <f t="shared" si="296"/>
        <v/>
      </c>
      <c r="AG2953" s="145" t="str">
        <f t="shared" si="297"/>
        <v/>
      </c>
      <c r="AH2953" s="145" t="str">
        <f t="shared" si="298"/>
        <v/>
      </c>
    </row>
    <row r="2954" spans="1:34" ht="17.25" customHeight="1" x14ac:dyDescent="0.3">
      <c r="A2954" s="149"/>
      <c r="B2954" s="135"/>
      <c r="C2954" s="14"/>
      <c r="D2954" s="14"/>
      <c r="E2954" s="136"/>
      <c r="F2954" s="15"/>
      <c r="G2954" s="126"/>
      <c r="H2954" s="136"/>
      <c r="I2954" s="136"/>
      <c r="J2954" s="138"/>
      <c r="K2954" s="119"/>
      <c r="L2954" s="138"/>
      <c r="M2954" s="12"/>
      <c r="N2954" s="147" t="str">
        <f t="shared" si="299"/>
        <v/>
      </c>
      <c r="O2954" s="16"/>
      <c r="P2954" s="17"/>
      <c r="Q2954" s="17"/>
      <c r="AD2954" s="13">
        <f t="shared" si="294"/>
        <v>0</v>
      </c>
      <c r="AE2954" s="13" t="str">
        <f t="shared" si="295"/>
        <v/>
      </c>
      <c r="AF2954" s="145" t="str">
        <f t="shared" si="296"/>
        <v/>
      </c>
      <c r="AG2954" s="145" t="str">
        <f t="shared" si="297"/>
        <v/>
      </c>
      <c r="AH2954" s="145" t="str">
        <f t="shared" si="298"/>
        <v/>
      </c>
    </row>
    <row r="2955" spans="1:34" ht="17.25" customHeight="1" x14ac:dyDescent="0.3">
      <c r="A2955" s="149"/>
      <c r="B2955" s="135"/>
      <c r="C2955" s="14"/>
      <c r="D2955" s="14"/>
      <c r="E2955" s="136"/>
      <c r="F2955" s="15"/>
      <c r="G2955" s="126"/>
      <c r="H2955" s="136"/>
      <c r="I2955" s="136"/>
      <c r="J2955" s="138"/>
      <c r="K2955" s="119"/>
      <c r="L2955" s="138"/>
      <c r="M2955" s="12"/>
      <c r="N2955" s="147" t="str">
        <f t="shared" si="299"/>
        <v/>
      </c>
      <c r="O2955" s="16"/>
      <c r="P2955" s="17"/>
      <c r="Q2955" s="17"/>
      <c r="AD2955" s="13">
        <f t="shared" si="294"/>
        <v>0</v>
      </c>
      <c r="AE2955" s="13" t="str">
        <f t="shared" si="295"/>
        <v/>
      </c>
      <c r="AF2955" s="145" t="str">
        <f t="shared" si="296"/>
        <v/>
      </c>
      <c r="AG2955" s="145" t="str">
        <f t="shared" si="297"/>
        <v/>
      </c>
      <c r="AH2955" s="145" t="str">
        <f t="shared" si="298"/>
        <v/>
      </c>
    </row>
    <row r="2956" spans="1:34" ht="17.25" customHeight="1" x14ac:dyDescent="0.3">
      <c r="A2956" s="149"/>
      <c r="B2956" s="135"/>
      <c r="C2956" s="14"/>
      <c r="D2956" s="14"/>
      <c r="E2956" s="136"/>
      <c r="F2956" s="15"/>
      <c r="G2956" s="126"/>
      <c r="H2956" s="136"/>
      <c r="I2956" s="136"/>
      <c r="J2956" s="138"/>
      <c r="K2956" s="119"/>
      <c r="L2956" s="138"/>
      <c r="M2956" s="12"/>
      <c r="N2956" s="147" t="str">
        <f t="shared" si="299"/>
        <v/>
      </c>
      <c r="O2956" s="16"/>
      <c r="P2956" s="17"/>
      <c r="Q2956" s="17"/>
      <c r="AD2956" s="13">
        <f t="shared" si="294"/>
        <v>0</v>
      </c>
      <c r="AE2956" s="13" t="str">
        <f t="shared" si="295"/>
        <v/>
      </c>
      <c r="AF2956" s="145" t="str">
        <f t="shared" si="296"/>
        <v/>
      </c>
      <c r="AG2956" s="145" t="str">
        <f t="shared" si="297"/>
        <v/>
      </c>
      <c r="AH2956" s="145" t="str">
        <f t="shared" si="298"/>
        <v/>
      </c>
    </row>
    <row r="2957" spans="1:34" ht="17.25" customHeight="1" x14ac:dyDescent="0.3">
      <c r="A2957" s="149"/>
      <c r="B2957" s="135"/>
      <c r="C2957" s="14"/>
      <c r="D2957" s="14"/>
      <c r="E2957" s="136"/>
      <c r="F2957" s="15"/>
      <c r="G2957" s="126"/>
      <c r="H2957" s="136"/>
      <c r="I2957" s="136"/>
      <c r="J2957" s="138"/>
      <c r="K2957" s="119"/>
      <c r="L2957" s="138"/>
      <c r="M2957" s="12"/>
      <c r="N2957" s="147" t="str">
        <f t="shared" si="299"/>
        <v/>
      </c>
      <c r="O2957" s="16"/>
      <c r="P2957" s="17"/>
      <c r="Q2957" s="17"/>
      <c r="AD2957" s="13">
        <f t="shared" si="294"/>
        <v>0</v>
      </c>
      <c r="AE2957" s="13" t="str">
        <f t="shared" si="295"/>
        <v/>
      </c>
      <c r="AF2957" s="145" t="str">
        <f t="shared" si="296"/>
        <v/>
      </c>
      <c r="AG2957" s="145" t="str">
        <f t="shared" si="297"/>
        <v/>
      </c>
      <c r="AH2957" s="145" t="str">
        <f t="shared" si="298"/>
        <v/>
      </c>
    </row>
    <row r="2958" spans="1:34" ht="17.25" customHeight="1" x14ac:dyDescent="0.3">
      <c r="A2958" s="149"/>
      <c r="B2958" s="135"/>
      <c r="C2958" s="14"/>
      <c r="D2958" s="14"/>
      <c r="E2958" s="136"/>
      <c r="F2958" s="15"/>
      <c r="G2958" s="126"/>
      <c r="H2958" s="136"/>
      <c r="I2958" s="136"/>
      <c r="J2958" s="138"/>
      <c r="K2958" s="119"/>
      <c r="L2958" s="138"/>
      <c r="M2958" s="12"/>
      <c r="N2958" s="147" t="str">
        <f t="shared" si="299"/>
        <v/>
      </c>
      <c r="O2958" s="16"/>
      <c r="P2958" s="17"/>
      <c r="Q2958" s="17"/>
      <c r="AD2958" s="13">
        <f t="shared" si="294"/>
        <v>0</v>
      </c>
      <c r="AE2958" s="13" t="str">
        <f t="shared" si="295"/>
        <v/>
      </c>
      <c r="AF2958" s="145" t="str">
        <f t="shared" si="296"/>
        <v/>
      </c>
      <c r="AG2958" s="145" t="str">
        <f t="shared" si="297"/>
        <v/>
      </c>
      <c r="AH2958" s="145" t="str">
        <f t="shared" si="298"/>
        <v/>
      </c>
    </row>
    <row r="2959" spans="1:34" ht="17.25" customHeight="1" x14ac:dyDescent="0.3">
      <c r="A2959" s="149"/>
      <c r="B2959" s="135"/>
      <c r="C2959" s="14"/>
      <c r="D2959" s="14"/>
      <c r="E2959" s="136"/>
      <c r="F2959" s="15"/>
      <c r="G2959" s="126"/>
      <c r="H2959" s="136"/>
      <c r="I2959" s="136"/>
      <c r="J2959" s="138"/>
      <c r="K2959" s="119"/>
      <c r="L2959" s="138"/>
      <c r="M2959" s="12"/>
      <c r="N2959" s="147" t="str">
        <f t="shared" si="299"/>
        <v/>
      </c>
      <c r="O2959" s="16"/>
      <c r="P2959" s="17"/>
      <c r="Q2959" s="17"/>
      <c r="AD2959" s="13">
        <f t="shared" si="294"/>
        <v>0</v>
      </c>
      <c r="AE2959" s="13" t="str">
        <f t="shared" si="295"/>
        <v/>
      </c>
      <c r="AF2959" s="145" t="str">
        <f t="shared" si="296"/>
        <v/>
      </c>
      <c r="AG2959" s="145" t="str">
        <f t="shared" si="297"/>
        <v/>
      </c>
      <c r="AH2959" s="145" t="str">
        <f t="shared" si="298"/>
        <v/>
      </c>
    </row>
    <row r="2960" spans="1:34" ht="17.25" customHeight="1" x14ac:dyDescent="0.3">
      <c r="A2960" s="149"/>
      <c r="B2960" s="135"/>
      <c r="C2960" s="14"/>
      <c r="D2960" s="14"/>
      <c r="E2960" s="136"/>
      <c r="F2960" s="15"/>
      <c r="G2960" s="126"/>
      <c r="H2960" s="136"/>
      <c r="I2960" s="136"/>
      <c r="J2960" s="138"/>
      <c r="K2960" s="119"/>
      <c r="L2960" s="138"/>
      <c r="M2960" s="12"/>
      <c r="N2960" s="147" t="str">
        <f t="shared" si="299"/>
        <v/>
      </c>
      <c r="O2960" s="16"/>
      <c r="P2960" s="17"/>
      <c r="Q2960" s="17"/>
      <c r="AD2960" s="13">
        <f t="shared" si="294"/>
        <v>0</v>
      </c>
      <c r="AE2960" s="13" t="str">
        <f t="shared" si="295"/>
        <v/>
      </c>
      <c r="AF2960" s="145" t="str">
        <f t="shared" si="296"/>
        <v/>
      </c>
      <c r="AG2960" s="145" t="str">
        <f t="shared" si="297"/>
        <v/>
      </c>
      <c r="AH2960" s="145" t="str">
        <f t="shared" si="298"/>
        <v/>
      </c>
    </row>
    <row r="2961" spans="1:34" ht="17.25" customHeight="1" x14ac:dyDescent="0.3">
      <c r="A2961" s="149"/>
      <c r="B2961" s="135"/>
      <c r="C2961" s="14"/>
      <c r="D2961" s="14"/>
      <c r="E2961" s="136"/>
      <c r="F2961" s="15"/>
      <c r="G2961" s="126"/>
      <c r="H2961" s="136"/>
      <c r="I2961" s="136"/>
      <c r="J2961" s="138"/>
      <c r="K2961" s="119"/>
      <c r="L2961" s="138"/>
      <c r="M2961" s="12"/>
      <c r="N2961" s="147" t="str">
        <f t="shared" si="299"/>
        <v/>
      </c>
      <c r="O2961" s="16"/>
      <c r="P2961" s="17"/>
      <c r="Q2961" s="17"/>
      <c r="AD2961" s="13">
        <f t="shared" si="294"/>
        <v>0</v>
      </c>
      <c r="AE2961" s="13" t="str">
        <f t="shared" si="295"/>
        <v/>
      </c>
      <c r="AF2961" s="145" t="str">
        <f t="shared" si="296"/>
        <v/>
      </c>
      <c r="AG2961" s="145" t="str">
        <f t="shared" si="297"/>
        <v/>
      </c>
      <c r="AH2961" s="145" t="str">
        <f t="shared" si="298"/>
        <v/>
      </c>
    </row>
    <row r="2962" spans="1:34" ht="17.25" customHeight="1" x14ac:dyDescent="0.3">
      <c r="A2962" s="149"/>
      <c r="B2962" s="135"/>
      <c r="C2962" s="14"/>
      <c r="D2962" s="14"/>
      <c r="E2962" s="136"/>
      <c r="F2962" s="15"/>
      <c r="G2962" s="126"/>
      <c r="H2962" s="136"/>
      <c r="I2962" s="136"/>
      <c r="J2962" s="138"/>
      <c r="K2962" s="119"/>
      <c r="L2962" s="138"/>
      <c r="M2962" s="12"/>
      <c r="N2962" s="147" t="str">
        <f t="shared" si="299"/>
        <v/>
      </c>
      <c r="O2962" s="16"/>
      <c r="P2962" s="17"/>
      <c r="Q2962" s="17"/>
      <c r="AD2962" s="13">
        <f t="shared" si="294"/>
        <v>0</v>
      </c>
      <c r="AE2962" s="13" t="str">
        <f t="shared" si="295"/>
        <v/>
      </c>
      <c r="AF2962" s="145" t="str">
        <f t="shared" si="296"/>
        <v/>
      </c>
      <c r="AG2962" s="145" t="str">
        <f t="shared" si="297"/>
        <v/>
      </c>
      <c r="AH2962" s="145" t="str">
        <f t="shared" si="298"/>
        <v/>
      </c>
    </row>
    <row r="2963" spans="1:34" ht="17.25" customHeight="1" x14ac:dyDescent="0.3">
      <c r="A2963" s="149"/>
      <c r="B2963" s="135"/>
      <c r="C2963" s="14"/>
      <c r="D2963" s="14"/>
      <c r="E2963" s="136"/>
      <c r="F2963" s="15"/>
      <c r="G2963" s="126"/>
      <c r="H2963" s="136"/>
      <c r="I2963" s="136"/>
      <c r="J2963" s="138"/>
      <c r="K2963" s="119"/>
      <c r="L2963" s="138"/>
      <c r="M2963" s="12"/>
      <c r="N2963" s="147" t="str">
        <f t="shared" si="299"/>
        <v/>
      </c>
      <c r="O2963" s="16"/>
      <c r="P2963" s="17"/>
      <c r="Q2963" s="17"/>
      <c r="AD2963" s="13">
        <f t="shared" si="294"/>
        <v>0</v>
      </c>
      <c r="AE2963" s="13" t="str">
        <f t="shared" si="295"/>
        <v/>
      </c>
      <c r="AF2963" s="145" t="str">
        <f t="shared" si="296"/>
        <v/>
      </c>
      <c r="AG2963" s="145" t="str">
        <f t="shared" si="297"/>
        <v/>
      </c>
      <c r="AH2963" s="145" t="str">
        <f t="shared" si="298"/>
        <v/>
      </c>
    </row>
    <row r="2964" spans="1:34" ht="17.25" customHeight="1" x14ac:dyDescent="0.3">
      <c r="A2964" s="149"/>
      <c r="B2964" s="135"/>
      <c r="C2964" s="14"/>
      <c r="D2964" s="14"/>
      <c r="E2964" s="136"/>
      <c r="F2964" s="15"/>
      <c r="G2964" s="126"/>
      <c r="H2964" s="136"/>
      <c r="I2964" s="136"/>
      <c r="J2964" s="138"/>
      <c r="K2964" s="119"/>
      <c r="L2964" s="138"/>
      <c r="M2964" s="12"/>
      <c r="N2964" s="147" t="str">
        <f t="shared" si="299"/>
        <v/>
      </c>
      <c r="O2964" s="16"/>
      <c r="P2964" s="17"/>
      <c r="Q2964" s="17"/>
      <c r="AD2964" s="13">
        <f t="shared" si="294"/>
        <v>0</v>
      </c>
      <c r="AE2964" s="13" t="str">
        <f t="shared" si="295"/>
        <v/>
      </c>
      <c r="AF2964" s="145" t="str">
        <f t="shared" si="296"/>
        <v/>
      </c>
      <c r="AG2964" s="145" t="str">
        <f t="shared" si="297"/>
        <v/>
      </c>
      <c r="AH2964" s="145" t="str">
        <f t="shared" si="298"/>
        <v/>
      </c>
    </row>
    <row r="2965" spans="1:34" ht="17.25" customHeight="1" x14ac:dyDescent="0.3">
      <c r="A2965" s="149"/>
      <c r="B2965" s="135"/>
      <c r="C2965" s="14"/>
      <c r="D2965" s="14"/>
      <c r="E2965" s="136"/>
      <c r="F2965" s="15"/>
      <c r="G2965" s="126"/>
      <c r="H2965" s="136"/>
      <c r="I2965" s="136"/>
      <c r="J2965" s="138"/>
      <c r="K2965" s="119"/>
      <c r="L2965" s="138"/>
      <c r="M2965" s="12"/>
      <c r="N2965" s="147" t="str">
        <f t="shared" si="299"/>
        <v/>
      </c>
      <c r="O2965" s="16"/>
      <c r="P2965" s="17"/>
      <c r="Q2965" s="17"/>
      <c r="AD2965" s="13">
        <f t="shared" si="294"/>
        <v>0</v>
      </c>
      <c r="AE2965" s="13" t="str">
        <f t="shared" si="295"/>
        <v/>
      </c>
      <c r="AF2965" s="145" t="str">
        <f t="shared" si="296"/>
        <v/>
      </c>
      <c r="AG2965" s="145" t="str">
        <f t="shared" si="297"/>
        <v/>
      </c>
      <c r="AH2965" s="145" t="str">
        <f t="shared" si="298"/>
        <v/>
      </c>
    </row>
    <row r="2966" spans="1:34" ht="17.25" customHeight="1" x14ac:dyDescent="0.3">
      <c r="A2966" s="149"/>
      <c r="B2966" s="135"/>
      <c r="C2966" s="14"/>
      <c r="D2966" s="14"/>
      <c r="E2966" s="136"/>
      <c r="F2966" s="15"/>
      <c r="G2966" s="126"/>
      <c r="H2966" s="136"/>
      <c r="I2966" s="136"/>
      <c r="J2966" s="138"/>
      <c r="K2966" s="119"/>
      <c r="L2966" s="138"/>
      <c r="M2966" s="12"/>
      <c r="N2966" s="147" t="str">
        <f t="shared" si="299"/>
        <v/>
      </c>
      <c r="O2966" s="16"/>
      <c r="P2966" s="17"/>
      <c r="Q2966" s="17"/>
      <c r="AD2966" s="13">
        <f t="shared" si="294"/>
        <v>0</v>
      </c>
      <c r="AE2966" s="13" t="str">
        <f t="shared" si="295"/>
        <v/>
      </c>
      <c r="AF2966" s="145" t="str">
        <f t="shared" si="296"/>
        <v/>
      </c>
      <c r="AG2966" s="145" t="str">
        <f t="shared" si="297"/>
        <v/>
      </c>
      <c r="AH2966" s="145" t="str">
        <f t="shared" si="298"/>
        <v/>
      </c>
    </row>
    <row r="2967" spans="1:34" ht="17.25" customHeight="1" x14ac:dyDescent="0.3">
      <c r="A2967" s="149"/>
      <c r="B2967" s="135"/>
      <c r="C2967" s="14"/>
      <c r="D2967" s="14"/>
      <c r="E2967" s="136"/>
      <c r="F2967" s="15"/>
      <c r="G2967" s="126"/>
      <c r="H2967" s="136"/>
      <c r="I2967" s="136"/>
      <c r="J2967" s="138"/>
      <c r="K2967" s="119"/>
      <c r="L2967" s="138"/>
      <c r="M2967" s="12"/>
      <c r="N2967" s="147" t="str">
        <f t="shared" si="299"/>
        <v/>
      </c>
      <c r="O2967" s="16"/>
      <c r="P2967" s="17"/>
      <c r="Q2967" s="17"/>
      <c r="AD2967" s="13">
        <f t="shared" si="294"/>
        <v>0</v>
      </c>
      <c r="AE2967" s="13" t="str">
        <f t="shared" si="295"/>
        <v/>
      </c>
      <c r="AF2967" s="145" t="str">
        <f t="shared" si="296"/>
        <v/>
      </c>
      <c r="AG2967" s="145" t="str">
        <f t="shared" si="297"/>
        <v/>
      </c>
      <c r="AH2967" s="145" t="str">
        <f t="shared" si="298"/>
        <v/>
      </c>
    </row>
    <row r="2968" spans="1:34" ht="17.25" customHeight="1" x14ac:dyDescent="0.3">
      <c r="A2968" s="149"/>
      <c r="B2968" s="135"/>
      <c r="C2968" s="14"/>
      <c r="D2968" s="14"/>
      <c r="E2968" s="136"/>
      <c r="F2968" s="15"/>
      <c r="G2968" s="126"/>
      <c r="H2968" s="136"/>
      <c r="I2968" s="136"/>
      <c r="J2968" s="138"/>
      <c r="K2968" s="119"/>
      <c r="L2968" s="138"/>
      <c r="M2968" s="12"/>
      <c r="N2968" s="147" t="str">
        <f t="shared" si="299"/>
        <v/>
      </c>
      <c r="O2968" s="16"/>
      <c r="P2968" s="17"/>
      <c r="Q2968" s="17"/>
      <c r="AD2968" s="13">
        <f t="shared" si="294"/>
        <v>0</v>
      </c>
      <c r="AE2968" s="13" t="str">
        <f t="shared" si="295"/>
        <v/>
      </c>
      <c r="AF2968" s="145" t="str">
        <f t="shared" si="296"/>
        <v/>
      </c>
      <c r="AG2968" s="145" t="str">
        <f t="shared" si="297"/>
        <v/>
      </c>
      <c r="AH2968" s="145" t="str">
        <f t="shared" si="298"/>
        <v/>
      </c>
    </row>
    <row r="2969" spans="1:34" ht="17.25" customHeight="1" x14ac:dyDescent="0.3">
      <c r="A2969" s="149"/>
      <c r="B2969" s="135"/>
      <c r="C2969" s="14"/>
      <c r="D2969" s="14"/>
      <c r="E2969" s="136"/>
      <c r="F2969" s="15"/>
      <c r="G2969" s="126"/>
      <c r="H2969" s="136"/>
      <c r="I2969" s="136"/>
      <c r="J2969" s="138"/>
      <c r="K2969" s="119"/>
      <c r="L2969" s="138"/>
      <c r="M2969" s="12"/>
      <c r="N2969" s="147" t="str">
        <f t="shared" si="299"/>
        <v/>
      </c>
      <c r="O2969" s="16"/>
      <c r="P2969" s="17"/>
      <c r="Q2969" s="17"/>
      <c r="AD2969" s="13">
        <f t="shared" si="294"/>
        <v>0</v>
      </c>
      <c r="AE2969" s="13" t="str">
        <f t="shared" si="295"/>
        <v/>
      </c>
      <c r="AF2969" s="145" t="str">
        <f t="shared" si="296"/>
        <v/>
      </c>
      <c r="AG2969" s="145" t="str">
        <f t="shared" si="297"/>
        <v/>
      </c>
      <c r="AH2969" s="145" t="str">
        <f t="shared" si="298"/>
        <v/>
      </c>
    </row>
    <row r="2970" spans="1:34" ht="17.25" customHeight="1" x14ac:dyDescent="0.3">
      <c r="A2970" s="149"/>
      <c r="B2970" s="135"/>
      <c r="C2970" s="14"/>
      <c r="D2970" s="14"/>
      <c r="E2970" s="136"/>
      <c r="F2970" s="15"/>
      <c r="G2970" s="126"/>
      <c r="H2970" s="136"/>
      <c r="I2970" s="136"/>
      <c r="J2970" s="138"/>
      <c r="K2970" s="119"/>
      <c r="L2970" s="138"/>
      <c r="M2970" s="12"/>
      <c r="N2970" s="147" t="str">
        <f t="shared" si="299"/>
        <v/>
      </c>
      <c r="O2970" s="16"/>
      <c r="P2970" s="17"/>
      <c r="Q2970" s="17"/>
      <c r="AD2970" s="13">
        <f t="shared" si="294"/>
        <v>0</v>
      </c>
      <c r="AE2970" s="13" t="str">
        <f t="shared" si="295"/>
        <v/>
      </c>
      <c r="AF2970" s="145" t="str">
        <f t="shared" si="296"/>
        <v/>
      </c>
      <c r="AG2970" s="145" t="str">
        <f t="shared" si="297"/>
        <v/>
      </c>
      <c r="AH2970" s="145" t="str">
        <f t="shared" si="298"/>
        <v/>
      </c>
    </row>
    <row r="2971" spans="1:34" ht="17.25" customHeight="1" x14ac:dyDescent="0.3">
      <c r="A2971" s="149"/>
      <c r="B2971" s="135"/>
      <c r="C2971" s="14"/>
      <c r="D2971" s="14"/>
      <c r="E2971" s="136"/>
      <c r="F2971" s="15"/>
      <c r="G2971" s="126"/>
      <c r="H2971" s="136"/>
      <c r="I2971" s="136"/>
      <c r="J2971" s="138"/>
      <c r="K2971" s="119"/>
      <c r="L2971" s="138"/>
      <c r="M2971" s="12"/>
      <c r="N2971" s="147" t="str">
        <f t="shared" si="299"/>
        <v/>
      </c>
      <c r="O2971" s="16"/>
      <c r="P2971" s="17"/>
      <c r="Q2971" s="17"/>
      <c r="AD2971" s="13">
        <f t="shared" si="294"/>
        <v>0</v>
      </c>
      <c r="AE2971" s="13" t="str">
        <f t="shared" si="295"/>
        <v/>
      </c>
      <c r="AF2971" s="145" t="str">
        <f t="shared" si="296"/>
        <v/>
      </c>
      <c r="AG2971" s="145" t="str">
        <f t="shared" si="297"/>
        <v/>
      </c>
      <c r="AH2971" s="145" t="str">
        <f t="shared" si="298"/>
        <v/>
      </c>
    </row>
    <row r="2972" spans="1:34" ht="17.25" customHeight="1" x14ac:dyDescent="0.3">
      <c r="A2972" s="149"/>
      <c r="B2972" s="135"/>
      <c r="C2972" s="14"/>
      <c r="D2972" s="14"/>
      <c r="E2972" s="136"/>
      <c r="F2972" s="15"/>
      <c r="G2972" s="126"/>
      <c r="H2972" s="136"/>
      <c r="I2972" s="136"/>
      <c r="J2972" s="138"/>
      <c r="K2972" s="119"/>
      <c r="L2972" s="138"/>
      <c r="M2972" s="12"/>
      <c r="N2972" s="147" t="str">
        <f t="shared" si="299"/>
        <v/>
      </c>
      <c r="O2972" s="16"/>
      <c r="P2972" s="17"/>
      <c r="Q2972" s="17"/>
      <c r="AD2972" s="13">
        <f t="shared" si="294"/>
        <v>0</v>
      </c>
      <c r="AE2972" s="13" t="str">
        <f t="shared" si="295"/>
        <v/>
      </c>
      <c r="AF2972" s="145" t="str">
        <f t="shared" si="296"/>
        <v/>
      </c>
      <c r="AG2972" s="145" t="str">
        <f t="shared" si="297"/>
        <v/>
      </c>
      <c r="AH2972" s="145" t="str">
        <f t="shared" si="298"/>
        <v/>
      </c>
    </row>
    <row r="2973" spans="1:34" ht="17.25" customHeight="1" x14ac:dyDescent="0.3">
      <c r="A2973" s="149"/>
      <c r="B2973" s="135"/>
      <c r="C2973" s="14"/>
      <c r="D2973" s="14"/>
      <c r="E2973" s="136"/>
      <c r="F2973" s="15"/>
      <c r="G2973" s="126"/>
      <c r="H2973" s="136"/>
      <c r="I2973" s="136"/>
      <c r="J2973" s="138"/>
      <c r="K2973" s="119"/>
      <c r="L2973" s="138"/>
      <c r="M2973" s="12"/>
      <c r="N2973" s="147" t="str">
        <f t="shared" si="299"/>
        <v/>
      </c>
      <c r="O2973" s="16"/>
      <c r="P2973" s="17"/>
      <c r="Q2973" s="17"/>
      <c r="AD2973" s="13">
        <f t="shared" si="294"/>
        <v>0</v>
      </c>
      <c r="AE2973" s="13" t="str">
        <f t="shared" si="295"/>
        <v/>
      </c>
      <c r="AF2973" s="145" t="str">
        <f t="shared" si="296"/>
        <v/>
      </c>
      <c r="AG2973" s="145" t="str">
        <f t="shared" si="297"/>
        <v/>
      </c>
      <c r="AH2973" s="145" t="str">
        <f t="shared" si="298"/>
        <v/>
      </c>
    </row>
    <row r="2974" spans="1:34" ht="17.25" customHeight="1" x14ac:dyDescent="0.3">
      <c r="A2974" s="149"/>
      <c r="B2974" s="135"/>
      <c r="C2974" s="14"/>
      <c r="D2974" s="14"/>
      <c r="E2974" s="136"/>
      <c r="F2974" s="15"/>
      <c r="G2974" s="126"/>
      <c r="H2974" s="136"/>
      <c r="I2974" s="136"/>
      <c r="J2974" s="138"/>
      <c r="K2974" s="119"/>
      <c r="L2974" s="138"/>
      <c r="M2974" s="12"/>
      <c r="N2974" s="147" t="str">
        <f t="shared" si="299"/>
        <v/>
      </c>
      <c r="O2974" s="16"/>
      <c r="P2974" s="17"/>
      <c r="Q2974" s="17"/>
      <c r="AD2974" s="13">
        <f t="shared" si="294"/>
        <v>0</v>
      </c>
      <c r="AE2974" s="13" t="str">
        <f t="shared" si="295"/>
        <v/>
      </c>
      <c r="AF2974" s="145" t="str">
        <f t="shared" si="296"/>
        <v/>
      </c>
      <c r="AG2974" s="145" t="str">
        <f t="shared" si="297"/>
        <v/>
      </c>
      <c r="AH2974" s="145" t="str">
        <f t="shared" si="298"/>
        <v/>
      </c>
    </row>
    <row r="2975" spans="1:34" ht="17.25" customHeight="1" x14ac:dyDescent="0.3">
      <c r="A2975" s="149"/>
      <c r="B2975" s="135"/>
      <c r="C2975" s="14"/>
      <c r="D2975" s="14"/>
      <c r="E2975" s="136"/>
      <c r="F2975" s="15"/>
      <c r="G2975" s="126"/>
      <c r="H2975" s="136"/>
      <c r="I2975" s="136"/>
      <c r="J2975" s="138"/>
      <c r="K2975" s="119"/>
      <c r="L2975" s="138"/>
      <c r="M2975" s="12"/>
      <c r="N2975" s="147" t="str">
        <f t="shared" si="299"/>
        <v/>
      </c>
      <c r="O2975" s="16"/>
      <c r="P2975" s="17"/>
      <c r="Q2975" s="17"/>
      <c r="AD2975" s="13">
        <f t="shared" si="294"/>
        <v>0</v>
      </c>
      <c r="AE2975" s="13" t="str">
        <f t="shared" si="295"/>
        <v/>
      </c>
      <c r="AF2975" s="145" t="str">
        <f t="shared" si="296"/>
        <v/>
      </c>
      <c r="AG2975" s="145" t="str">
        <f t="shared" si="297"/>
        <v/>
      </c>
      <c r="AH2975" s="145" t="str">
        <f t="shared" si="298"/>
        <v/>
      </c>
    </row>
    <row r="2976" spans="1:34" ht="17.25" customHeight="1" x14ac:dyDescent="0.3">
      <c r="A2976" s="149"/>
      <c r="B2976" s="135"/>
      <c r="C2976" s="14"/>
      <c r="D2976" s="14"/>
      <c r="E2976" s="136"/>
      <c r="F2976" s="15"/>
      <c r="G2976" s="126"/>
      <c r="H2976" s="136"/>
      <c r="I2976" s="136"/>
      <c r="J2976" s="138"/>
      <c r="K2976" s="119"/>
      <c r="L2976" s="138"/>
      <c r="M2976" s="12"/>
      <c r="N2976" s="147" t="str">
        <f t="shared" si="299"/>
        <v/>
      </c>
      <c r="O2976" s="16"/>
      <c r="P2976" s="17"/>
      <c r="Q2976" s="17"/>
      <c r="AD2976" s="13">
        <f t="shared" si="294"/>
        <v>0</v>
      </c>
      <c r="AE2976" s="13" t="str">
        <f t="shared" si="295"/>
        <v/>
      </c>
      <c r="AF2976" s="145" t="str">
        <f t="shared" si="296"/>
        <v/>
      </c>
      <c r="AG2976" s="145" t="str">
        <f t="shared" si="297"/>
        <v/>
      </c>
      <c r="AH2976" s="145" t="str">
        <f t="shared" si="298"/>
        <v/>
      </c>
    </row>
    <row r="2977" spans="1:34" ht="17.25" customHeight="1" x14ac:dyDescent="0.3">
      <c r="A2977" s="149"/>
      <c r="B2977" s="135"/>
      <c r="C2977" s="14"/>
      <c r="D2977" s="14"/>
      <c r="E2977" s="136"/>
      <c r="F2977" s="15"/>
      <c r="G2977" s="126"/>
      <c r="H2977" s="136"/>
      <c r="I2977" s="136"/>
      <c r="J2977" s="138"/>
      <c r="K2977" s="119"/>
      <c r="L2977" s="138"/>
      <c r="M2977" s="12"/>
      <c r="N2977" s="147" t="str">
        <f t="shared" si="299"/>
        <v/>
      </c>
      <c r="O2977" s="16"/>
      <c r="P2977" s="17"/>
      <c r="Q2977" s="17"/>
      <c r="AD2977" s="13">
        <f t="shared" si="294"/>
        <v>0</v>
      </c>
      <c r="AE2977" s="13" t="str">
        <f t="shared" si="295"/>
        <v/>
      </c>
      <c r="AF2977" s="145" t="str">
        <f t="shared" si="296"/>
        <v/>
      </c>
      <c r="AG2977" s="145" t="str">
        <f t="shared" si="297"/>
        <v/>
      </c>
      <c r="AH2977" s="145" t="str">
        <f t="shared" si="298"/>
        <v/>
      </c>
    </row>
    <row r="2978" spans="1:34" ht="17.25" customHeight="1" x14ac:dyDescent="0.3">
      <c r="A2978" s="149"/>
      <c r="B2978" s="135"/>
      <c r="C2978" s="14"/>
      <c r="D2978" s="14"/>
      <c r="E2978" s="136"/>
      <c r="F2978" s="15"/>
      <c r="G2978" s="126"/>
      <c r="H2978" s="136"/>
      <c r="I2978" s="136"/>
      <c r="J2978" s="138"/>
      <c r="K2978" s="119"/>
      <c r="L2978" s="138"/>
      <c r="M2978" s="12"/>
      <c r="N2978" s="147" t="str">
        <f t="shared" si="299"/>
        <v/>
      </c>
      <c r="O2978" s="16"/>
      <c r="P2978" s="17"/>
      <c r="Q2978" s="17"/>
      <c r="AD2978" s="13">
        <f t="shared" si="294"/>
        <v>0</v>
      </c>
      <c r="AE2978" s="13" t="str">
        <f t="shared" si="295"/>
        <v/>
      </c>
      <c r="AF2978" s="145" t="str">
        <f t="shared" si="296"/>
        <v/>
      </c>
      <c r="AG2978" s="145" t="str">
        <f t="shared" si="297"/>
        <v/>
      </c>
      <c r="AH2978" s="145" t="str">
        <f t="shared" si="298"/>
        <v/>
      </c>
    </row>
    <row r="2979" spans="1:34" ht="17.25" customHeight="1" x14ac:dyDescent="0.3">
      <c r="A2979" s="149"/>
      <c r="B2979" s="135"/>
      <c r="C2979" s="14"/>
      <c r="D2979" s="14"/>
      <c r="E2979" s="136"/>
      <c r="F2979" s="15"/>
      <c r="G2979" s="126"/>
      <c r="H2979" s="136"/>
      <c r="I2979" s="136"/>
      <c r="J2979" s="138"/>
      <c r="K2979" s="119"/>
      <c r="L2979" s="138"/>
      <c r="M2979" s="12"/>
      <c r="N2979" s="147" t="str">
        <f t="shared" si="299"/>
        <v/>
      </c>
      <c r="O2979" s="16"/>
      <c r="P2979" s="17"/>
      <c r="Q2979" s="17"/>
      <c r="AD2979" s="13">
        <f t="shared" si="294"/>
        <v>0</v>
      </c>
      <c r="AE2979" s="13" t="str">
        <f t="shared" si="295"/>
        <v/>
      </c>
      <c r="AF2979" s="145" t="str">
        <f t="shared" si="296"/>
        <v/>
      </c>
      <c r="AG2979" s="145" t="str">
        <f t="shared" si="297"/>
        <v/>
      </c>
      <c r="AH2979" s="145" t="str">
        <f t="shared" si="298"/>
        <v/>
      </c>
    </row>
    <row r="2980" spans="1:34" ht="17.25" customHeight="1" x14ac:dyDescent="0.3">
      <c r="A2980" s="149"/>
      <c r="B2980" s="135"/>
      <c r="C2980" s="14"/>
      <c r="D2980" s="14"/>
      <c r="E2980" s="136"/>
      <c r="F2980" s="15"/>
      <c r="G2980" s="126"/>
      <c r="H2980" s="136"/>
      <c r="I2980" s="136"/>
      <c r="J2980" s="138"/>
      <c r="K2980" s="119"/>
      <c r="L2980" s="138"/>
      <c r="M2980" s="12"/>
      <c r="N2980" s="147" t="str">
        <f t="shared" si="299"/>
        <v/>
      </c>
      <c r="O2980" s="16"/>
      <c r="P2980" s="17"/>
      <c r="Q2980" s="17"/>
      <c r="AD2980" s="13">
        <f t="shared" si="294"/>
        <v>0</v>
      </c>
      <c r="AE2980" s="13" t="str">
        <f t="shared" si="295"/>
        <v/>
      </c>
      <c r="AF2980" s="145" t="str">
        <f t="shared" si="296"/>
        <v/>
      </c>
      <c r="AG2980" s="145" t="str">
        <f t="shared" si="297"/>
        <v/>
      </c>
      <c r="AH2980" s="145" t="str">
        <f t="shared" si="298"/>
        <v/>
      </c>
    </row>
    <row r="2981" spans="1:34" ht="17.25" customHeight="1" x14ac:dyDescent="0.3">
      <c r="A2981" s="149"/>
      <c r="B2981" s="135"/>
      <c r="C2981" s="14"/>
      <c r="D2981" s="14"/>
      <c r="E2981" s="136"/>
      <c r="F2981" s="15"/>
      <c r="G2981" s="126"/>
      <c r="H2981" s="136"/>
      <c r="I2981" s="136"/>
      <c r="J2981" s="138"/>
      <c r="K2981" s="119"/>
      <c r="L2981" s="138"/>
      <c r="M2981" s="12"/>
      <c r="N2981" s="147" t="str">
        <f t="shared" si="299"/>
        <v/>
      </c>
      <c r="O2981" s="16"/>
      <c r="P2981" s="17"/>
      <c r="Q2981" s="17"/>
      <c r="AD2981" s="13">
        <f t="shared" si="294"/>
        <v>0</v>
      </c>
      <c r="AE2981" s="13" t="str">
        <f t="shared" si="295"/>
        <v/>
      </c>
      <c r="AF2981" s="145" t="str">
        <f t="shared" si="296"/>
        <v/>
      </c>
      <c r="AG2981" s="145" t="str">
        <f t="shared" si="297"/>
        <v/>
      </c>
      <c r="AH2981" s="145" t="str">
        <f t="shared" si="298"/>
        <v/>
      </c>
    </row>
    <row r="2982" spans="1:34" ht="17.25" customHeight="1" x14ac:dyDescent="0.3">
      <c r="A2982" s="149"/>
      <c r="B2982" s="135"/>
      <c r="C2982" s="14"/>
      <c r="D2982" s="14"/>
      <c r="E2982" s="136"/>
      <c r="F2982" s="15"/>
      <c r="G2982" s="126"/>
      <c r="H2982" s="136"/>
      <c r="I2982" s="136"/>
      <c r="J2982" s="138"/>
      <c r="K2982" s="119"/>
      <c r="L2982" s="138"/>
      <c r="M2982" s="12"/>
      <c r="N2982" s="147" t="str">
        <f t="shared" si="299"/>
        <v/>
      </c>
      <c r="O2982" s="16"/>
      <c r="P2982" s="17"/>
      <c r="Q2982" s="17"/>
      <c r="AD2982" s="13">
        <f t="shared" si="294"/>
        <v>0</v>
      </c>
      <c r="AE2982" s="13" t="str">
        <f t="shared" si="295"/>
        <v/>
      </c>
      <c r="AF2982" s="145" t="str">
        <f t="shared" si="296"/>
        <v/>
      </c>
      <c r="AG2982" s="145" t="str">
        <f t="shared" si="297"/>
        <v/>
      </c>
      <c r="AH2982" s="145" t="str">
        <f t="shared" si="298"/>
        <v/>
      </c>
    </row>
    <row r="2983" spans="1:34" ht="17.25" customHeight="1" x14ac:dyDescent="0.3">
      <c r="A2983" s="149"/>
      <c r="B2983" s="135"/>
      <c r="C2983" s="14"/>
      <c r="D2983" s="14"/>
      <c r="E2983" s="136"/>
      <c r="F2983" s="15"/>
      <c r="G2983" s="126"/>
      <c r="H2983" s="136"/>
      <c r="I2983" s="136"/>
      <c r="J2983" s="138"/>
      <c r="K2983" s="119"/>
      <c r="L2983" s="138"/>
      <c r="M2983" s="12"/>
      <c r="N2983" s="147" t="str">
        <f t="shared" si="299"/>
        <v/>
      </c>
      <c r="O2983" s="16"/>
      <c r="P2983" s="17"/>
      <c r="Q2983" s="17"/>
      <c r="AD2983" s="13">
        <f t="shared" si="294"/>
        <v>0</v>
      </c>
      <c r="AE2983" s="13" t="str">
        <f t="shared" si="295"/>
        <v/>
      </c>
      <c r="AF2983" s="145" t="str">
        <f t="shared" si="296"/>
        <v/>
      </c>
      <c r="AG2983" s="145" t="str">
        <f t="shared" si="297"/>
        <v/>
      </c>
      <c r="AH2983" s="145" t="str">
        <f t="shared" si="298"/>
        <v/>
      </c>
    </row>
    <row r="2984" spans="1:34" ht="17.25" customHeight="1" x14ac:dyDescent="0.3">
      <c r="A2984" s="149"/>
      <c r="B2984" s="135"/>
      <c r="C2984" s="14"/>
      <c r="D2984" s="14"/>
      <c r="E2984" s="136"/>
      <c r="F2984" s="15"/>
      <c r="G2984" s="126"/>
      <c r="H2984" s="136"/>
      <c r="I2984" s="136"/>
      <c r="J2984" s="138"/>
      <c r="K2984" s="119"/>
      <c r="L2984" s="138"/>
      <c r="M2984" s="12"/>
      <c r="N2984" s="147" t="str">
        <f t="shared" si="299"/>
        <v/>
      </c>
      <c r="O2984" s="16"/>
      <c r="P2984" s="17"/>
      <c r="Q2984" s="17"/>
      <c r="AD2984" s="13">
        <f t="shared" si="294"/>
        <v>0</v>
      </c>
      <c r="AE2984" s="13" t="str">
        <f t="shared" si="295"/>
        <v/>
      </c>
      <c r="AF2984" s="145" t="str">
        <f t="shared" si="296"/>
        <v/>
      </c>
      <c r="AG2984" s="145" t="str">
        <f t="shared" si="297"/>
        <v/>
      </c>
      <c r="AH2984" s="145" t="str">
        <f t="shared" si="298"/>
        <v/>
      </c>
    </row>
    <row r="2985" spans="1:34" ht="17.25" customHeight="1" x14ac:dyDescent="0.3">
      <c r="A2985" s="149"/>
      <c r="B2985" s="135"/>
      <c r="C2985" s="14"/>
      <c r="D2985" s="14"/>
      <c r="E2985" s="136"/>
      <c r="F2985" s="15"/>
      <c r="G2985" s="126"/>
      <c r="H2985" s="136"/>
      <c r="I2985" s="136"/>
      <c r="J2985" s="138"/>
      <c r="K2985" s="119"/>
      <c r="L2985" s="138"/>
      <c r="M2985" s="12"/>
      <c r="N2985" s="147" t="str">
        <f t="shared" si="299"/>
        <v/>
      </c>
      <c r="O2985" s="16"/>
      <c r="P2985" s="17"/>
      <c r="Q2985" s="17"/>
      <c r="AD2985" s="13">
        <f t="shared" si="294"/>
        <v>0</v>
      </c>
      <c r="AE2985" s="13" t="str">
        <f t="shared" si="295"/>
        <v/>
      </c>
      <c r="AF2985" s="145" t="str">
        <f t="shared" si="296"/>
        <v/>
      </c>
      <c r="AG2985" s="145" t="str">
        <f t="shared" si="297"/>
        <v/>
      </c>
      <c r="AH2985" s="145" t="str">
        <f t="shared" si="298"/>
        <v/>
      </c>
    </row>
    <row r="2986" spans="1:34" ht="17.25" customHeight="1" x14ac:dyDescent="0.3">
      <c r="A2986" s="149"/>
      <c r="B2986" s="135"/>
      <c r="C2986" s="14"/>
      <c r="D2986" s="14"/>
      <c r="E2986" s="136"/>
      <c r="F2986" s="15"/>
      <c r="G2986" s="126"/>
      <c r="H2986" s="136"/>
      <c r="I2986" s="136"/>
      <c r="J2986" s="138"/>
      <c r="K2986" s="119"/>
      <c r="L2986" s="138"/>
      <c r="M2986" s="12"/>
      <c r="N2986" s="147" t="str">
        <f t="shared" si="299"/>
        <v/>
      </c>
      <c r="O2986" s="16"/>
      <c r="P2986" s="17"/>
      <c r="Q2986" s="17"/>
      <c r="AD2986" s="13">
        <f t="shared" si="294"/>
        <v>0</v>
      </c>
      <c r="AE2986" s="13" t="str">
        <f t="shared" si="295"/>
        <v/>
      </c>
      <c r="AF2986" s="145" t="str">
        <f t="shared" si="296"/>
        <v/>
      </c>
      <c r="AG2986" s="145" t="str">
        <f t="shared" si="297"/>
        <v/>
      </c>
      <c r="AH2986" s="145" t="str">
        <f t="shared" si="298"/>
        <v/>
      </c>
    </row>
    <row r="2987" spans="1:34" ht="17.25" customHeight="1" x14ac:dyDescent="0.3">
      <c r="A2987" s="149"/>
      <c r="B2987" s="135"/>
      <c r="C2987" s="14"/>
      <c r="D2987" s="14"/>
      <c r="E2987" s="136"/>
      <c r="F2987" s="15"/>
      <c r="G2987" s="126"/>
      <c r="H2987" s="136"/>
      <c r="I2987" s="136"/>
      <c r="J2987" s="138"/>
      <c r="K2987" s="119"/>
      <c r="L2987" s="138"/>
      <c r="M2987" s="12"/>
      <c r="N2987" s="147" t="str">
        <f t="shared" si="299"/>
        <v/>
      </c>
      <c r="O2987" s="16"/>
      <c r="P2987" s="17"/>
      <c r="Q2987" s="17"/>
      <c r="AD2987" s="13">
        <f t="shared" si="294"/>
        <v>0</v>
      </c>
      <c r="AE2987" s="13" t="str">
        <f t="shared" si="295"/>
        <v/>
      </c>
      <c r="AF2987" s="145" t="str">
        <f t="shared" si="296"/>
        <v/>
      </c>
      <c r="AG2987" s="145" t="str">
        <f t="shared" si="297"/>
        <v/>
      </c>
      <c r="AH2987" s="145" t="str">
        <f t="shared" si="298"/>
        <v/>
      </c>
    </row>
    <row r="2988" spans="1:34" ht="17.25" customHeight="1" x14ac:dyDescent="0.3">
      <c r="A2988" s="149"/>
      <c r="B2988" s="135"/>
      <c r="C2988" s="14"/>
      <c r="D2988" s="14"/>
      <c r="E2988" s="136"/>
      <c r="F2988" s="15"/>
      <c r="G2988" s="126"/>
      <c r="H2988" s="136"/>
      <c r="I2988" s="136"/>
      <c r="J2988" s="138"/>
      <c r="K2988" s="119"/>
      <c r="L2988" s="138"/>
      <c r="M2988" s="12"/>
      <c r="N2988" s="147" t="str">
        <f t="shared" si="299"/>
        <v/>
      </c>
      <c r="O2988" s="16"/>
      <c r="P2988" s="17"/>
      <c r="Q2988" s="17"/>
      <c r="AD2988" s="13">
        <f t="shared" si="294"/>
        <v>0</v>
      </c>
      <c r="AE2988" s="13" t="str">
        <f t="shared" si="295"/>
        <v/>
      </c>
      <c r="AF2988" s="145" t="str">
        <f t="shared" si="296"/>
        <v/>
      </c>
      <c r="AG2988" s="145" t="str">
        <f t="shared" si="297"/>
        <v/>
      </c>
      <c r="AH2988" s="145" t="str">
        <f t="shared" si="298"/>
        <v/>
      </c>
    </row>
    <row r="2989" spans="1:34" ht="17.25" customHeight="1" x14ac:dyDescent="0.3">
      <c r="A2989" s="149"/>
      <c r="B2989" s="135"/>
      <c r="C2989" s="14"/>
      <c r="D2989" s="14"/>
      <c r="E2989" s="136"/>
      <c r="F2989" s="15"/>
      <c r="G2989" s="126"/>
      <c r="H2989" s="136"/>
      <c r="I2989" s="136"/>
      <c r="J2989" s="138"/>
      <c r="K2989" s="119"/>
      <c r="L2989" s="138"/>
      <c r="M2989" s="12"/>
      <c r="N2989" s="147" t="str">
        <f t="shared" si="299"/>
        <v/>
      </c>
      <c r="O2989" s="16"/>
      <c r="P2989" s="17"/>
      <c r="Q2989" s="17"/>
      <c r="AD2989" s="13">
        <f t="shared" si="294"/>
        <v>0</v>
      </c>
      <c r="AE2989" s="13" t="str">
        <f t="shared" si="295"/>
        <v/>
      </c>
      <c r="AF2989" s="145" t="str">
        <f t="shared" si="296"/>
        <v/>
      </c>
      <c r="AG2989" s="145" t="str">
        <f t="shared" si="297"/>
        <v/>
      </c>
      <c r="AH2989" s="145" t="str">
        <f t="shared" si="298"/>
        <v/>
      </c>
    </row>
    <row r="2990" spans="1:34" ht="17.25" customHeight="1" x14ac:dyDescent="0.3">
      <c r="A2990" s="149"/>
      <c r="B2990" s="135"/>
      <c r="C2990" s="14"/>
      <c r="D2990" s="14"/>
      <c r="E2990" s="136"/>
      <c r="F2990" s="15"/>
      <c r="G2990" s="126"/>
      <c r="H2990" s="136"/>
      <c r="I2990" s="136"/>
      <c r="J2990" s="138"/>
      <c r="K2990" s="119"/>
      <c r="L2990" s="138"/>
      <c r="M2990" s="12"/>
      <c r="N2990" s="147" t="str">
        <f t="shared" si="299"/>
        <v/>
      </c>
      <c r="O2990" s="16"/>
      <c r="P2990" s="17"/>
      <c r="Q2990" s="17"/>
      <c r="AD2990" s="13">
        <f t="shared" si="294"/>
        <v>0</v>
      </c>
      <c r="AE2990" s="13" t="str">
        <f t="shared" si="295"/>
        <v/>
      </c>
      <c r="AF2990" s="145" t="str">
        <f t="shared" si="296"/>
        <v/>
      </c>
      <c r="AG2990" s="145" t="str">
        <f t="shared" si="297"/>
        <v/>
      </c>
      <c r="AH2990" s="145" t="str">
        <f t="shared" si="298"/>
        <v/>
      </c>
    </row>
    <row r="2991" spans="1:34" ht="17.25" customHeight="1" x14ac:dyDescent="0.3">
      <c r="A2991" s="149"/>
      <c r="B2991" s="135"/>
      <c r="C2991" s="14"/>
      <c r="D2991" s="14"/>
      <c r="E2991" s="136"/>
      <c r="F2991" s="15"/>
      <c r="G2991" s="126"/>
      <c r="H2991" s="136"/>
      <c r="I2991" s="136"/>
      <c r="J2991" s="138"/>
      <c r="K2991" s="119"/>
      <c r="L2991" s="138"/>
      <c r="M2991" s="12"/>
      <c r="N2991" s="147" t="str">
        <f t="shared" si="299"/>
        <v/>
      </c>
      <c r="O2991" s="16"/>
      <c r="P2991" s="17"/>
      <c r="Q2991" s="17"/>
      <c r="AD2991" s="13">
        <f t="shared" si="294"/>
        <v>0</v>
      </c>
      <c r="AE2991" s="13" t="str">
        <f t="shared" si="295"/>
        <v/>
      </c>
      <c r="AF2991" s="145" t="str">
        <f t="shared" si="296"/>
        <v/>
      </c>
      <c r="AG2991" s="145" t="str">
        <f t="shared" si="297"/>
        <v/>
      </c>
      <c r="AH2991" s="145" t="str">
        <f t="shared" si="298"/>
        <v/>
      </c>
    </row>
    <row r="2992" spans="1:34" ht="17.25" customHeight="1" x14ac:dyDescent="0.3">
      <c r="A2992" s="149"/>
      <c r="B2992" s="135"/>
      <c r="C2992" s="14"/>
      <c r="D2992" s="14"/>
      <c r="E2992" s="136"/>
      <c r="F2992" s="15"/>
      <c r="G2992" s="126"/>
      <c r="H2992" s="136"/>
      <c r="I2992" s="136"/>
      <c r="J2992" s="138"/>
      <c r="K2992" s="119"/>
      <c r="L2992" s="138"/>
      <c r="M2992" s="12"/>
      <c r="N2992" s="147" t="str">
        <f t="shared" si="299"/>
        <v/>
      </c>
      <c r="O2992" s="16"/>
      <c r="P2992" s="17"/>
      <c r="Q2992" s="17"/>
      <c r="AD2992" s="13">
        <f t="shared" si="294"/>
        <v>0</v>
      </c>
      <c r="AE2992" s="13" t="str">
        <f t="shared" si="295"/>
        <v/>
      </c>
      <c r="AF2992" s="145" t="str">
        <f t="shared" si="296"/>
        <v/>
      </c>
      <c r="AG2992" s="145" t="str">
        <f t="shared" si="297"/>
        <v/>
      </c>
      <c r="AH2992" s="145" t="str">
        <f t="shared" si="298"/>
        <v/>
      </c>
    </row>
    <row r="2993" spans="1:34" ht="17.25" customHeight="1" x14ac:dyDescent="0.3">
      <c r="A2993" s="149"/>
      <c r="B2993" s="135"/>
      <c r="C2993" s="14"/>
      <c r="D2993" s="14"/>
      <c r="E2993" s="136"/>
      <c r="F2993" s="15"/>
      <c r="G2993" s="126"/>
      <c r="H2993" s="136"/>
      <c r="I2993" s="136"/>
      <c r="J2993" s="138"/>
      <c r="K2993" s="119"/>
      <c r="L2993" s="138"/>
      <c r="M2993" s="12"/>
      <c r="N2993" s="147" t="str">
        <f t="shared" si="299"/>
        <v/>
      </c>
      <c r="O2993" s="16"/>
      <c r="P2993" s="17"/>
      <c r="Q2993" s="17"/>
      <c r="AD2993" s="13">
        <f t="shared" si="294"/>
        <v>0</v>
      </c>
      <c r="AE2993" s="13" t="str">
        <f t="shared" si="295"/>
        <v/>
      </c>
      <c r="AF2993" s="145" t="str">
        <f t="shared" si="296"/>
        <v/>
      </c>
      <c r="AG2993" s="145" t="str">
        <f t="shared" si="297"/>
        <v/>
      </c>
      <c r="AH2993" s="145" t="str">
        <f t="shared" si="298"/>
        <v/>
      </c>
    </row>
    <row r="2994" spans="1:34" ht="17.25" customHeight="1" x14ac:dyDescent="0.3">
      <c r="A2994" s="149"/>
      <c r="B2994" s="135"/>
      <c r="C2994" s="14"/>
      <c r="D2994" s="14"/>
      <c r="E2994" s="136"/>
      <c r="F2994" s="15"/>
      <c r="G2994" s="126"/>
      <c r="H2994" s="136"/>
      <c r="I2994" s="136"/>
      <c r="J2994" s="138"/>
      <c r="K2994" s="119"/>
      <c r="L2994" s="138"/>
      <c r="M2994" s="12"/>
      <c r="N2994" s="147" t="str">
        <f t="shared" si="299"/>
        <v/>
      </c>
      <c r="O2994" s="16"/>
      <c r="P2994" s="17"/>
      <c r="Q2994" s="17"/>
      <c r="AD2994" s="13">
        <f t="shared" si="294"/>
        <v>0</v>
      </c>
      <c r="AE2994" s="13" t="str">
        <f t="shared" si="295"/>
        <v/>
      </c>
      <c r="AF2994" s="145" t="str">
        <f t="shared" si="296"/>
        <v/>
      </c>
      <c r="AG2994" s="145" t="str">
        <f t="shared" si="297"/>
        <v/>
      </c>
      <c r="AH2994" s="145" t="str">
        <f t="shared" si="298"/>
        <v/>
      </c>
    </row>
    <row r="2995" spans="1:34" ht="17.25" customHeight="1" x14ac:dyDescent="0.3">
      <c r="A2995" s="149"/>
      <c r="B2995" s="135"/>
      <c r="C2995" s="14"/>
      <c r="D2995" s="14"/>
      <c r="E2995" s="136"/>
      <c r="F2995" s="15"/>
      <c r="G2995" s="126"/>
      <c r="H2995" s="136"/>
      <c r="I2995" s="136"/>
      <c r="J2995" s="138"/>
      <c r="K2995" s="119"/>
      <c r="L2995" s="138"/>
      <c r="M2995" s="12"/>
      <c r="N2995" s="147" t="str">
        <f t="shared" si="299"/>
        <v/>
      </c>
      <c r="O2995" s="16"/>
      <c r="P2995" s="17"/>
      <c r="Q2995" s="17"/>
      <c r="AD2995" s="13">
        <f t="shared" si="294"/>
        <v>0</v>
      </c>
      <c r="AE2995" s="13" t="str">
        <f t="shared" si="295"/>
        <v/>
      </c>
      <c r="AF2995" s="145" t="str">
        <f t="shared" si="296"/>
        <v/>
      </c>
      <c r="AG2995" s="145" t="str">
        <f t="shared" si="297"/>
        <v/>
      </c>
      <c r="AH2995" s="145" t="str">
        <f t="shared" si="298"/>
        <v/>
      </c>
    </row>
    <row r="2996" spans="1:34" ht="17.25" customHeight="1" x14ac:dyDescent="0.3">
      <c r="A2996" s="149"/>
      <c r="B2996" s="135"/>
      <c r="C2996" s="14"/>
      <c r="D2996" s="14"/>
      <c r="E2996" s="136"/>
      <c r="F2996" s="15"/>
      <c r="G2996" s="126"/>
      <c r="H2996" s="136"/>
      <c r="I2996" s="136"/>
      <c r="J2996" s="138"/>
      <c r="K2996" s="119"/>
      <c r="L2996" s="138"/>
      <c r="M2996" s="12"/>
      <c r="N2996" s="147" t="str">
        <f t="shared" si="299"/>
        <v/>
      </c>
      <c r="O2996" s="16"/>
      <c r="P2996" s="17"/>
      <c r="Q2996" s="17"/>
      <c r="AD2996" s="13">
        <f t="shared" si="294"/>
        <v>0</v>
      </c>
      <c r="AE2996" s="13" t="str">
        <f t="shared" si="295"/>
        <v/>
      </c>
      <c r="AF2996" s="145" t="str">
        <f t="shared" si="296"/>
        <v/>
      </c>
      <c r="AG2996" s="145" t="str">
        <f t="shared" si="297"/>
        <v/>
      </c>
      <c r="AH2996" s="145" t="str">
        <f t="shared" si="298"/>
        <v/>
      </c>
    </row>
    <row r="2997" spans="1:34" ht="17.25" customHeight="1" x14ac:dyDescent="0.3">
      <c r="A2997" s="149"/>
      <c r="B2997" s="135"/>
      <c r="C2997" s="14"/>
      <c r="D2997" s="14"/>
      <c r="E2997" s="136"/>
      <c r="F2997" s="15"/>
      <c r="G2997" s="126"/>
      <c r="H2997" s="136"/>
      <c r="I2997" s="136"/>
      <c r="J2997" s="138"/>
      <c r="K2997" s="119"/>
      <c r="L2997" s="138"/>
      <c r="M2997" s="12"/>
      <c r="N2997" s="147" t="str">
        <f t="shared" si="299"/>
        <v/>
      </c>
      <c r="O2997" s="16"/>
      <c r="P2997" s="17"/>
      <c r="Q2997" s="17"/>
      <c r="AD2997" s="13">
        <f t="shared" ref="AD2997:AD3060" si="300">IF(N2997&lt;0, N2997/-F2997, M2997)</f>
        <v>0</v>
      </c>
      <c r="AE2997" s="13" t="str">
        <f t="shared" ref="AE2997:AE3060" si="301">IF(N2997="", "", IF(C2997="Long", IF(N2997&gt;0, N2997/F2997, ((G2997*(I2997-E2997))/F2997)), IF(N2997&gt;0, N2997/F2997, ((G2997*(E2997-I2997))/F2997))))</f>
        <v/>
      </c>
      <c r="AF2997" s="145" t="str">
        <f t="shared" ref="AF2997:AF3060" si="302">IF(A2997="", "", MONTH(A2997))</f>
        <v/>
      </c>
      <c r="AG2997" s="145" t="str">
        <f t="shared" ref="AG2997:AG3060" si="303">IF(A2997="", "", YEAR(A2997))</f>
        <v/>
      </c>
      <c r="AH2997" s="145" t="str">
        <f t="shared" ref="AH2997:AH3060" si="304">IF(A2997="", "", DAY(A2997))</f>
        <v/>
      </c>
    </row>
    <row r="2998" spans="1:34" ht="17.25" customHeight="1" x14ac:dyDescent="0.3">
      <c r="A2998" s="149"/>
      <c r="B2998" s="135"/>
      <c r="C2998" s="14"/>
      <c r="D2998" s="14"/>
      <c r="E2998" s="136"/>
      <c r="F2998" s="15"/>
      <c r="G2998" s="126"/>
      <c r="H2998" s="136"/>
      <c r="I2998" s="136"/>
      <c r="J2998" s="138"/>
      <c r="K2998" s="119"/>
      <c r="L2998" s="138"/>
      <c r="M2998" s="12"/>
      <c r="N2998" s="147" t="str">
        <f t="shared" si="299"/>
        <v/>
      </c>
      <c r="O2998" s="16"/>
      <c r="P2998" s="17"/>
      <c r="Q2998" s="17"/>
      <c r="AD2998" s="13">
        <f t="shared" si="300"/>
        <v>0</v>
      </c>
      <c r="AE2998" s="13" t="str">
        <f t="shared" si="301"/>
        <v/>
      </c>
      <c r="AF2998" s="145" t="str">
        <f t="shared" si="302"/>
        <v/>
      </c>
      <c r="AG2998" s="145" t="str">
        <f t="shared" si="303"/>
        <v/>
      </c>
      <c r="AH2998" s="145" t="str">
        <f t="shared" si="304"/>
        <v/>
      </c>
    </row>
    <row r="2999" spans="1:34" ht="17.25" customHeight="1" x14ac:dyDescent="0.3">
      <c r="A2999" s="149"/>
      <c r="B2999" s="135"/>
      <c r="C2999" s="14"/>
      <c r="D2999" s="14"/>
      <c r="E2999" s="136"/>
      <c r="F2999" s="15"/>
      <c r="G2999" s="126"/>
      <c r="H2999" s="136"/>
      <c r="I2999" s="136"/>
      <c r="J2999" s="138"/>
      <c r="K2999" s="119"/>
      <c r="L2999" s="138"/>
      <c r="M2999" s="12"/>
      <c r="N2999" s="147" t="str">
        <f t="shared" si="299"/>
        <v/>
      </c>
      <c r="O2999" s="16"/>
      <c r="P2999" s="17"/>
      <c r="Q2999" s="17"/>
      <c r="AD2999" s="13">
        <f t="shared" si="300"/>
        <v>0</v>
      </c>
      <c r="AE2999" s="13" t="str">
        <f t="shared" si="301"/>
        <v/>
      </c>
      <c r="AF2999" s="145" t="str">
        <f t="shared" si="302"/>
        <v/>
      </c>
      <c r="AG2999" s="145" t="str">
        <f t="shared" si="303"/>
        <v/>
      </c>
      <c r="AH2999" s="145" t="str">
        <f t="shared" si="304"/>
        <v/>
      </c>
    </row>
    <row r="3000" spans="1:34" ht="17.25" customHeight="1" x14ac:dyDescent="0.3">
      <c r="A3000" s="149"/>
      <c r="B3000" s="135"/>
      <c r="C3000" s="14"/>
      <c r="D3000" s="14"/>
      <c r="E3000" s="136"/>
      <c r="F3000" s="15"/>
      <c r="G3000" s="126"/>
      <c r="H3000" s="136"/>
      <c r="I3000" s="136"/>
      <c r="J3000" s="138"/>
      <c r="K3000" s="119"/>
      <c r="L3000" s="138"/>
      <c r="M3000" s="12"/>
      <c r="N3000" s="147" t="str">
        <f t="shared" si="299"/>
        <v/>
      </c>
      <c r="O3000" s="16"/>
      <c r="P3000" s="17"/>
      <c r="Q3000" s="17"/>
      <c r="AD3000" s="13">
        <f t="shared" si="300"/>
        <v>0</v>
      </c>
      <c r="AE3000" s="13" t="str">
        <f t="shared" si="301"/>
        <v/>
      </c>
      <c r="AF3000" s="145" t="str">
        <f t="shared" si="302"/>
        <v/>
      </c>
      <c r="AG3000" s="145" t="str">
        <f t="shared" si="303"/>
        <v/>
      </c>
      <c r="AH3000" s="145" t="str">
        <f t="shared" si="304"/>
        <v/>
      </c>
    </row>
    <row r="3001" spans="1:34" ht="17.25" customHeight="1" x14ac:dyDescent="0.3">
      <c r="A3001" s="149"/>
      <c r="B3001" s="135"/>
      <c r="C3001" s="14"/>
      <c r="D3001" s="14"/>
      <c r="E3001" s="136"/>
      <c r="F3001" s="15"/>
      <c r="G3001" s="126"/>
      <c r="H3001" s="136"/>
      <c r="I3001" s="136"/>
      <c r="J3001" s="138"/>
      <c r="K3001" s="119"/>
      <c r="L3001" s="138"/>
      <c r="M3001" s="12"/>
      <c r="N3001" s="147" t="str">
        <f t="shared" si="299"/>
        <v/>
      </c>
      <c r="O3001" s="16"/>
      <c r="P3001" s="17"/>
      <c r="Q3001" s="17"/>
      <c r="AD3001" s="13">
        <f t="shared" si="300"/>
        <v>0</v>
      </c>
      <c r="AE3001" s="13" t="str">
        <f t="shared" si="301"/>
        <v/>
      </c>
      <c r="AF3001" s="145" t="str">
        <f t="shared" si="302"/>
        <v/>
      </c>
      <c r="AG3001" s="145" t="str">
        <f t="shared" si="303"/>
        <v/>
      </c>
      <c r="AH3001" s="145" t="str">
        <f t="shared" si="304"/>
        <v/>
      </c>
    </row>
    <row r="3002" spans="1:34" ht="17.25" customHeight="1" x14ac:dyDescent="0.3">
      <c r="A3002" s="149"/>
      <c r="B3002" s="135"/>
      <c r="C3002" s="14"/>
      <c r="D3002" s="14"/>
      <c r="E3002" s="136"/>
      <c r="F3002" s="15"/>
      <c r="G3002" s="126"/>
      <c r="H3002" s="136"/>
      <c r="I3002" s="136"/>
      <c r="J3002" s="138"/>
      <c r="K3002" s="119"/>
      <c r="L3002" s="138"/>
      <c r="M3002" s="12"/>
      <c r="N3002" s="147" t="str">
        <f t="shared" si="299"/>
        <v/>
      </c>
      <c r="O3002" s="16"/>
      <c r="P3002" s="17"/>
      <c r="Q3002" s="17"/>
      <c r="AD3002" s="13">
        <f t="shared" si="300"/>
        <v>0</v>
      </c>
      <c r="AE3002" s="13" t="str">
        <f t="shared" si="301"/>
        <v/>
      </c>
      <c r="AF3002" s="145" t="str">
        <f t="shared" si="302"/>
        <v/>
      </c>
      <c r="AG3002" s="145" t="str">
        <f t="shared" si="303"/>
        <v/>
      </c>
      <c r="AH3002" s="145" t="str">
        <f t="shared" si="304"/>
        <v/>
      </c>
    </row>
    <row r="3003" spans="1:34" ht="17.25" customHeight="1" x14ac:dyDescent="0.3">
      <c r="A3003" s="149"/>
      <c r="B3003" s="135"/>
      <c r="C3003" s="14"/>
      <c r="D3003" s="14"/>
      <c r="E3003" s="136"/>
      <c r="F3003" s="15"/>
      <c r="G3003" s="126"/>
      <c r="H3003" s="136"/>
      <c r="I3003" s="136"/>
      <c r="J3003" s="138"/>
      <c r="K3003" s="119"/>
      <c r="L3003" s="138"/>
      <c r="M3003" s="12"/>
      <c r="N3003" s="147" t="str">
        <f t="shared" si="299"/>
        <v/>
      </c>
      <c r="O3003" s="16"/>
      <c r="P3003" s="17"/>
      <c r="Q3003" s="17"/>
      <c r="AD3003" s="13">
        <f t="shared" si="300"/>
        <v>0</v>
      </c>
      <c r="AE3003" s="13" t="str">
        <f t="shared" si="301"/>
        <v/>
      </c>
      <c r="AF3003" s="145" t="str">
        <f t="shared" si="302"/>
        <v/>
      </c>
      <c r="AG3003" s="145" t="str">
        <f t="shared" si="303"/>
        <v/>
      </c>
      <c r="AH3003" s="145" t="str">
        <f t="shared" si="304"/>
        <v/>
      </c>
    </row>
    <row r="3004" spans="1:34" ht="17.25" customHeight="1" x14ac:dyDescent="0.3">
      <c r="A3004" s="149"/>
      <c r="B3004" s="135"/>
      <c r="C3004" s="14"/>
      <c r="D3004" s="14"/>
      <c r="E3004" s="136"/>
      <c r="F3004" s="15"/>
      <c r="G3004" s="126"/>
      <c r="H3004" s="136"/>
      <c r="I3004" s="136"/>
      <c r="J3004" s="138"/>
      <c r="K3004" s="119"/>
      <c r="L3004" s="138"/>
      <c r="M3004" s="12"/>
      <c r="N3004" s="147" t="str">
        <f t="shared" si="299"/>
        <v/>
      </c>
      <c r="O3004" s="16"/>
      <c r="P3004" s="17"/>
      <c r="Q3004" s="17"/>
      <c r="AD3004" s="13">
        <f t="shared" si="300"/>
        <v>0</v>
      </c>
      <c r="AE3004" s="13" t="str">
        <f t="shared" si="301"/>
        <v/>
      </c>
      <c r="AF3004" s="145" t="str">
        <f t="shared" si="302"/>
        <v/>
      </c>
      <c r="AG3004" s="145" t="str">
        <f t="shared" si="303"/>
        <v/>
      </c>
      <c r="AH3004" s="145" t="str">
        <f t="shared" si="304"/>
        <v/>
      </c>
    </row>
    <row r="3005" spans="1:34" ht="17.25" customHeight="1" x14ac:dyDescent="0.3">
      <c r="A3005" s="149"/>
      <c r="B3005" s="135"/>
      <c r="C3005" s="14"/>
      <c r="D3005" s="14"/>
      <c r="E3005" s="136"/>
      <c r="F3005" s="15"/>
      <c r="G3005" s="126"/>
      <c r="H3005" s="136"/>
      <c r="I3005" s="136"/>
      <c r="J3005" s="138"/>
      <c r="K3005" s="119"/>
      <c r="L3005" s="138"/>
      <c r="M3005" s="12"/>
      <c r="N3005" s="147" t="str">
        <f t="shared" si="299"/>
        <v/>
      </c>
      <c r="O3005" s="16"/>
      <c r="P3005" s="17"/>
      <c r="Q3005" s="17"/>
      <c r="AD3005" s="13">
        <f t="shared" si="300"/>
        <v>0</v>
      </c>
      <c r="AE3005" s="13" t="str">
        <f t="shared" si="301"/>
        <v/>
      </c>
      <c r="AF3005" s="145" t="str">
        <f t="shared" si="302"/>
        <v/>
      </c>
      <c r="AG3005" s="145" t="str">
        <f t="shared" si="303"/>
        <v/>
      </c>
      <c r="AH3005" s="145" t="str">
        <f t="shared" si="304"/>
        <v/>
      </c>
    </row>
    <row r="3006" spans="1:34" ht="17.25" customHeight="1" x14ac:dyDescent="0.3">
      <c r="A3006" s="149"/>
      <c r="B3006" s="135"/>
      <c r="C3006" s="14"/>
      <c r="D3006" s="14"/>
      <c r="E3006" s="136"/>
      <c r="F3006" s="15"/>
      <c r="G3006" s="126"/>
      <c r="H3006" s="136"/>
      <c r="I3006" s="136"/>
      <c r="J3006" s="138"/>
      <c r="K3006" s="119"/>
      <c r="L3006" s="138"/>
      <c r="M3006" s="12"/>
      <c r="N3006" s="147" t="str">
        <f t="shared" si="299"/>
        <v/>
      </c>
      <c r="O3006" s="16"/>
      <c r="P3006" s="17"/>
      <c r="Q3006" s="17"/>
      <c r="AD3006" s="13">
        <f t="shared" si="300"/>
        <v>0</v>
      </c>
      <c r="AE3006" s="13" t="str">
        <f t="shared" si="301"/>
        <v/>
      </c>
      <c r="AF3006" s="145" t="str">
        <f t="shared" si="302"/>
        <v/>
      </c>
      <c r="AG3006" s="145" t="str">
        <f t="shared" si="303"/>
        <v/>
      </c>
      <c r="AH3006" s="145" t="str">
        <f t="shared" si="304"/>
        <v/>
      </c>
    </row>
    <row r="3007" spans="1:34" ht="17.25" customHeight="1" x14ac:dyDescent="0.3">
      <c r="A3007" s="149"/>
      <c r="B3007" s="135"/>
      <c r="C3007" s="14"/>
      <c r="D3007" s="14"/>
      <c r="E3007" s="136"/>
      <c r="F3007" s="15"/>
      <c r="G3007" s="126"/>
      <c r="H3007" s="136"/>
      <c r="I3007" s="136"/>
      <c r="J3007" s="138"/>
      <c r="K3007" s="119"/>
      <c r="L3007" s="138"/>
      <c r="M3007" s="12"/>
      <c r="N3007" s="147" t="str">
        <f t="shared" si="299"/>
        <v/>
      </c>
      <c r="O3007" s="16"/>
      <c r="P3007" s="17"/>
      <c r="Q3007" s="17"/>
      <c r="AD3007" s="13">
        <f t="shared" si="300"/>
        <v>0</v>
      </c>
      <c r="AE3007" s="13" t="str">
        <f t="shared" si="301"/>
        <v/>
      </c>
      <c r="AF3007" s="145" t="str">
        <f t="shared" si="302"/>
        <v/>
      </c>
      <c r="AG3007" s="145" t="str">
        <f t="shared" si="303"/>
        <v/>
      </c>
      <c r="AH3007" s="145" t="str">
        <f t="shared" si="304"/>
        <v/>
      </c>
    </row>
    <row r="3008" spans="1:34" ht="17.25" customHeight="1" x14ac:dyDescent="0.3">
      <c r="A3008" s="149"/>
      <c r="B3008" s="135"/>
      <c r="C3008" s="14"/>
      <c r="D3008" s="14"/>
      <c r="E3008" s="136"/>
      <c r="F3008" s="15"/>
      <c r="G3008" s="126"/>
      <c r="H3008" s="136"/>
      <c r="I3008" s="136"/>
      <c r="J3008" s="138"/>
      <c r="K3008" s="119"/>
      <c r="L3008" s="138"/>
      <c r="M3008" s="12"/>
      <c r="N3008" s="147" t="str">
        <f t="shared" si="299"/>
        <v/>
      </c>
      <c r="O3008" s="16"/>
      <c r="P3008" s="17"/>
      <c r="Q3008" s="17"/>
      <c r="AD3008" s="13">
        <f t="shared" si="300"/>
        <v>0</v>
      </c>
      <c r="AE3008" s="13" t="str">
        <f t="shared" si="301"/>
        <v/>
      </c>
      <c r="AF3008" s="145" t="str">
        <f t="shared" si="302"/>
        <v/>
      </c>
      <c r="AG3008" s="145" t="str">
        <f t="shared" si="303"/>
        <v/>
      </c>
      <c r="AH3008" s="145" t="str">
        <f t="shared" si="304"/>
        <v/>
      </c>
    </row>
    <row r="3009" spans="1:34" ht="17.25" customHeight="1" x14ac:dyDescent="0.3">
      <c r="A3009" s="149"/>
      <c r="B3009" s="135"/>
      <c r="C3009" s="14"/>
      <c r="D3009" s="14"/>
      <c r="E3009" s="136"/>
      <c r="F3009" s="15"/>
      <c r="G3009" s="126"/>
      <c r="H3009" s="136"/>
      <c r="I3009" s="136"/>
      <c r="J3009" s="138"/>
      <c r="K3009" s="119"/>
      <c r="L3009" s="138"/>
      <c r="M3009" s="12"/>
      <c r="N3009" s="147" t="str">
        <f t="shared" si="299"/>
        <v/>
      </c>
      <c r="O3009" s="16"/>
      <c r="P3009" s="17"/>
      <c r="Q3009" s="17"/>
      <c r="AD3009" s="13">
        <f t="shared" si="300"/>
        <v>0</v>
      </c>
      <c r="AE3009" s="13" t="str">
        <f t="shared" si="301"/>
        <v/>
      </c>
      <c r="AF3009" s="145" t="str">
        <f t="shared" si="302"/>
        <v/>
      </c>
      <c r="AG3009" s="145" t="str">
        <f t="shared" si="303"/>
        <v/>
      </c>
      <c r="AH3009" s="145" t="str">
        <f t="shared" si="304"/>
        <v/>
      </c>
    </row>
    <row r="3010" spans="1:34" ht="17.25" customHeight="1" x14ac:dyDescent="0.3">
      <c r="A3010" s="149"/>
      <c r="B3010" s="135"/>
      <c r="C3010" s="14"/>
      <c r="D3010" s="14"/>
      <c r="E3010" s="136"/>
      <c r="F3010" s="15"/>
      <c r="G3010" s="126"/>
      <c r="H3010" s="136"/>
      <c r="I3010" s="136"/>
      <c r="J3010" s="138"/>
      <c r="K3010" s="119"/>
      <c r="L3010" s="138"/>
      <c r="M3010" s="12"/>
      <c r="N3010" s="147" t="str">
        <f t="shared" si="299"/>
        <v/>
      </c>
      <c r="O3010" s="16"/>
      <c r="P3010" s="17"/>
      <c r="Q3010" s="17"/>
      <c r="AD3010" s="13">
        <f t="shared" si="300"/>
        <v>0</v>
      </c>
      <c r="AE3010" s="13" t="str">
        <f t="shared" si="301"/>
        <v/>
      </c>
      <c r="AF3010" s="145" t="str">
        <f t="shared" si="302"/>
        <v/>
      </c>
      <c r="AG3010" s="145" t="str">
        <f t="shared" si="303"/>
        <v/>
      </c>
      <c r="AH3010" s="145" t="str">
        <f t="shared" si="304"/>
        <v/>
      </c>
    </row>
    <row r="3011" spans="1:34" ht="17.25" customHeight="1" x14ac:dyDescent="0.3">
      <c r="A3011" s="149"/>
      <c r="B3011" s="135"/>
      <c r="C3011" s="14"/>
      <c r="D3011" s="14"/>
      <c r="E3011" s="136"/>
      <c r="F3011" s="15"/>
      <c r="G3011" s="126"/>
      <c r="H3011" s="136"/>
      <c r="I3011" s="136"/>
      <c r="J3011" s="138"/>
      <c r="K3011" s="119"/>
      <c r="L3011" s="138"/>
      <c r="M3011" s="12"/>
      <c r="N3011" s="147" t="str">
        <f t="shared" si="299"/>
        <v/>
      </c>
      <c r="O3011" s="16"/>
      <c r="P3011" s="17"/>
      <c r="Q3011" s="17"/>
      <c r="AD3011" s="13">
        <f t="shared" si="300"/>
        <v>0</v>
      </c>
      <c r="AE3011" s="13" t="str">
        <f t="shared" si="301"/>
        <v/>
      </c>
      <c r="AF3011" s="145" t="str">
        <f t="shared" si="302"/>
        <v/>
      </c>
      <c r="AG3011" s="145" t="str">
        <f t="shared" si="303"/>
        <v/>
      </c>
      <c r="AH3011" s="145" t="str">
        <f t="shared" si="304"/>
        <v/>
      </c>
    </row>
    <row r="3012" spans="1:34" ht="17.25" customHeight="1" x14ac:dyDescent="0.3">
      <c r="A3012" s="149"/>
      <c r="B3012" s="135"/>
      <c r="C3012" s="14"/>
      <c r="D3012" s="14"/>
      <c r="E3012" s="136"/>
      <c r="F3012" s="15"/>
      <c r="G3012" s="126"/>
      <c r="H3012" s="136"/>
      <c r="I3012" s="136"/>
      <c r="J3012" s="138"/>
      <c r="K3012" s="119"/>
      <c r="L3012" s="138"/>
      <c r="M3012" s="12"/>
      <c r="N3012" s="147" t="str">
        <f t="shared" si="299"/>
        <v/>
      </c>
      <c r="O3012" s="16"/>
      <c r="P3012" s="17"/>
      <c r="Q3012" s="17"/>
      <c r="AD3012" s="13">
        <f t="shared" si="300"/>
        <v>0</v>
      </c>
      <c r="AE3012" s="13" t="str">
        <f t="shared" si="301"/>
        <v/>
      </c>
      <c r="AF3012" s="145" t="str">
        <f t="shared" si="302"/>
        <v/>
      </c>
      <c r="AG3012" s="145" t="str">
        <f t="shared" si="303"/>
        <v/>
      </c>
      <c r="AH3012" s="145" t="str">
        <f t="shared" si="304"/>
        <v/>
      </c>
    </row>
    <row r="3013" spans="1:34" ht="17.25" customHeight="1" x14ac:dyDescent="0.3">
      <c r="A3013" s="149"/>
      <c r="B3013" s="135"/>
      <c r="C3013" s="14"/>
      <c r="D3013" s="14"/>
      <c r="E3013" s="136"/>
      <c r="F3013" s="15"/>
      <c r="G3013" s="126"/>
      <c r="H3013" s="136"/>
      <c r="I3013" s="136"/>
      <c r="J3013" s="138"/>
      <c r="K3013" s="119"/>
      <c r="L3013" s="138"/>
      <c r="M3013" s="12"/>
      <c r="N3013" s="147" t="str">
        <f t="shared" si="299"/>
        <v/>
      </c>
      <c r="O3013" s="16"/>
      <c r="P3013" s="17"/>
      <c r="Q3013" s="17"/>
      <c r="AD3013" s="13">
        <f t="shared" si="300"/>
        <v>0</v>
      </c>
      <c r="AE3013" s="13" t="str">
        <f t="shared" si="301"/>
        <v/>
      </c>
      <c r="AF3013" s="145" t="str">
        <f t="shared" si="302"/>
        <v/>
      </c>
      <c r="AG3013" s="145" t="str">
        <f t="shared" si="303"/>
        <v/>
      </c>
      <c r="AH3013" s="145" t="str">
        <f t="shared" si="304"/>
        <v/>
      </c>
    </row>
    <row r="3014" spans="1:34" ht="17.25" customHeight="1" x14ac:dyDescent="0.3">
      <c r="A3014" s="149"/>
      <c r="B3014" s="135"/>
      <c r="C3014" s="14"/>
      <c r="D3014" s="14"/>
      <c r="E3014" s="136"/>
      <c r="F3014" s="15"/>
      <c r="G3014" s="126"/>
      <c r="H3014" s="136"/>
      <c r="I3014" s="136"/>
      <c r="J3014" s="138"/>
      <c r="K3014" s="119"/>
      <c r="L3014" s="138"/>
      <c r="M3014" s="12"/>
      <c r="N3014" s="147" t="str">
        <f t="shared" si="299"/>
        <v/>
      </c>
      <c r="O3014" s="16"/>
      <c r="P3014" s="17"/>
      <c r="Q3014" s="17"/>
      <c r="AD3014" s="13">
        <f t="shared" si="300"/>
        <v>0</v>
      </c>
      <c r="AE3014" s="13" t="str">
        <f t="shared" si="301"/>
        <v/>
      </c>
      <c r="AF3014" s="145" t="str">
        <f t="shared" si="302"/>
        <v/>
      </c>
      <c r="AG3014" s="145" t="str">
        <f t="shared" si="303"/>
        <v/>
      </c>
      <c r="AH3014" s="145" t="str">
        <f t="shared" si="304"/>
        <v/>
      </c>
    </row>
    <row r="3015" spans="1:34" ht="17.25" customHeight="1" x14ac:dyDescent="0.3">
      <c r="A3015" s="149"/>
      <c r="B3015" s="135"/>
      <c r="C3015" s="14"/>
      <c r="D3015" s="14"/>
      <c r="E3015" s="136"/>
      <c r="F3015" s="15"/>
      <c r="G3015" s="126"/>
      <c r="H3015" s="136"/>
      <c r="I3015" s="136"/>
      <c r="J3015" s="138"/>
      <c r="K3015" s="119"/>
      <c r="L3015" s="138"/>
      <c r="M3015" s="12"/>
      <c r="N3015" s="147" t="str">
        <f t="shared" si="299"/>
        <v/>
      </c>
      <c r="O3015" s="16"/>
      <c r="P3015" s="17"/>
      <c r="Q3015" s="17"/>
      <c r="AD3015" s="13">
        <f t="shared" si="300"/>
        <v>0</v>
      </c>
      <c r="AE3015" s="13" t="str">
        <f t="shared" si="301"/>
        <v/>
      </c>
      <c r="AF3015" s="145" t="str">
        <f t="shared" si="302"/>
        <v/>
      </c>
      <c r="AG3015" s="145" t="str">
        <f t="shared" si="303"/>
        <v/>
      </c>
      <c r="AH3015" s="145" t="str">
        <f t="shared" si="304"/>
        <v/>
      </c>
    </row>
    <row r="3016" spans="1:34" ht="17.25" customHeight="1" x14ac:dyDescent="0.3">
      <c r="A3016" s="149"/>
      <c r="B3016" s="135"/>
      <c r="C3016" s="14"/>
      <c r="D3016" s="14"/>
      <c r="E3016" s="136"/>
      <c r="F3016" s="15"/>
      <c r="G3016" s="126"/>
      <c r="H3016" s="136"/>
      <c r="I3016" s="136"/>
      <c r="J3016" s="138"/>
      <c r="K3016" s="119"/>
      <c r="L3016" s="138"/>
      <c r="M3016" s="12"/>
      <c r="N3016" s="147" t="str">
        <f t="shared" ref="N3016:N3079" si="305">IF(J3016="", "", K3016)</f>
        <v/>
      </c>
      <c r="O3016" s="16"/>
      <c r="P3016" s="17"/>
      <c r="Q3016" s="17"/>
      <c r="AD3016" s="13">
        <f t="shared" si="300"/>
        <v>0</v>
      </c>
      <c r="AE3016" s="13" t="str">
        <f t="shared" si="301"/>
        <v/>
      </c>
      <c r="AF3016" s="145" t="str">
        <f t="shared" si="302"/>
        <v/>
      </c>
      <c r="AG3016" s="145" t="str">
        <f t="shared" si="303"/>
        <v/>
      </c>
      <c r="AH3016" s="145" t="str">
        <f t="shared" si="304"/>
        <v/>
      </c>
    </row>
    <row r="3017" spans="1:34" ht="17.25" customHeight="1" x14ac:dyDescent="0.3">
      <c r="A3017" s="149"/>
      <c r="B3017" s="135"/>
      <c r="C3017" s="14"/>
      <c r="D3017" s="14"/>
      <c r="E3017" s="136"/>
      <c r="F3017" s="15"/>
      <c r="G3017" s="126"/>
      <c r="H3017" s="136"/>
      <c r="I3017" s="136"/>
      <c r="J3017" s="138"/>
      <c r="K3017" s="119"/>
      <c r="L3017" s="138"/>
      <c r="M3017" s="12"/>
      <c r="N3017" s="147" t="str">
        <f t="shared" si="305"/>
        <v/>
      </c>
      <c r="O3017" s="16"/>
      <c r="P3017" s="17"/>
      <c r="Q3017" s="17"/>
      <c r="AD3017" s="13">
        <f t="shared" si="300"/>
        <v>0</v>
      </c>
      <c r="AE3017" s="13" t="str">
        <f t="shared" si="301"/>
        <v/>
      </c>
      <c r="AF3017" s="145" t="str">
        <f t="shared" si="302"/>
        <v/>
      </c>
      <c r="AG3017" s="145" t="str">
        <f t="shared" si="303"/>
        <v/>
      </c>
      <c r="AH3017" s="145" t="str">
        <f t="shared" si="304"/>
        <v/>
      </c>
    </row>
    <row r="3018" spans="1:34" ht="17.25" customHeight="1" x14ac:dyDescent="0.3">
      <c r="A3018" s="149"/>
      <c r="B3018" s="135"/>
      <c r="C3018" s="14"/>
      <c r="D3018" s="14"/>
      <c r="E3018" s="136"/>
      <c r="F3018" s="15"/>
      <c r="G3018" s="126"/>
      <c r="H3018" s="136"/>
      <c r="I3018" s="136"/>
      <c r="J3018" s="138"/>
      <c r="K3018" s="119"/>
      <c r="L3018" s="138"/>
      <c r="M3018" s="12"/>
      <c r="N3018" s="147" t="str">
        <f t="shared" si="305"/>
        <v/>
      </c>
      <c r="O3018" s="16"/>
      <c r="P3018" s="17"/>
      <c r="Q3018" s="17"/>
      <c r="AD3018" s="13">
        <f t="shared" si="300"/>
        <v>0</v>
      </c>
      <c r="AE3018" s="13" t="str">
        <f t="shared" si="301"/>
        <v/>
      </c>
      <c r="AF3018" s="145" t="str">
        <f t="shared" si="302"/>
        <v/>
      </c>
      <c r="AG3018" s="145" t="str">
        <f t="shared" si="303"/>
        <v/>
      </c>
      <c r="AH3018" s="145" t="str">
        <f t="shared" si="304"/>
        <v/>
      </c>
    </row>
    <row r="3019" spans="1:34" ht="17.25" customHeight="1" x14ac:dyDescent="0.3">
      <c r="A3019" s="149"/>
      <c r="B3019" s="135"/>
      <c r="C3019" s="14"/>
      <c r="D3019" s="14"/>
      <c r="E3019" s="136"/>
      <c r="F3019" s="15"/>
      <c r="G3019" s="126"/>
      <c r="H3019" s="136"/>
      <c r="I3019" s="136"/>
      <c r="J3019" s="138"/>
      <c r="K3019" s="119"/>
      <c r="L3019" s="138"/>
      <c r="M3019" s="12"/>
      <c r="N3019" s="147" t="str">
        <f t="shared" si="305"/>
        <v/>
      </c>
      <c r="O3019" s="16"/>
      <c r="P3019" s="17"/>
      <c r="Q3019" s="17"/>
      <c r="AD3019" s="13">
        <f t="shared" si="300"/>
        <v>0</v>
      </c>
      <c r="AE3019" s="13" t="str">
        <f t="shared" si="301"/>
        <v/>
      </c>
      <c r="AF3019" s="145" t="str">
        <f t="shared" si="302"/>
        <v/>
      </c>
      <c r="AG3019" s="145" t="str">
        <f t="shared" si="303"/>
        <v/>
      </c>
      <c r="AH3019" s="145" t="str">
        <f t="shared" si="304"/>
        <v/>
      </c>
    </row>
    <row r="3020" spans="1:34" ht="17.25" customHeight="1" x14ac:dyDescent="0.3">
      <c r="A3020" s="149"/>
      <c r="B3020" s="135"/>
      <c r="C3020" s="14"/>
      <c r="D3020" s="14"/>
      <c r="E3020" s="136"/>
      <c r="F3020" s="15"/>
      <c r="G3020" s="126"/>
      <c r="H3020" s="136"/>
      <c r="I3020" s="136"/>
      <c r="J3020" s="138"/>
      <c r="K3020" s="119"/>
      <c r="L3020" s="138"/>
      <c r="M3020" s="12"/>
      <c r="N3020" s="147" t="str">
        <f t="shared" si="305"/>
        <v/>
      </c>
      <c r="O3020" s="16"/>
      <c r="P3020" s="17"/>
      <c r="Q3020" s="17"/>
      <c r="AD3020" s="13">
        <f t="shared" si="300"/>
        <v>0</v>
      </c>
      <c r="AE3020" s="13" t="str">
        <f t="shared" si="301"/>
        <v/>
      </c>
      <c r="AF3020" s="145" t="str">
        <f t="shared" si="302"/>
        <v/>
      </c>
      <c r="AG3020" s="145" t="str">
        <f t="shared" si="303"/>
        <v/>
      </c>
      <c r="AH3020" s="145" t="str">
        <f t="shared" si="304"/>
        <v/>
      </c>
    </row>
    <row r="3021" spans="1:34" ht="17.25" customHeight="1" x14ac:dyDescent="0.3">
      <c r="A3021" s="149"/>
      <c r="B3021" s="135"/>
      <c r="C3021" s="14"/>
      <c r="D3021" s="14"/>
      <c r="E3021" s="136"/>
      <c r="F3021" s="15"/>
      <c r="G3021" s="126"/>
      <c r="H3021" s="136"/>
      <c r="I3021" s="136"/>
      <c r="J3021" s="138"/>
      <c r="K3021" s="119"/>
      <c r="L3021" s="138"/>
      <c r="M3021" s="12"/>
      <c r="N3021" s="147" t="str">
        <f t="shared" si="305"/>
        <v/>
      </c>
      <c r="O3021" s="16"/>
      <c r="P3021" s="17"/>
      <c r="Q3021" s="17"/>
      <c r="AD3021" s="13">
        <f t="shared" si="300"/>
        <v>0</v>
      </c>
      <c r="AE3021" s="13" t="str">
        <f t="shared" si="301"/>
        <v/>
      </c>
      <c r="AF3021" s="145" t="str">
        <f t="shared" si="302"/>
        <v/>
      </c>
      <c r="AG3021" s="145" t="str">
        <f t="shared" si="303"/>
        <v/>
      </c>
      <c r="AH3021" s="145" t="str">
        <f t="shared" si="304"/>
        <v/>
      </c>
    </row>
    <row r="3022" spans="1:34" ht="17.25" customHeight="1" x14ac:dyDescent="0.3">
      <c r="A3022" s="149"/>
      <c r="B3022" s="135"/>
      <c r="C3022" s="14"/>
      <c r="D3022" s="14"/>
      <c r="E3022" s="136"/>
      <c r="F3022" s="15"/>
      <c r="G3022" s="126"/>
      <c r="H3022" s="136"/>
      <c r="I3022" s="136"/>
      <c r="J3022" s="138"/>
      <c r="K3022" s="119"/>
      <c r="L3022" s="138"/>
      <c r="M3022" s="12"/>
      <c r="N3022" s="147" t="str">
        <f t="shared" si="305"/>
        <v/>
      </c>
      <c r="O3022" s="16"/>
      <c r="P3022" s="17"/>
      <c r="Q3022" s="17"/>
      <c r="AD3022" s="13">
        <f t="shared" si="300"/>
        <v>0</v>
      </c>
      <c r="AE3022" s="13" t="str">
        <f t="shared" si="301"/>
        <v/>
      </c>
      <c r="AF3022" s="145" t="str">
        <f t="shared" si="302"/>
        <v/>
      </c>
      <c r="AG3022" s="145" t="str">
        <f t="shared" si="303"/>
        <v/>
      </c>
      <c r="AH3022" s="145" t="str">
        <f t="shared" si="304"/>
        <v/>
      </c>
    </row>
    <row r="3023" spans="1:34" ht="17.25" customHeight="1" x14ac:dyDescent="0.3">
      <c r="A3023" s="149"/>
      <c r="B3023" s="135"/>
      <c r="C3023" s="14"/>
      <c r="D3023" s="14"/>
      <c r="E3023" s="136"/>
      <c r="F3023" s="15"/>
      <c r="G3023" s="126"/>
      <c r="H3023" s="136"/>
      <c r="I3023" s="136"/>
      <c r="J3023" s="138"/>
      <c r="K3023" s="119"/>
      <c r="L3023" s="138"/>
      <c r="M3023" s="12"/>
      <c r="N3023" s="147" t="str">
        <f t="shared" si="305"/>
        <v/>
      </c>
      <c r="O3023" s="16"/>
      <c r="P3023" s="17"/>
      <c r="Q3023" s="17"/>
      <c r="AD3023" s="13">
        <f t="shared" si="300"/>
        <v>0</v>
      </c>
      <c r="AE3023" s="13" t="str">
        <f t="shared" si="301"/>
        <v/>
      </c>
      <c r="AF3023" s="145" t="str">
        <f t="shared" si="302"/>
        <v/>
      </c>
      <c r="AG3023" s="145" t="str">
        <f t="shared" si="303"/>
        <v/>
      </c>
      <c r="AH3023" s="145" t="str">
        <f t="shared" si="304"/>
        <v/>
      </c>
    </row>
    <row r="3024" spans="1:34" ht="17.25" customHeight="1" x14ac:dyDescent="0.3">
      <c r="A3024" s="149"/>
      <c r="B3024" s="135"/>
      <c r="C3024" s="14"/>
      <c r="D3024" s="14"/>
      <c r="E3024" s="136"/>
      <c r="F3024" s="15"/>
      <c r="G3024" s="126"/>
      <c r="H3024" s="136"/>
      <c r="I3024" s="136"/>
      <c r="J3024" s="138"/>
      <c r="K3024" s="119"/>
      <c r="L3024" s="138"/>
      <c r="M3024" s="12"/>
      <c r="N3024" s="147" t="str">
        <f t="shared" si="305"/>
        <v/>
      </c>
      <c r="O3024" s="16"/>
      <c r="P3024" s="17"/>
      <c r="Q3024" s="17"/>
      <c r="AD3024" s="13">
        <f t="shared" si="300"/>
        <v>0</v>
      </c>
      <c r="AE3024" s="13" t="str">
        <f t="shared" si="301"/>
        <v/>
      </c>
      <c r="AF3024" s="145" t="str">
        <f t="shared" si="302"/>
        <v/>
      </c>
      <c r="AG3024" s="145" t="str">
        <f t="shared" si="303"/>
        <v/>
      </c>
      <c r="AH3024" s="145" t="str">
        <f t="shared" si="304"/>
        <v/>
      </c>
    </row>
    <row r="3025" spans="1:34" ht="17.25" customHeight="1" x14ac:dyDescent="0.3">
      <c r="A3025" s="149"/>
      <c r="B3025" s="135"/>
      <c r="C3025" s="14"/>
      <c r="D3025" s="14"/>
      <c r="E3025" s="136"/>
      <c r="F3025" s="15"/>
      <c r="G3025" s="126"/>
      <c r="H3025" s="136"/>
      <c r="I3025" s="136"/>
      <c r="J3025" s="138"/>
      <c r="K3025" s="119"/>
      <c r="L3025" s="138"/>
      <c r="M3025" s="12"/>
      <c r="N3025" s="147" t="str">
        <f t="shared" si="305"/>
        <v/>
      </c>
      <c r="O3025" s="16"/>
      <c r="P3025" s="17"/>
      <c r="Q3025" s="17"/>
      <c r="AD3025" s="13">
        <f t="shared" si="300"/>
        <v>0</v>
      </c>
      <c r="AE3025" s="13" t="str">
        <f t="shared" si="301"/>
        <v/>
      </c>
      <c r="AF3025" s="145" t="str">
        <f t="shared" si="302"/>
        <v/>
      </c>
      <c r="AG3025" s="145" t="str">
        <f t="shared" si="303"/>
        <v/>
      </c>
      <c r="AH3025" s="145" t="str">
        <f t="shared" si="304"/>
        <v/>
      </c>
    </row>
    <row r="3026" spans="1:34" ht="17.25" customHeight="1" x14ac:dyDescent="0.3">
      <c r="A3026" s="149"/>
      <c r="B3026" s="135"/>
      <c r="C3026" s="14"/>
      <c r="D3026" s="14"/>
      <c r="E3026" s="136"/>
      <c r="F3026" s="15"/>
      <c r="G3026" s="126"/>
      <c r="H3026" s="136"/>
      <c r="I3026" s="136"/>
      <c r="J3026" s="138"/>
      <c r="K3026" s="119"/>
      <c r="L3026" s="138"/>
      <c r="M3026" s="12"/>
      <c r="N3026" s="147" t="str">
        <f t="shared" si="305"/>
        <v/>
      </c>
      <c r="O3026" s="16"/>
      <c r="P3026" s="17"/>
      <c r="Q3026" s="17"/>
      <c r="AD3026" s="13">
        <f t="shared" si="300"/>
        <v>0</v>
      </c>
      <c r="AE3026" s="13" t="str">
        <f t="shared" si="301"/>
        <v/>
      </c>
      <c r="AF3026" s="145" t="str">
        <f t="shared" si="302"/>
        <v/>
      </c>
      <c r="AG3026" s="145" t="str">
        <f t="shared" si="303"/>
        <v/>
      </c>
      <c r="AH3026" s="145" t="str">
        <f t="shared" si="304"/>
        <v/>
      </c>
    </row>
    <row r="3027" spans="1:34" ht="17.25" customHeight="1" x14ac:dyDescent="0.3">
      <c r="A3027" s="149"/>
      <c r="B3027" s="135"/>
      <c r="C3027" s="14"/>
      <c r="D3027" s="14"/>
      <c r="E3027" s="136"/>
      <c r="F3027" s="15"/>
      <c r="G3027" s="126"/>
      <c r="H3027" s="136"/>
      <c r="I3027" s="136"/>
      <c r="J3027" s="138"/>
      <c r="K3027" s="119"/>
      <c r="L3027" s="138"/>
      <c r="M3027" s="12"/>
      <c r="N3027" s="147" t="str">
        <f t="shared" si="305"/>
        <v/>
      </c>
      <c r="O3027" s="16"/>
      <c r="P3027" s="17"/>
      <c r="Q3027" s="17"/>
      <c r="AD3027" s="13">
        <f t="shared" si="300"/>
        <v>0</v>
      </c>
      <c r="AE3027" s="13" t="str">
        <f t="shared" si="301"/>
        <v/>
      </c>
      <c r="AF3027" s="145" t="str">
        <f t="shared" si="302"/>
        <v/>
      </c>
      <c r="AG3027" s="145" t="str">
        <f t="shared" si="303"/>
        <v/>
      </c>
      <c r="AH3027" s="145" t="str">
        <f t="shared" si="304"/>
        <v/>
      </c>
    </row>
    <row r="3028" spans="1:34" ht="17.25" customHeight="1" x14ac:dyDescent="0.3">
      <c r="A3028" s="149"/>
      <c r="B3028" s="135"/>
      <c r="C3028" s="14"/>
      <c r="D3028" s="14"/>
      <c r="E3028" s="136"/>
      <c r="F3028" s="15"/>
      <c r="G3028" s="126"/>
      <c r="H3028" s="136"/>
      <c r="I3028" s="136"/>
      <c r="J3028" s="138"/>
      <c r="K3028" s="119"/>
      <c r="L3028" s="138"/>
      <c r="M3028" s="12"/>
      <c r="N3028" s="147" t="str">
        <f t="shared" si="305"/>
        <v/>
      </c>
      <c r="O3028" s="16"/>
      <c r="P3028" s="17"/>
      <c r="Q3028" s="17"/>
      <c r="AD3028" s="13">
        <f t="shared" si="300"/>
        <v>0</v>
      </c>
      <c r="AE3028" s="13" t="str">
        <f t="shared" si="301"/>
        <v/>
      </c>
      <c r="AF3028" s="145" t="str">
        <f t="shared" si="302"/>
        <v/>
      </c>
      <c r="AG3028" s="145" t="str">
        <f t="shared" si="303"/>
        <v/>
      </c>
      <c r="AH3028" s="145" t="str">
        <f t="shared" si="304"/>
        <v/>
      </c>
    </row>
    <row r="3029" spans="1:34" ht="17.25" customHeight="1" x14ac:dyDescent="0.3">
      <c r="A3029" s="149"/>
      <c r="B3029" s="135"/>
      <c r="C3029" s="14"/>
      <c r="D3029" s="14"/>
      <c r="E3029" s="136"/>
      <c r="F3029" s="15"/>
      <c r="G3029" s="126"/>
      <c r="H3029" s="136"/>
      <c r="I3029" s="136"/>
      <c r="J3029" s="138"/>
      <c r="K3029" s="119"/>
      <c r="L3029" s="138"/>
      <c r="M3029" s="12"/>
      <c r="N3029" s="147" t="str">
        <f t="shared" si="305"/>
        <v/>
      </c>
      <c r="O3029" s="16"/>
      <c r="P3029" s="17"/>
      <c r="Q3029" s="17"/>
      <c r="AD3029" s="13">
        <f t="shared" si="300"/>
        <v>0</v>
      </c>
      <c r="AE3029" s="13" t="str">
        <f t="shared" si="301"/>
        <v/>
      </c>
      <c r="AF3029" s="145" t="str">
        <f t="shared" si="302"/>
        <v/>
      </c>
      <c r="AG3029" s="145" t="str">
        <f t="shared" si="303"/>
        <v/>
      </c>
      <c r="AH3029" s="145" t="str">
        <f t="shared" si="304"/>
        <v/>
      </c>
    </row>
    <row r="3030" spans="1:34" ht="17.25" customHeight="1" x14ac:dyDescent="0.3">
      <c r="A3030" s="149"/>
      <c r="B3030" s="135"/>
      <c r="C3030" s="14"/>
      <c r="D3030" s="14"/>
      <c r="E3030" s="136"/>
      <c r="F3030" s="15"/>
      <c r="G3030" s="126"/>
      <c r="H3030" s="136"/>
      <c r="I3030" s="136"/>
      <c r="J3030" s="138"/>
      <c r="K3030" s="119"/>
      <c r="L3030" s="138"/>
      <c r="M3030" s="12"/>
      <c r="N3030" s="147" t="str">
        <f t="shared" si="305"/>
        <v/>
      </c>
      <c r="O3030" s="16"/>
      <c r="P3030" s="17"/>
      <c r="Q3030" s="17"/>
      <c r="AD3030" s="13">
        <f t="shared" si="300"/>
        <v>0</v>
      </c>
      <c r="AE3030" s="13" t="str">
        <f t="shared" si="301"/>
        <v/>
      </c>
      <c r="AF3030" s="145" t="str">
        <f t="shared" si="302"/>
        <v/>
      </c>
      <c r="AG3030" s="145" t="str">
        <f t="shared" si="303"/>
        <v/>
      </c>
      <c r="AH3030" s="145" t="str">
        <f t="shared" si="304"/>
        <v/>
      </c>
    </row>
    <row r="3031" spans="1:34" ht="17.25" customHeight="1" x14ac:dyDescent="0.3">
      <c r="A3031" s="149"/>
      <c r="B3031" s="135"/>
      <c r="C3031" s="14"/>
      <c r="D3031" s="14"/>
      <c r="E3031" s="136"/>
      <c r="F3031" s="15"/>
      <c r="G3031" s="126"/>
      <c r="H3031" s="136"/>
      <c r="I3031" s="136"/>
      <c r="J3031" s="138"/>
      <c r="K3031" s="119"/>
      <c r="L3031" s="138"/>
      <c r="M3031" s="12"/>
      <c r="N3031" s="147" t="str">
        <f t="shared" si="305"/>
        <v/>
      </c>
      <c r="O3031" s="16"/>
      <c r="P3031" s="17"/>
      <c r="Q3031" s="17"/>
      <c r="AD3031" s="13">
        <f t="shared" si="300"/>
        <v>0</v>
      </c>
      <c r="AE3031" s="13" t="str">
        <f t="shared" si="301"/>
        <v/>
      </c>
      <c r="AF3031" s="145" t="str">
        <f t="shared" si="302"/>
        <v/>
      </c>
      <c r="AG3031" s="145" t="str">
        <f t="shared" si="303"/>
        <v/>
      </c>
      <c r="AH3031" s="145" t="str">
        <f t="shared" si="304"/>
        <v/>
      </c>
    </row>
    <row r="3032" spans="1:34" ht="17.25" customHeight="1" x14ac:dyDescent="0.3">
      <c r="A3032" s="149"/>
      <c r="B3032" s="135"/>
      <c r="C3032" s="14"/>
      <c r="D3032" s="14"/>
      <c r="E3032" s="136"/>
      <c r="F3032" s="15"/>
      <c r="G3032" s="126"/>
      <c r="H3032" s="136"/>
      <c r="I3032" s="136"/>
      <c r="J3032" s="138"/>
      <c r="K3032" s="119"/>
      <c r="L3032" s="138"/>
      <c r="M3032" s="12"/>
      <c r="N3032" s="147" t="str">
        <f t="shared" si="305"/>
        <v/>
      </c>
      <c r="O3032" s="16"/>
      <c r="P3032" s="17"/>
      <c r="Q3032" s="17"/>
      <c r="AD3032" s="13">
        <f t="shared" si="300"/>
        <v>0</v>
      </c>
      <c r="AE3032" s="13" t="str">
        <f t="shared" si="301"/>
        <v/>
      </c>
      <c r="AF3032" s="145" t="str">
        <f t="shared" si="302"/>
        <v/>
      </c>
      <c r="AG3032" s="145" t="str">
        <f t="shared" si="303"/>
        <v/>
      </c>
      <c r="AH3032" s="145" t="str">
        <f t="shared" si="304"/>
        <v/>
      </c>
    </row>
    <row r="3033" spans="1:34" ht="17.25" customHeight="1" x14ac:dyDescent="0.3">
      <c r="A3033" s="149"/>
      <c r="B3033" s="135"/>
      <c r="C3033" s="14"/>
      <c r="D3033" s="14"/>
      <c r="E3033" s="136"/>
      <c r="F3033" s="15"/>
      <c r="G3033" s="126"/>
      <c r="H3033" s="136"/>
      <c r="I3033" s="136"/>
      <c r="J3033" s="138"/>
      <c r="K3033" s="119"/>
      <c r="L3033" s="138"/>
      <c r="M3033" s="12"/>
      <c r="N3033" s="147" t="str">
        <f t="shared" si="305"/>
        <v/>
      </c>
      <c r="O3033" s="16"/>
      <c r="P3033" s="17"/>
      <c r="Q3033" s="17"/>
      <c r="AD3033" s="13">
        <f t="shared" si="300"/>
        <v>0</v>
      </c>
      <c r="AE3033" s="13" t="str">
        <f t="shared" si="301"/>
        <v/>
      </c>
      <c r="AF3033" s="145" t="str">
        <f t="shared" si="302"/>
        <v/>
      </c>
      <c r="AG3033" s="145" t="str">
        <f t="shared" si="303"/>
        <v/>
      </c>
      <c r="AH3033" s="145" t="str">
        <f t="shared" si="304"/>
        <v/>
      </c>
    </row>
    <row r="3034" spans="1:34" ht="17.25" customHeight="1" x14ac:dyDescent="0.3">
      <c r="A3034" s="149"/>
      <c r="B3034" s="135"/>
      <c r="C3034" s="14"/>
      <c r="D3034" s="14"/>
      <c r="E3034" s="136"/>
      <c r="F3034" s="15"/>
      <c r="G3034" s="126"/>
      <c r="H3034" s="136"/>
      <c r="I3034" s="136"/>
      <c r="J3034" s="138"/>
      <c r="K3034" s="119"/>
      <c r="L3034" s="138"/>
      <c r="M3034" s="12"/>
      <c r="N3034" s="147" t="str">
        <f t="shared" si="305"/>
        <v/>
      </c>
      <c r="O3034" s="16"/>
      <c r="P3034" s="17"/>
      <c r="Q3034" s="17"/>
      <c r="AD3034" s="13">
        <f t="shared" si="300"/>
        <v>0</v>
      </c>
      <c r="AE3034" s="13" t="str">
        <f t="shared" si="301"/>
        <v/>
      </c>
      <c r="AF3034" s="145" t="str">
        <f t="shared" si="302"/>
        <v/>
      </c>
      <c r="AG3034" s="145" t="str">
        <f t="shared" si="303"/>
        <v/>
      </c>
      <c r="AH3034" s="145" t="str">
        <f t="shared" si="304"/>
        <v/>
      </c>
    </row>
    <row r="3035" spans="1:34" ht="17.25" customHeight="1" x14ac:dyDescent="0.3">
      <c r="A3035" s="149"/>
      <c r="B3035" s="135"/>
      <c r="C3035" s="14"/>
      <c r="D3035" s="14"/>
      <c r="E3035" s="136"/>
      <c r="F3035" s="15"/>
      <c r="G3035" s="126"/>
      <c r="H3035" s="136"/>
      <c r="I3035" s="136"/>
      <c r="J3035" s="138"/>
      <c r="K3035" s="119"/>
      <c r="L3035" s="138"/>
      <c r="M3035" s="12"/>
      <c r="N3035" s="147" t="str">
        <f t="shared" si="305"/>
        <v/>
      </c>
      <c r="O3035" s="16"/>
      <c r="P3035" s="17"/>
      <c r="Q3035" s="17"/>
      <c r="AD3035" s="13">
        <f t="shared" si="300"/>
        <v>0</v>
      </c>
      <c r="AE3035" s="13" t="str">
        <f t="shared" si="301"/>
        <v/>
      </c>
      <c r="AF3035" s="145" t="str">
        <f t="shared" si="302"/>
        <v/>
      </c>
      <c r="AG3035" s="145" t="str">
        <f t="shared" si="303"/>
        <v/>
      </c>
      <c r="AH3035" s="145" t="str">
        <f t="shared" si="304"/>
        <v/>
      </c>
    </row>
    <row r="3036" spans="1:34" ht="17.25" customHeight="1" x14ac:dyDescent="0.3">
      <c r="A3036" s="149"/>
      <c r="B3036" s="135"/>
      <c r="C3036" s="14"/>
      <c r="D3036" s="14"/>
      <c r="E3036" s="136"/>
      <c r="F3036" s="15"/>
      <c r="G3036" s="126"/>
      <c r="H3036" s="136"/>
      <c r="I3036" s="136"/>
      <c r="J3036" s="138"/>
      <c r="K3036" s="119"/>
      <c r="L3036" s="138"/>
      <c r="M3036" s="12"/>
      <c r="N3036" s="147" t="str">
        <f t="shared" si="305"/>
        <v/>
      </c>
      <c r="O3036" s="16"/>
      <c r="P3036" s="17"/>
      <c r="Q3036" s="17"/>
      <c r="AD3036" s="13">
        <f t="shared" si="300"/>
        <v>0</v>
      </c>
      <c r="AE3036" s="13" t="str">
        <f t="shared" si="301"/>
        <v/>
      </c>
      <c r="AF3036" s="145" t="str">
        <f t="shared" si="302"/>
        <v/>
      </c>
      <c r="AG3036" s="145" t="str">
        <f t="shared" si="303"/>
        <v/>
      </c>
      <c r="AH3036" s="145" t="str">
        <f t="shared" si="304"/>
        <v/>
      </c>
    </row>
    <row r="3037" spans="1:34" ht="17.25" customHeight="1" x14ac:dyDescent="0.3">
      <c r="A3037" s="149"/>
      <c r="B3037" s="135"/>
      <c r="C3037" s="14"/>
      <c r="D3037" s="14"/>
      <c r="E3037" s="136"/>
      <c r="F3037" s="15"/>
      <c r="G3037" s="126"/>
      <c r="H3037" s="136"/>
      <c r="I3037" s="136"/>
      <c r="J3037" s="138"/>
      <c r="K3037" s="119"/>
      <c r="L3037" s="138"/>
      <c r="M3037" s="12"/>
      <c r="N3037" s="147" t="str">
        <f t="shared" si="305"/>
        <v/>
      </c>
      <c r="O3037" s="16"/>
      <c r="P3037" s="17"/>
      <c r="Q3037" s="17"/>
      <c r="AD3037" s="13">
        <f t="shared" si="300"/>
        <v>0</v>
      </c>
      <c r="AE3037" s="13" t="str">
        <f t="shared" si="301"/>
        <v/>
      </c>
      <c r="AF3037" s="145" t="str">
        <f t="shared" si="302"/>
        <v/>
      </c>
      <c r="AG3037" s="145" t="str">
        <f t="shared" si="303"/>
        <v/>
      </c>
      <c r="AH3037" s="145" t="str">
        <f t="shared" si="304"/>
        <v/>
      </c>
    </row>
    <row r="3038" spans="1:34" ht="17.25" customHeight="1" x14ac:dyDescent="0.3">
      <c r="A3038" s="149"/>
      <c r="B3038" s="135"/>
      <c r="C3038" s="14"/>
      <c r="D3038" s="14"/>
      <c r="E3038" s="136"/>
      <c r="F3038" s="15"/>
      <c r="G3038" s="126"/>
      <c r="H3038" s="136"/>
      <c r="I3038" s="136"/>
      <c r="J3038" s="138"/>
      <c r="K3038" s="119"/>
      <c r="L3038" s="138"/>
      <c r="M3038" s="12"/>
      <c r="N3038" s="147" t="str">
        <f t="shared" si="305"/>
        <v/>
      </c>
      <c r="O3038" s="16"/>
      <c r="P3038" s="17"/>
      <c r="Q3038" s="17"/>
      <c r="AD3038" s="13">
        <f t="shared" si="300"/>
        <v>0</v>
      </c>
      <c r="AE3038" s="13" t="str">
        <f t="shared" si="301"/>
        <v/>
      </c>
      <c r="AF3038" s="145" t="str">
        <f t="shared" si="302"/>
        <v/>
      </c>
      <c r="AG3038" s="145" t="str">
        <f t="shared" si="303"/>
        <v/>
      </c>
      <c r="AH3038" s="145" t="str">
        <f t="shared" si="304"/>
        <v/>
      </c>
    </row>
    <row r="3039" spans="1:34" ht="17.25" customHeight="1" x14ac:dyDescent="0.3">
      <c r="A3039" s="149"/>
      <c r="B3039" s="135"/>
      <c r="C3039" s="14"/>
      <c r="D3039" s="14"/>
      <c r="E3039" s="136"/>
      <c r="F3039" s="15"/>
      <c r="G3039" s="126"/>
      <c r="H3039" s="136"/>
      <c r="I3039" s="136"/>
      <c r="J3039" s="138"/>
      <c r="K3039" s="119"/>
      <c r="L3039" s="138"/>
      <c r="M3039" s="12"/>
      <c r="N3039" s="147" t="str">
        <f t="shared" si="305"/>
        <v/>
      </c>
      <c r="O3039" s="16"/>
      <c r="P3039" s="17"/>
      <c r="Q3039" s="17"/>
      <c r="AD3039" s="13">
        <f t="shared" si="300"/>
        <v>0</v>
      </c>
      <c r="AE3039" s="13" t="str">
        <f t="shared" si="301"/>
        <v/>
      </c>
      <c r="AF3039" s="145" t="str">
        <f t="shared" si="302"/>
        <v/>
      </c>
      <c r="AG3039" s="145" t="str">
        <f t="shared" si="303"/>
        <v/>
      </c>
      <c r="AH3039" s="145" t="str">
        <f t="shared" si="304"/>
        <v/>
      </c>
    </row>
    <row r="3040" spans="1:34" ht="17.25" customHeight="1" x14ac:dyDescent="0.3">
      <c r="A3040" s="149"/>
      <c r="B3040" s="135"/>
      <c r="C3040" s="14"/>
      <c r="D3040" s="14"/>
      <c r="E3040" s="136"/>
      <c r="F3040" s="15"/>
      <c r="G3040" s="126"/>
      <c r="H3040" s="136"/>
      <c r="I3040" s="136"/>
      <c r="J3040" s="138"/>
      <c r="K3040" s="119"/>
      <c r="L3040" s="138"/>
      <c r="M3040" s="12"/>
      <c r="N3040" s="147" t="str">
        <f t="shared" si="305"/>
        <v/>
      </c>
      <c r="O3040" s="16"/>
      <c r="P3040" s="17"/>
      <c r="Q3040" s="17"/>
      <c r="AD3040" s="13">
        <f t="shared" si="300"/>
        <v>0</v>
      </c>
      <c r="AE3040" s="13" t="str">
        <f t="shared" si="301"/>
        <v/>
      </c>
      <c r="AF3040" s="145" t="str">
        <f t="shared" si="302"/>
        <v/>
      </c>
      <c r="AG3040" s="145" t="str">
        <f t="shared" si="303"/>
        <v/>
      </c>
      <c r="AH3040" s="145" t="str">
        <f t="shared" si="304"/>
        <v/>
      </c>
    </row>
    <row r="3041" spans="1:34" ht="17.25" customHeight="1" x14ac:dyDescent="0.3">
      <c r="A3041" s="149"/>
      <c r="B3041" s="135"/>
      <c r="C3041" s="14"/>
      <c r="D3041" s="14"/>
      <c r="E3041" s="136"/>
      <c r="F3041" s="15"/>
      <c r="G3041" s="126"/>
      <c r="H3041" s="136"/>
      <c r="I3041" s="136"/>
      <c r="J3041" s="138"/>
      <c r="K3041" s="119"/>
      <c r="L3041" s="138"/>
      <c r="M3041" s="12"/>
      <c r="N3041" s="147" t="str">
        <f t="shared" si="305"/>
        <v/>
      </c>
      <c r="O3041" s="16"/>
      <c r="P3041" s="17"/>
      <c r="Q3041" s="17"/>
      <c r="AD3041" s="13">
        <f t="shared" si="300"/>
        <v>0</v>
      </c>
      <c r="AE3041" s="13" t="str">
        <f t="shared" si="301"/>
        <v/>
      </c>
      <c r="AF3041" s="145" t="str">
        <f t="shared" si="302"/>
        <v/>
      </c>
      <c r="AG3041" s="145" t="str">
        <f t="shared" si="303"/>
        <v/>
      </c>
      <c r="AH3041" s="145" t="str">
        <f t="shared" si="304"/>
        <v/>
      </c>
    </row>
    <row r="3042" spans="1:34" ht="17.25" customHeight="1" x14ac:dyDescent="0.3">
      <c r="A3042" s="149"/>
      <c r="B3042" s="135"/>
      <c r="C3042" s="14"/>
      <c r="D3042" s="14"/>
      <c r="E3042" s="136"/>
      <c r="F3042" s="15"/>
      <c r="G3042" s="126"/>
      <c r="H3042" s="136"/>
      <c r="I3042" s="136"/>
      <c r="J3042" s="138"/>
      <c r="K3042" s="119"/>
      <c r="L3042" s="138"/>
      <c r="M3042" s="12"/>
      <c r="N3042" s="147" t="str">
        <f t="shared" si="305"/>
        <v/>
      </c>
      <c r="O3042" s="16"/>
      <c r="P3042" s="17"/>
      <c r="Q3042" s="17"/>
      <c r="AD3042" s="13">
        <f t="shared" si="300"/>
        <v>0</v>
      </c>
      <c r="AE3042" s="13" t="str">
        <f t="shared" si="301"/>
        <v/>
      </c>
      <c r="AF3042" s="145" t="str">
        <f t="shared" si="302"/>
        <v/>
      </c>
      <c r="AG3042" s="145" t="str">
        <f t="shared" si="303"/>
        <v/>
      </c>
      <c r="AH3042" s="145" t="str">
        <f t="shared" si="304"/>
        <v/>
      </c>
    </row>
    <row r="3043" spans="1:34" ht="17.25" customHeight="1" x14ac:dyDescent="0.3">
      <c r="A3043" s="149"/>
      <c r="B3043" s="135"/>
      <c r="C3043" s="14"/>
      <c r="D3043" s="14"/>
      <c r="E3043" s="136"/>
      <c r="F3043" s="15"/>
      <c r="G3043" s="126"/>
      <c r="H3043" s="136"/>
      <c r="I3043" s="136"/>
      <c r="J3043" s="138"/>
      <c r="K3043" s="119"/>
      <c r="L3043" s="138"/>
      <c r="M3043" s="12"/>
      <c r="N3043" s="147" t="str">
        <f t="shared" si="305"/>
        <v/>
      </c>
      <c r="O3043" s="16"/>
      <c r="P3043" s="17"/>
      <c r="Q3043" s="17"/>
      <c r="AD3043" s="13">
        <f t="shared" si="300"/>
        <v>0</v>
      </c>
      <c r="AE3043" s="13" t="str">
        <f t="shared" si="301"/>
        <v/>
      </c>
      <c r="AF3043" s="145" t="str">
        <f t="shared" si="302"/>
        <v/>
      </c>
      <c r="AG3043" s="145" t="str">
        <f t="shared" si="303"/>
        <v/>
      </c>
      <c r="AH3043" s="145" t="str">
        <f t="shared" si="304"/>
        <v/>
      </c>
    </row>
    <row r="3044" spans="1:34" ht="17.25" customHeight="1" x14ac:dyDescent="0.3">
      <c r="A3044" s="149"/>
      <c r="B3044" s="135"/>
      <c r="C3044" s="14"/>
      <c r="D3044" s="14"/>
      <c r="E3044" s="136"/>
      <c r="F3044" s="15"/>
      <c r="G3044" s="126"/>
      <c r="H3044" s="136"/>
      <c r="I3044" s="136"/>
      <c r="J3044" s="138"/>
      <c r="K3044" s="119"/>
      <c r="L3044" s="138"/>
      <c r="M3044" s="12"/>
      <c r="N3044" s="147" t="str">
        <f t="shared" si="305"/>
        <v/>
      </c>
      <c r="O3044" s="16"/>
      <c r="P3044" s="17"/>
      <c r="Q3044" s="17"/>
      <c r="AD3044" s="13">
        <f t="shared" si="300"/>
        <v>0</v>
      </c>
      <c r="AE3044" s="13" t="str">
        <f t="shared" si="301"/>
        <v/>
      </c>
      <c r="AF3044" s="145" t="str">
        <f t="shared" si="302"/>
        <v/>
      </c>
      <c r="AG3044" s="145" t="str">
        <f t="shared" si="303"/>
        <v/>
      </c>
      <c r="AH3044" s="145" t="str">
        <f t="shared" si="304"/>
        <v/>
      </c>
    </row>
    <row r="3045" spans="1:34" ht="17.25" customHeight="1" x14ac:dyDescent="0.3">
      <c r="A3045" s="149"/>
      <c r="B3045" s="135"/>
      <c r="C3045" s="14"/>
      <c r="D3045" s="14"/>
      <c r="E3045" s="136"/>
      <c r="F3045" s="15"/>
      <c r="G3045" s="126"/>
      <c r="H3045" s="136"/>
      <c r="I3045" s="136"/>
      <c r="J3045" s="138"/>
      <c r="K3045" s="119"/>
      <c r="L3045" s="138"/>
      <c r="M3045" s="12"/>
      <c r="N3045" s="147" t="str">
        <f t="shared" si="305"/>
        <v/>
      </c>
      <c r="O3045" s="16"/>
      <c r="P3045" s="17"/>
      <c r="Q3045" s="17"/>
      <c r="AD3045" s="13">
        <f t="shared" si="300"/>
        <v>0</v>
      </c>
      <c r="AE3045" s="13" t="str">
        <f t="shared" si="301"/>
        <v/>
      </c>
      <c r="AF3045" s="145" t="str">
        <f t="shared" si="302"/>
        <v/>
      </c>
      <c r="AG3045" s="145" t="str">
        <f t="shared" si="303"/>
        <v/>
      </c>
      <c r="AH3045" s="145" t="str">
        <f t="shared" si="304"/>
        <v/>
      </c>
    </row>
    <row r="3046" spans="1:34" ht="17.25" customHeight="1" x14ac:dyDescent="0.3">
      <c r="A3046" s="149"/>
      <c r="B3046" s="135"/>
      <c r="C3046" s="14"/>
      <c r="D3046" s="14"/>
      <c r="E3046" s="136"/>
      <c r="F3046" s="15"/>
      <c r="G3046" s="126"/>
      <c r="H3046" s="136"/>
      <c r="I3046" s="136"/>
      <c r="J3046" s="138"/>
      <c r="K3046" s="119"/>
      <c r="L3046" s="138"/>
      <c r="M3046" s="12"/>
      <c r="N3046" s="147" t="str">
        <f t="shared" si="305"/>
        <v/>
      </c>
      <c r="O3046" s="16"/>
      <c r="P3046" s="17"/>
      <c r="Q3046" s="17"/>
      <c r="AD3046" s="13">
        <f t="shared" si="300"/>
        <v>0</v>
      </c>
      <c r="AE3046" s="13" t="str">
        <f t="shared" si="301"/>
        <v/>
      </c>
      <c r="AF3046" s="145" t="str">
        <f t="shared" si="302"/>
        <v/>
      </c>
      <c r="AG3046" s="145" t="str">
        <f t="shared" si="303"/>
        <v/>
      </c>
      <c r="AH3046" s="145" t="str">
        <f t="shared" si="304"/>
        <v/>
      </c>
    </row>
    <row r="3047" spans="1:34" ht="17.25" customHeight="1" x14ac:dyDescent="0.3">
      <c r="A3047" s="149"/>
      <c r="B3047" s="135"/>
      <c r="C3047" s="14"/>
      <c r="D3047" s="14"/>
      <c r="E3047" s="136"/>
      <c r="F3047" s="15"/>
      <c r="G3047" s="126"/>
      <c r="H3047" s="136"/>
      <c r="I3047" s="136"/>
      <c r="J3047" s="138"/>
      <c r="K3047" s="119"/>
      <c r="L3047" s="138"/>
      <c r="M3047" s="12"/>
      <c r="N3047" s="147" t="str">
        <f t="shared" si="305"/>
        <v/>
      </c>
      <c r="O3047" s="16"/>
      <c r="P3047" s="17"/>
      <c r="Q3047" s="17"/>
      <c r="AD3047" s="13">
        <f t="shared" si="300"/>
        <v>0</v>
      </c>
      <c r="AE3047" s="13" t="str">
        <f t="shared" si="301"/>
        <v/>
      </c>
      <c r="AF3047" s="145" t="str">
        <f t="shared" si="302"/>
        <v/>
      </c>
      <c r="AG3047" s="145" t="str">
        <f t="shared" si="303"/>
        <v/>
      </c>
      <c r="AH3047" s="145" t="str">
        <f t="shared" si="304"/>
        <v/>
      </c>
    </row>
    <row r="3048" spans="1:34" ht="17.25" customHeight="1" x14ac:dyDescent="0.3">
      <c r="A3048" s="149"/>
      <c r="B3048" s="135"/>
      <c r="C3048" s="14"/>
      <c r="D3048" s="14"/>
      <c r="E3048" s="136"/>
      <c r="F3048" s="15"/>
      <c r="G3048" s="126"/>
      <c r="H3048" s="136"/>
      <c r="I3048" s="136"/>
      <c r="J3048" s="138"/>
      <c r="K3048" s="119"/>
      <c r="L3048" s="138"/>
      <c r="M3048" s="12"/>
      <c r="N3048" s="147" t="str">
        <f t="shared" si="305"/>
        <v/>
      </c>
      <c r="O3048" s="16"/>
      <c r="P3048" s="17"/>
      <c r="Q3048" s="17"/>
      <c r="AD3048" s="13">
        <f t="shared" si="300"/>
        <v>0</v>
      </c>
      <c r="AE3048" s="13" t="str">
        <f t="shared" si="301"/>
        <v/>
      </c>
      <c r="AF3048" s="145" t="str">
        <f t="shared" si="302"/>
        <v/>
      </c>
      <c r="AG3048" s="145" t="str">
        <f t="shared" si="303"/>
        <v/>
      </c>
      <c r="AH3048" s="145" t="str">
        <f t="shared" si="304"/>
        <v/>
      </c>
    </row>
    <row r="3049" spans="1:34" ht="17.25" customHeight="1" x14ac:dyDescent="0.3">
      <c r="A3049" s="149"/>
      <c r="B3049" s="135"/>
      <c r="C3049" s="14"/>
      <c r="D3049" s="14"/>
      <c r="E3049" s="136"/>
      <c r="F3049" s="15"/>
      <c r="G3049" s="126"/>
      <c r="H3049" s="136"/>
      <c r="I3049" s="136"/>
      <c r="J3049" s="138"/>
      <c r="K3049" s="119"/>
      <c r="L3049" s="138"/>
      <c r="M3049" s="12"/>
      <c r="N3049" s="147" t="str">
        <f t="shared" si="305"/>
        <v/>
      </c>
      <c r="O3049" s="16"/>
      <c r="P3049" s="17"/>
      <c r="Q3049" s="17"/>
      <c r="AD3049" s="13">
        <f t="shared" si="300"/>
        <v>0</v>
      </c>
      <c r="AE3049" s="13" t="str">
        <f t="shared" si="301"/>
        <v/>
      </c>
      <c r="AF3049" s="145" t="str">
        <f t="shared" si="302"/>
        <v/>
      </c>
      <c r="AG3049" s="145" t="str">
        <f t="shared" si="303"/>
        <v/>
      </c>
      <c r="AH3049" s="145" t="str">
        <f t="shared" si="304"/>
        <v/>
      </c>
    </row>
    <row r="3050" spans="1:34" ht="17.25" customHeight="1" x14ac:dyDescent="0.3">
      <c r="A3050" s="149"/>
      <c r="B3050" s="135"/>
      <c r="C3050" s="14"/>
      <c r="D3050" s="14"/>
      <c r="E3050" s="136"/>
      <c r="F3050" s="15"/>
      <c r="G3050" s="126"/>
      <c r="H3050" s="136"/>
      <c r="I3050" s="136"/>
      <c r="J3050" s="138"/>
      <c r="K3050" s="119"/>
      <c r="L3050" s="138"/>
      <c r="M3050" s="12"/>
      <c r="N3050" s="147" t="str">
        <f t="shared" si="305"/>
        <v/>
      </c>
      <c r="O3050" s="16"/>
      <c r="P3050" s="17"/>
      <c r="Q3050" s="17"/>
      <c r="AD3050" s="13">
        <f t="shared" si="300"/>
        <v>0</v>
      </c>
      <c r="AE3050" s="13" t="str">
        <f t="shared" si="301"/>
        <v/>
      </c>
      <c r="AF3050" s="145" t="str">
        <f t="shared" si="302"/>
        <v/>
      </c>
      <c r="AG3050" s="145" t="str">
        <f t="shared" si="303"/>
        <v/>
      </c>
      <c r="AH3050" s="145" t="str">
        <f t="shared" si="304"/>
        <v/>
      </c>
    </row>
    <row r="3051" spans="1:34" ht="17.25" customHeight="1" x14ac:dyDescent="0.3">
      <c r="A3051" s="149"/>
      <c r="B3051" s="135"/>
      <c r="C3051" s="14"/>
      <c r="D3051" s="14"/>
      <c r="E3051" s="136"/>
      <c r="F3051" s="15"/>
      <c r="G3051" s="126"/>
      <c r="H3051" s="136"/>
      <c r="I3051" s="136"/>
      <c r="J3051" s="138"/>
      <c r="K3051" s="119"/>
      <c r="L3051" s="138"/>
      <c r="M3051" s="12"/>
      <c r="N3051" s="147" t="str">
        <f t="shared" si="305"/>
        <v/>
      </c>
      <c r="O3051" s="16"/>
      <c r="P3051" s="17"/>
      <c r="Q3051" s="17"/>
      <c r="AD3051" s="13">
        <f t="shared" si="300"/>
        <v>0</v>
      </c>
      <c r="AE3051" s="13" t="str">
        <f t="shared" si="301"/>
        <v/>
      </c>
      <c r="AF3051" s="145" t="str">
        <f t="shared" si="302"/>
        <v/>
      </c>
      <c r="AG3051" s="145" t="str">
        <f t="shared" si="303"/>
        <v/>
      </c>
      <c r="AH3051" s="145" t="str">
        <f t="shared" si="304"/>
        <v/>
      </c>
    </row>
    <row r="3052" spans="1:34" ht="17.25" customHeight="1" x14ac:dyDescent="0.3">
      <c r="A3052" s="149"/>
      <c r="B3052" s="135"/>
      <c r="C3052" s="14"/>
      <c r="D3052" s="14"/>
      <c r="E3052" s="136"/>
      <c r="F3052" s="15"/>
      <c r="G3052" s="126"/>
      <c r="H3052" s="136"/>
      <c r="I3052" s="136"/>
      <c r="J3052" s="138"/>
      <c r="K3052" s="119"/>
      <c r="L3052" s="138"/>
      <c r="M3052" s="12"/>
      <c r="N3052" s="147" t="str">
        <f t="shared" si="305"/>
        <v/>
      </c>
      <c r="O3052" s="16"/>
      <c r="P3052" s="17"/>
      <c r="Q3052" s="17"/>
      <c r="AD3052" s="13">
        <f t="shared" si="300"/>
        <v>0</v>
      </c>
      <c r="AE3052" s="13" t="str">
        <f t="shared" si="301"/>
        <v/>
      </c>
      <c r="AF3052" s="145" t="str">
        <f t="shared" si="302"/>
        <v/>
      </c>
      <c r="AG3052" s="145" t="str">
        <f t="shared" si="303"/>
        <v/>
      </c>
      <c r="AH3052" s="145" t="str">
        <f t="shared" si="304"/>
        <v/>
      </c>
    </row>
    <row r="3053" spans="1:34" ht="17.25" customHeight="1" x14ac:dyDescent="0.3">
      <c r="A3053" s="149"/>
      <c r="B3053" s="135"/>
      <c r="C3053" s="14"/>
      <c r="D3053" s="14"/>
      <c r="E3053" s="136"/>
      <c r="F3053" s="15"/>
      <c r="G3053" s="126"/>
      <c r="H3053" s="136"/>
      <c r="I3053" s="136"/>
      <c r="J3053" s="138"/>
      <c r="K3053" s="119"/>
      <c r="L3053" s="138"/>
      <c r="M3053" s="12"/>
      <c r="N3053" s="147" t="str">
        <f t="shared" si="305"/>
        <v/>
      </c>
      <c r="O3053" s="16"/>
      <c r="P3053" s="17"/>
      <c r="Q3053" s="17"/>
      <c r="AD3053" s="13">
        <f t="shared" si="300"/>
        <v>0</v>
      </c>
      <c r="AE3053" s="13" t="str">
        <f t="shared" si="301"/>
        <v/>
      </c>
      <c r="AF3053" s="145" t="str">
        <f t="shared" si="302"/>
        <v/>
      </c>
      <c r="AG3053" s="145" t="str">
        <f t="shared" si="303"/>
        <v/>
      </c>
      <c r="AH3053" s="145" t="str">
        <f t="shared" si="304"/>
        <v/>
      </c>
    </row>
    <row r="3054" spans="1:34" ht="17.25" customHeight="1" x14ac:dyDescent="0.3">
      <c r="A3054" s="149"/>
      <c r="B3054" s="135"/>
      <c r="C3054" s="14"/>
      <c r="D3054" s="14"/>
      <c r="E3054" s="136"/>
      <c r="F3054" s="15"/>
      <c r="G3054" s="126"/>
      <c r="H3054" s="136"/>
      <c r="I3054" s="136"/>
      <c r="J3054" s="138"/>
      <c r="K3054" s="119"/>
      <c r="L3054" s="138"/>
      <c r="M3054" s="12"/>
      <c r="N3054" s="147" t="str">
        <f t="shared" si="305"/>
        <v/>
      </c>
      <c r="O3054" s="16"/>
      <c r="P3054" s="17"/>
      <c r="Q3054" s="17"/>
      <c r="AD3054" s="13">
        <f t="shared" si="300"/>
        <v>0</v>
      </c>
      <c r="AE3054" s="13" t="str">
        <f t="shared" si="301"/>
        <v/>
      </c>
      <c r="AF3054" s="145" t="str">
        <f t="shared" si="302"/>
        <v/>
      </c>
      <c r="AG3054" s="145" t="str">
        <f t="shared" si="303"/>
        <v/>
      </c>
      <c r="AH3054" s="145" t="str">
        <f t="shared" si="304"/>
        <v/>
      </c>
    </row>
    <row r="3055" spans="1:34" ht="17.25" customHeight="1" x14ac:dyDescent="0.3">
      <c r="A3055" s="149"/>
      <c r="B3055" s="135"/>
      <c r="C3055" s="14"/>
      <c r="D3055" s="14"/>
      <c r="E3055" s="136"/>
      <c r="F3055" s="15"/>
      <c r="G3055" s="126"/>
      <c r="H3055" s="136"/>
      <c r="I3055" s="136"/>
      <c r="J3055" s="138"/>
      <c r="K3055" s="119"/>
      <c r="L3055" s="138"/>
      <c r="M3055" s="12"/>
      <c r="N3055" s="147" t="str">
        <f t="shared" si="305"/>
        <v/>
      </c>
      <c r="O3055" s="16"/>
      <c r="P3055" s="17"/>
      <c r="Q3055" s="17"/>
      <c r="AD3055" s="13">
        <f t="shared" si="300"/>
        <v>0</v>
      </c>
      <c r="AE3055" s="13" t="str">
        <f t="shared" si="301"/>
        <v/>
      </c>
      <c r="AF3055" s="145" t="str">
        <f t="shared" si="302"/>
        <v/>
      </c>
      <c r="AG3055" s="145" t="str">
        <f t="shared" si="303"/>
        <v/>
      </c>
      <c r="AH3055" s="145" t="str">
        <f t="shared" si="304"/>
        <v/>
      </c>
    </row>
    <row r="3056" spans="1:34" ht="17.25" customHeight="1" x14ac:dyDescent="0.3">
      <c r="A3056" s="149"/>
      <c r="B3056" s="135"/>
      <c r="C3056" s="14"/>
      <c r="D3056" s="14"/>
      <c r="E3056" s="136"/>
      <c r="F3056" s="15"/>
      <c r="G3056" s="126"/>
      <c r="H3056" s="136"/>
      <c r="I3056" s="136"/>
      <c r="J3056" s="138"/>
      <c r="K3056" s="119"/>
      <c r="L3056" s="138"/>
      <c r="M3056" s="12"/>
      <c r="N3056" s="147" t="str">
        <f t="shared" si="305"/>
        <v/>
      </c>
      <c r="O3056" s="16"/>
      <c r="P3056" s="17"/>
      <c r="Q3056" s="17"/>
      <c r="AD3056" s="13">
        <f t="shared" si="300"/>
        <v>0</v>
      </c>
      <c r="AE3056" s="13" t="str">
        <f t="shared" si="301"/>
        <v/>
      </c>
      <c r="AF3056" s="145" t="str">
        <f t="shared" si="302"/>
        <v/>
      </c>
      <c r="AG3056" s="145" t="str">
        <f t="shared" si="303"/>
        <v/>
      </c>
      <c r="AH3056" s="145" t="str">
        <f t="shared" si="304"/>
        <v/>
      </c>
    </row>
    <row r="3057" spans="1:34" ht="17.25" customHeight="1" x14ac:dyDescent="0.3">
      <c r="A3057" s="149"/>
      <c r="B3057" s="135"/>
      <c r="C3057" s="14"/>
      <c r="D3057" s="14"/>
      <c r="E3057" s="136"/>
      <c r="F3057" s="15"/>
      <c r="G3057" s="126"/>
      <c r="H3057" s="136"/>
      <c r="I3057" s="136"/>
      <c r="J3057" s="138"/>
      <c r="K3057" s="119"/>
      <c r="L3057" s="138"/>
      <c r="M3057" s="12"/>
      <c r="N3057" s="147" t="str">
        <f t="shared" si="305"/>
        <v/>
      </c>
      <c r="O3057" s="16"/>
      <c r="P3057" s="17"/>
      <c r="Q3057" s="17"/>
      <c r="AD3057" s="13">
        <f t="shared" si="300"/>
        <v>0</v>
      </c>
      <c r="AE3057" s="13" t="str">
        <f t="shared" si="301"/>
        <v/>
      </c>
      <c r="AF3057" s="145" t="str">
        <f t="shared" si="302"/>
        <v/>
      </c>
      <c r="AG3057" s="145" t="str">
        <f t="shared" si="303"/>
        <v/>
      </c>
      <c r="AH3057" s="145" t="str">
        <f t="shared" si="304"/>
        <v/>
      </c>
    </row>
    <row r="3058" spans="1:34" ht="17.25" customHeight="1" x14ac:dyDescent="0.3">
      <c r="A3058" s="149"/>
      <c r="B3058" s="135"/>
      <c r="C3058" s="14"/>
      <c r="D3058" s="14"/>
      <c r="E3058" s="136"/>
      <c r="F3058" s="15"/>
      <c r="G3058" s="126"/>
      <c r="H3058" s="136"/>
      <c r="I3058" s="136"/>
      <c r="J3058" s="138"/>
      <c r="K3058" s="119"/>
      <c r="L3058" s="138"/>
      <c r="M3058" s="12"/>
      <c r="N3058" s="147" t="str">
        <f t="shared" si="305"/>
        <v/>
      </c>
      <c r="O3058" s="16"/>
      <c r="P3058" s="17"/>
      <c r="Q3058" s="17"/>
      <c r="AD3058" s="13">
        <f t="shared" si="300"/>
        <v>0</v>
      </c>
      <c r="AE3058" s="13" t="str">
        <f t="shared" si="301"/>
        <v/>
      </c>
      <c r="AF3058" s="145" t="str">
        <f t="shared" si="302"/>
        <v/>
      </c>
      <c r="AG3058" s="145" t="str">
        <f t="shared" si="303"/>
        <v/>
      </c>
      <c r="AH3058" s="145" t="str">
        <f t="shared" si="304"/>
        <v/>
      </c>
    </row>
    <row r="3059" spans="1:34" ht="17.25" customHeight="1" x14ac:dyDescent="0.3">
      <c r="A3059" s="149"/>
      <c r="B3059" s="135"/>
      <c r="C3059" s="14"/>
      <c r="D3059" s="14"/>
      <c r="E3059" s="136"/>
      <c r="F3059" s="15"/>
      <c r="G3059" s="126"/>
      <c r="H3059" s="136"/>
      <c r="I3059" s="136"/>
      <c r="J3059" s="138"/>
      <c r="K3059" s="119"/>
      <c r="L3059" s="138"/>
      <c r="M3059" s="12"/>
      <c r="N3059" s="147" t="str">
        <f t="shared" si="305"/>
        <v/>
      </c>
      <c r="O3059" s="16"/>
      <c r="P3059" s="17"/>
      <c r="Q3059" s="17"/>
      <c r="AD3059" s="13">
        <f t="shared" si="300"/>
        <v>0</v>
      </c>
      <c r="AE3059" s="13" t="str">
        <f t="shared" si="301"/>
        <v/>
      </c>
      <c r="AF3059" s="145" t="str">
        <f t="shared" si="302"/>
        <v/>
      </c>
      <c r="AG3059" s="145" t="str">
        <f t="shared" si="303"/>
        <v/>
      </c>
      <c r="AH3059" s="145" t="str">
        <f t="shared" si="304"/>
        <v/>
      </c>
    </row>
    <row r="3060" spans="1:34" ht="17.25" customHeight="1" x14ac:dyDescent="0.3">
      <c r="A3060" s="149"/>
      <c r="B3060" s="135"/>
      <c r="C3060" s="14"/>
      <c r="D3060" s="14"/>
      <c r="E3060" s="136"/>
      <c r="F3060" s="15"/>
      <c r="G3060" s="126"/>
      <c r="H3060" s="136"/>
      <c r="I3060" s="136"/>
      <c r="J3060" s="138"/>
      <c r="K3060" s="119"/>
      <c r="L3060" s="138"/>
      <c r="M3060" s="12"/>
      <c r="N3060" s="147" t="str">
        <f t="shared" si="305"/>
        <v/>
      </c>
      <c r="O3060" s="16"/>
      <c r="P3060" s="17"/>
      <c r="Q3060" s="17"/>
      <c r="AD3060" s="13">
        <f t="shared" si="300"/>
        <v>0</v>
      </c>
      <c r="AE3060" s="13" t="str">
        <f t="shared" si="301"/>
        <v/>
      </c>
      <c r="AF3060" s="145" t="str">
        <f t="shared" si="302"/>
        <v/>
      </c>
      <c r="AG3060" s="145" t="str">
        <f t="shared" si="303"/>
        <v/>
      </c>
      <c r="AH3060" s="145" t="str">
        <f t="shared" si="304"/>
        <v/>
      </c>
    </row>
    <row r="3061" spans="1:34" ht="17.25" customHeight="1" x14ac:dyDescent="0.3">
      <c r="A3061" s="149"/>
      <c r="B3061" s="135"/>
      <c r="C3061" s="14"/>
      <c r="D3061" s="14"/>
      <c r="E3061" s="136"/>
      <c r="F3061" s="15"/>
      <c r="G3061" s="126"/>
      <c r="H3061" s="136"/>
      <c r="I3061" s="136"/>
      <c r="J3061" s="138"/>
      <c r="K3061" s="119"/>
      <c r="L3061" s="138"/>
      <c r="M3061" s="12"/>
      <c r="N3061" s="147" t="str">
        <f t="shared" si="305"/>
        <v/>
      </c>
      <c r="O3061" s="16"/>
      <c r="P3061" s="17"/>
      <c r="Q3061" s="17"/>
      <c r="AD3061" s="13">
        <f t="shared" ref="AD3061:AD3124" si="306">IF(N3061&lt;0, N3061/-F3061, M3061)</f>
        <v>0</v>
      </c>
      <c r="AE3061" s="13" t="str">
        <f t="shared" ref="AE3061:AE3124" si="307">IF(N3061="", "", IF(C3061="Long", IF(N3061&gt;0, N3061/F3061, ((G3061*(I3061-E3061))/F3061)), IF(N3061&gt;0, N3061/F3061, ((G3061*(E3061-I3061))/F3061))))</f>
        <v/>
      </c>
      <c r="AF3061" s="145" t="str">
        <f t="shared" ref="AF3061:AF3124" si="308">IF(A3061="", "", MONTH(A3061))</f>
        <v/>
      </c>
      <c r="AG3061" s="145" t="str">
        <f t="shared" ref="AG3061:AG3124" si="309">IF(A3061="", "", YEAR(A3061))</f>
        <v/>
      </c>
      <c r="AH3061" s="145" t="str">
        <f t="shared" ref="AH3061:AH3124" si="310">IF(A3061="", "", DAY(A3061))</f>
        <v/>
      </c>
    </row>
    <row r="3062" spans="1:34" ht="17.25" customHeight="1" x14ac:dyDescent="0.3">
      <c r="A3062" s="149"/>
      <c r="B3062" s="135"/>
      <c r="C3062" s="14"/>
      <c r="D3062" s="14"/>
      <c r="E3062" s="136"/>
      <c r="F3062" s="15"/>
      <c r="G3062" s="126"/>
      <c r="H3062" s="136"/>
      <c r="I3062" s="136"/>
      <c r="J3062" s="138"/>
      <c r="K3062" s="119"/>
      <c r="L3062" s="138"/>
      <c r="M3062" s="12"/>
      <c r="N3062" s="147" t="str">
        <f t="shared" si="305"/>
        <v/>
      </c>
      <c r="O3062" s="16"/>
      <c r="P3062" s="17"/>
      <c r="Q3062" s="17"/>
      <c r="AD3062" s="13">
        <f t="shared" si="306"/>
        <v>0</v>
      </c>
      <c r="AE3062" s="13" t="str">
        <f t="shared" si="307"/>
        <v/>
      </c>
      <c r="AF3062" s="145" t="str">
        <f t="shared" si="308"/>
        <v/>
      </c>
      <c r="AG3062" s="145" t="str">
        <f t="shared" si="309"/>
        <v/>
      </c>
      <c r="AH3062" s="145" t="str">
        <f t="shared" si="310"/>
        <v/>
      </c>
    </row>
    <row r="3063" spans="1:34" ht="17.25" customHeight="1" x14ac:dyDescent="0.3">
      <c r="A3063" s="149"/>
      <c r="B3063" s="135"/>
      <c r="C3063" s="14"/>
      <c r="D3063" s="14"/>
      <c r="E3063" s="136"/>
      <c r="F3063" s="15"/>
      <c r="G3063" s="126"/>
      <c r="H3063" s="136"/>
      <c r="I3063" s="136"/>
      <c r="J3063" s="138"/>
      <c r="K3063" s="119"/>
      <c r="L3063" s="138"/>
      <c r="M3063" s="12"/>
      <c r="N3063" s="147" t="str">
        <f t="shared" si="305"/>
        <v/>
      </c>
      <c r="O3063" s="16"/>
      <c r="P3063" s="17"/>
      <c r="Q3063" s="17"/>
      <c r="AD3063" s="13">
        <f t="shared" si="306"/>
        <v>0</v>
      </c>
      <c r="AE3063" s="13" t="str">
        <f t="shared" si="307"/>
        <v/>
      </c>
      <c r="AF3063" s="145" t="str">
        <f t="shared" si="308"/>
        <v/>
      </c>
      <c r="AG3063" s="145" t="str">
        <f t="shared" si="309"/>
        <v/>
      </c>
      <c r="AH3063" s="145" t="str">
        <f t="shared" si="310"/>
        <v/>
      </c>
    </row>
    <row r="3064" spans="1:34" ht="17.25" customHeight="1" x14ac:dyDescent="0.3">
      <c r="A3064" s="149"/>
      <c r="B3064" s="135"/>
      <c r="C3064" s="14"/>
      <c r="D3064" s="14"/>
      <c r="E3064" s="136"/>
      <c r="F3064" s="15"/>
      <c r="G3064" s="126"/>
      <c r="H3064" s="136"/>
      <c r="I3064" s="136"/>
      <c r="J3064" s="138"/>
      <c r="K3064" s="119"/>
      <c r="L3064" s="138"/>
      <c r="M3064" s="12"/>
      <c r="N3064" s="147" t="str">
        <f t="shared" si="305"/>
        <v/>
      </c>
      <c r="O3064" s="16"/>
      <c r="P3064" s="17"/>
      <c r="Q3064" s="17"/>
      <c r="AD3064" s="13">
        <f t="shared" si="306"/>
        <v>0</v>
      </c>
      <c r="AE3064" s="13" t="str">
        <f t="shared" si="307"/>
        <v/>
      </c>
      <c r="AF3064" s="145" t="str">
        <f t="shared" si="308"/>
        <v/>
      </c>
      <c r="AG3064" s="145" t="str">
        <f t="shared" si="309"/>
        <v/>
      </c>
      <c r="AH3064" s="145" t="str">
        <f t="shared" si="310"/>
        <v/>
      </c>
    </row>
    <row r="3065" spans="1:34" ht="17.25" customHeight="1" x14ac:dyDescent="0.3">
      <c r="A3065" s="149"/>
      <c r="B3065" s="135"/>
      <c r="C3065" s="14"/>
      <c r="D3065" s="14"/>
      <c r="E3065" s="136"/>
      <c r="F3065" s="15"/>
      <c r="G3065" s="126"/>
      <c r="H3065" s="136"/>
      <c r="I3065" s="136"/>
      <c r="J3065" s="138"/>
      <c r="K3065" s="119"/>
      <c r="L3065" s="138"/>
      <c r="M3065" s="12"/>
      <c r="N3065" s="147" t="str">
        <f t="shared" si="305"/>
        <v/>
      </c>
      <c r="O3065" s="16"/>
      <c r="P3065" s="17"/>
      <c r="Q3065" s="17"/>
      <c r="AD3065" s="13">
        <f t="shared" si="306"/>
        <v>0</v>
      </c>
      <c r="AE3065" s="13" t="str">
        <f t="shared" si="307"/>
        <v/>
      </c>
      <c r="AF3065" s="145" t="str">
        <f t="shared" si="308"/>
        <v/>
      </c>
      <c r="AG3065" s="145" t="str">
        <f t="shared" si="309"/>
        <v/>
      </c>
      <c r="AH3065" s="145" t="str">
        <f t="shared" si="310"/>
        <v/>
      </c>
    </row>
    <row r="3066" spans="1:34" ht="17.25" customHeight="1" x14ac:dyDescent="0.3">
      <c r="A3066" s="149"/>
      <c r="B3066" s="135"/>
      <c r="C3066" s="14"/>
      <c r="D3066" s="14"/>
      <c r="E3066" s="136"/>
      <c r="F3066" s="15"/>
      <c r="G3066" s="126"/>
      <c r="H3066" s="136"/>
      <c r="I3066" s="136"/>
      <c r="J3066" s="138"/>
      <c r="K3066" s="119"/>
      <c r="L3066" s="138"/>
      <c r="M3066" s="12"/>
      <c r="N3066" s="147" t="str">
        <f t="shared" si="305"/>
        <v/>
      </c>
      <c r="O3066" s="16"/>
      <c r="P3066" s="17"/>
      <c r="Q3066" s="17"/>
      <c r="AD3066" s="13">
        <f t="shared" si="306"/>
        <v>0</v>
      </c>
      <c r="AE3066" s="13" t="str">
        <f t="shared" si="307"/>
        <v/>
      </c>
      <c r="AF3066" s="145" t="str">
        <f t="shared" si="308"/>
        <v/>
      </c>
      <c r="AG3066" s="145" t="str">
        <f t="shared" si="309"/>
        <v/>
      </c>
      <c r="AH3066" s="145" t="str">
        <f t="shared" si="310"/>
        <v/>
      </c>
    </row>
    <row r="3067" spans="1:34" ht="17.25" customHeight="1" x14ac:dyDescent="0.3">
      <c r="A3067" s="149"/>
      <c r="B3067" s="135"/>
      <c r="C3067" s="14"/>
      <c r="D3067" s="14"/>
      <c r="E3067" s="136"/>
      <c r="F3067" s="15"/>
      <c r="G3067" s="126"/>
      <c r="H3067" s="136"/>
      <c r="I3067" s="136"/>
      <c r="J3067" s="138"/>
      <c r="K3067" s="119"/>
      <c r="L3067" s="138"/>
      <c r="M3067" s="12"/>
      <c r="N3067" s="147" t="str">
        <f t="shared" si="305"/>
        <v/>
      </c>
      <c r="O3067" s="16"/>
      <c r="P3067" s="17"/>
      <c r="Q3067" s="17"/>
      <c r="AD3067" s="13">
        <f t="shared" si="306"/>
        <v>0</v>
      </c>
      <c r="AE3067" s="13" t="str">
        <f t="shared" si="307"/>
        <v/>
      </c>
      <c r="AF3067" s="145" t="str">
        <f t="shared" si="308"/>
        <v/>
      </c>
      <c r="AG3067" s="145" t="str">
        <f t="shared" si="309"/>
        <v/>
      </c>
      <c r="AH3067" s="145" t="str">
        <f t="shared" si="310"/>
        <v/>
      </c>
    </row>
    <row r="3068" spans="1:34" ht="17.25" customHeight="1" x14ac:dyDescent="0.3">
      <c r="A3068" s="149"/>
      <c r="B3068" s="135"/>
      <c r="C3068" s="14"/>
      <c r="D3068" s="14"/>
      <c r="E3068" s="136"/>
      <c r="F3068" s="15"/>
      <c r="G3068" s="126"/>
      <c r="H3068" s="136"/>
      <c r="I3068" s="136"/>
      <c r="J3068" s="138"/>
      <c r="K3068" s="119"/>
      <c r="L3068" s="138"/>
      <c r="M3068" s="12"/>
      <c r="N3068" s="147" t="str">
        <f t="shared" si="305"/>
        <v/>
      </c>
      <c r="O3068" s="16"/>
      <c r="P3068" s="17"/>
      <c r="Q3068" s="17"/>
      <c r="AD3068" s="13">
        <f t="shared" si="306"/>
        <v>0</v>
      </c>
      <c r="AE3068" s="13" t="str">
        <f t="shared" si="307"/>
        <v/>
      </c>
      <c r="AF3068" s="145" t="str">
        <f t="shared" si="308"/>
        <v/>
      </c>
      <c r="AG3068" s="145" t="str">
        <f t="shared" si="309"/>
        <v/>
      </c>
      <c r="AH3068" s="145" t="str">
        <f t="shared" si="310"/>
        <v/>
      </c>
    </row>
    <row r="3069" spans="1:34" ht="17.25" customHeight="1" x14ac:dyDescent="0.3">
      <c r="A3069" s="149"/>
      <c r="B3069" s="135"/>
      <c r="C3069" s="14"/>
      <c r="D3069" s="14"/>
      <c r="E3069" s="136"/>
      <c r="F3069" s="15"/>
      <c r="G3069" s="126"/>
      <c r="H3069" s="136"/>
      <c r="I3069" s="136"/>
      <c r="J3069" s="138"/>
      <c r="K3069" s="119"/>
      <c r="L3069" s="138"/>
      <c r="M3069" s="12"/>
      <c r="N3069" s="147" t="str">
        <f t="shared" si="305"/>
        <v/>
      </c>
      <c r="O3069" s="16"/>
      <c r="P3069" s="17"/>
      <c r="Q3069" s="17"/>
      <c r="AD3069" s="13">
        <f t="shared" si="306"/>
        <v>0</v>
      </c>
      <c r="AE3069" s="13" t="str">
        <f t="shared" si="307"/>
        <v/>
      </c>
      <c r="AF3069" s="145" t="str">
        <f t="shared" si="308"/>
        <v/>
      </c>
      <c r="AG3069" s="145" t="str">
        <f t="shared" si="309"/>
        <v/>
      </c>
      <c r="AH3069" s="145" t="str">
        <f t="shared" si="310"/>
        <v/>
      </c>
    </row>
    <row r="3070" spans="1:34" ht="17.25" customHeight="1" x14ac:dyDescent="0.3">
      <c r="A3070" s="149"/>
      <c r="B3070" s="135"/>
      <c r="C3070" s="14"/>
      <c r="D3070" s="14"/>
      <c r="E3070" s="136"/>
      <c r="F3070" s="15"/>
      <c r="G3070" s="126"/>
      <c r="H3070" s="136"/>
      <c r="I3070" s="136"/>
      <c r="J3070" s="138"/>
      <c r="K3070" s="119"/>
      <c r="L3070" s="138"/>
      <c r="M3070" s="12"/>
      <c r="N3070" s="147" t="str">
        <f t="shared" si="305"/>
        <v/>
      </c>
      <c r="O3070" s="16"/>
      <c r="P3070" s="17"/>
      <c r="Q3070" s="17"/>
      <c r="AD3070" s="13">
        <f t="shared" si="306"/>
        <v>0</v>
      </c>
      <c r="AE3070" s="13" t="str">
        <f t="shared" si="307"/>
        <v/>
      </c>
      <c r="AF3070" s="145" t="str">
        <f t="shared" si="308"/>
        <v/>
      </c>
      <c r="AG3070" s="145" t="str">
        <f t="shared" si="309"/>
        <v/>
      </c>
      <c r="AH3070" s="145" t="str">
        <f t="shared" si="310"/>
        <v/>
      </c>
    </row>
    <row r="3071" spans="1:34" ht="17.25" customHeight="1" x14ac:dyDescent="0.3">
      <c r="A3071" s="149"/>
      <c r="B3071" s="135"/>
      <c r="C3071" s="14"/>
      <c r="D3071" s="14"/>
      <c r="E3071" s="136"/>
      <c r="F3071" s="15"/>
      <c r="G3071" s="126"/>
      <c r="H3071" s="136"/>
      <c r="I3071" s="136"/>
      <c r="J3071" s="138"/>
      <c r="K3071" s="119"/>
      <c r="L3071" s="138"/>
      <c r="M3071" s="12"/>
      <c r="N3071" s="147" t="str">
        <f t="shared" si="305"/>
        <v/>
      </c>
      <c r="O3071" s="16"/>
      <c r="P3071" s="17"/>
      <c r="Q3071" s="17"/>
      <c r="AD3071" s="13">
        <f t="shared" si="306"/>
        <v>0</v>
      </c>
      <c r="AE3071" s="13" t="str">
        <f t="shared" si="307"/>
        <v/>
      </c>
      <c r="AF3071" s="145" t="str">
        <f t="shared" si="308"/>
        <v/>
      </c>
      <c r="AG3071" s="145" t="str">
        <f t="shared" si="309"/>
        <v/>
      </c>
      <c r="AH3071" s="145" t="str">
        <f t="shared" si="310"/>
        <v/>
      </c>
    </row>
    <row r="3072" spans="1:34" ht="17.25" customHeight="1" x14ac:dyDescent="0.3">
      <c r="A3072" s="149"/>
      <c r="B3072" s="135"/>
      <c r="C3072" s="14"/>
      <c r="D3072" s="14"/>
      <c r="E3072" s="136"/>
      <c r="F3072" s="15"/>
      <c r="G3072" s="126"/>
      <c r="H3072" s="136"/>
      <c r="I3072" s="136"/>
      <c r="J3072" s="138"/>
      <c r="K3072" s="119"/>
      <c r="L3072" s="138"/>
      <c r="M3072" s="12"/>
      <c r="N3072" s="147" t="str">
        <f t="shared" si="305"/>
        <v/>
      </c>
      <c r="O3072" s="16"/>
      <c r="P3072" s="17"/>
      <c r="Q3072" s="17"/>
      <c r="AD3072" s="13">
        <f t="shared" si="306"/>
        <v>0</v>
      </c>
      <c r="AE3072" s="13" t="str">
        <f t="shared" si="307"/>
        <v/>
      </c>
      <c r="AF3072" s="145" t="str">
        <f t="shared" si="308"/>
        <v/>
      </c>
      <c r="AG3072" s="145" t="str">
        <f t="shared" si="309"/>
        <v/>
      </c>
      <c r="AH3072" s="145" t="str">
        <f t="shared" si="310"/>
        <v/>
      </c>
    </row>
    <row r="3073" spans="1:34" ht="17.25" customHeight="1" x14ac:dyDescent="0.3">
      <c r="A3073" s="149"/>
      <c r="B3073" s="135"/>
      <c r="C3073" s="14"/>
      <c r="D3073" s="14"/>
      <c r="E3073" s="136"/>
      <c r="F3073" s="15"/>
      <c r="G3073" s="126"/>
      <c r="H3073" s="136"/>
      <c r="I3073" s="136"/>
      <c r="J3073" s="138"/>
      <c r="K3073" s="119"/>
      <c r="L3073" s="138"/>
      <c r="M3073" s="12"/>
      <c r="N3073" s="147" t="str">
        <f t="shared" si="305"/>
        <v/>
      </c>
      <c r="O3073" s="16"/>
      <c r="P3073" s="17"/>
      <c r="Q3073" s="17"/>
      <c r="AD3073" s="13">
        <f t="shared" si="306"/>
        <v>0</v>
      </c>
      <c r="AE3073" s="13" t="str">
        <f t="shared" si="307"/>
        <v/>
      </c>
      <c r="AF3073" s="145" t="str">
        <f t="shared" si="308"/>
        <v/>
      </c>
      <c r="AG3073" s="145" t="str">
        <f t="shared" si="309"/>
        <v/>
      </c>
      <c r="AH3073" s="145" t="str">
        <f t="shared" si="310"/>
        <v/>
      </c>
    </row>
    <row r="3074" spans="1:34" ht="17.25" customHeight="1" x14ac:dyDescent="0.3">
      <c r="A3074" s="149"/>
      <c r="B3074" s="135"/>
      <c r="C3074" s="14"/>
      <c r="D3074" s="14"/>
      <c r="E3074" s="136"/>
      <c r="F3074" s="15"/>
      <c r="G3074" s="126"/>
      <c r="H3074" s="136"/>
      <c r="I3074" s="136"/>
      <c r="J3074" s="138"/>
      <c r="K3074" s="119"/>
      <c r="L3074" s="138"/>
      <c r="M3074" s="12"/>
      <c r="N3074" s="147" t="str">
        <f t="shared" si="305"/>
        <v/>
      </c>
      <c r="O3074" s="16"/>
      <c r="P3074" s="17"/>
      <c r="Q3074" s="17"/>
      <c r="AD3074" s="13">
        <f t="shared" si="306"/>
        <v>0</v>
      </c>
      <c r="AE3074" s="13" t="str">
        <f t="shared" si="307"/>
        <v/>
      </c>
      <c r="AF3074" s="145" t="str">
        <f t="shared" si="308"/>
        <v/>
      </c>
      <c r="AG3074" s="145" t="str">
        <f t="shared" si="309"/>
        <v/>
      </c>
      <c r="AH3074" s="145" t="str">
        <f t="shared" si="310"/>
        <v/>
      </c>
    </row>
    <row r="3075" spans="1:34" ht="17.25" customHeight="1" x14ac:dyDescent="0.3">
      <c r="A3075" s="149"/>
      <c r="B3075" s="135"/>
      <c r="C3075" s="14"/>
      <c r="D3075" s="14"/>
      <c r="E3075" s="136"/>
      <c r="F3075" s="15"/>
      <c r="G3075" s="126"/>
      <c r="H3075" s="136"/>
      <c r="I3075" s="136"/>
      <c r="J3075" s="138"/>
      <c r="K3075" s="119"/>
      <c r="L3075" s="138"/>
      <c r="M3075" s="12"/>
      <c r="N3075" s="147" t="str">
        <f t="shared" si="305"/>
        <v/>
      </c>
      <c r="O3075" s="16"/>
      <c r="P3075" s="17"/>
      <c r="Q3075" s="17"/>
      <c r="AD3075" s="13">
        <f t="shared" si="306"/>
        <v>0</v>
      </c>
      <c r="AE3075" s="13" t="str">
        <f t="shared" si="307"/>
        <v/>
      </c>
      <c r="AF3075" s="145" t="str">
        <f t="shared" si="308"/>
        <v/>
      </c>
      <c r="AG3075" s="145" t="str">
        <f t="shared" si="309"/>
        <v/>
      </c>
      <c r="AH3075" s="145" t="str">
        <f t="shared" si="310"/>
        <v/>
      </c>
    </row>
    <row r="3076" spans="1:34" ht="17.25" customHeight="1" x14ac:dyDescent="0.3">
      <c r="A3076" s="149"/>
      <c r="B3076" s="135"/>
      <c r="C3076" s="14"/>
      <c r="D3076" s="14"/>
      <c r="E3076" s="136"/>
      <c r="F3076" s="15"/>
      <c r="G3076" s="126"/>
      <c r="H3076" s="136"/>
      <c r="I3076" s="136"/>
      <c r="J3076" s="138"/>
      <c r="K3076" s="119"/>
      <c r="L3076" s="138"/>
      <c r="M3076" s="12"/>
      <c r="N3076" s="147" t="str">
        <f t="shared" si="305"/>
        <v/>
      </c>
      <c r="O3076" s="16"/>
      <c r="P3076" s="17"/>
      <c r="Q3076" s="17"/>
      <c r="AD3076" s="13">
        <f t="shared" si="306"/>
        <v>0</v>
      </c>
      <c r="AE3076" s="13" t="str">
        <f t="shared" si="307"/>
        <v/>
      </c>
      <c r="AF3076" s="145" t="str">
        <f t="shared" si="308"/>
        <v/>
      </c>
      <c r="AG3076" s="145" t="str">
        <f t="shared" si="309"/>
        <v/>
      </c>
      <c r="AH3076" s="145" t="str">
        <f t="shared" si="310"/>
        <v/>
      </c>
    </row>
    <row r="3077" spans="1:34" ht="17.25" customHeight="1" x14ac:dyDescent="0.3">
      <c r="A3077" s="149"/>
      <c r="B3077" s="135"/>
      <c r="C3077" s="14"/>
      <c r="D3077" s="14"/>
      <c r="E3077" s="136"/>
      <c r="F3077" s="15"/>
      <c r="G3077" s="126"/>
      <c r="H3077" s="136"/>
      <c r="I3077" s="136"/>
      <c r="J3077" s="138"/>
      <c r="K3077" s="119"/>
      <c r="L3077" s="138"/>
      <c r="M3077" s="12"/>
      <c r="N3077" s="147" t="str">
        <f t="shared" si="305"/>
        <v/>
      </c>
      <c r="O3077" s="16"/>
      <c r="P3077" s="17"/>
      <c r="Q3077" s="17"/>
      <c r="AD3077" s="13">
        <f t="shared" si="306"/>
        <v>0</v>
      </c>
      <c r="AE3077" s="13" t="str">
        <f t="shared" si="307"/>
        <v/>
      </c>
      <c r="AF3077" s="145" t="str">
        <f t="shared" si="308"/>
        <v/>
      </c>
      <c r="AG3077" s="145" t="str">
        <f t="shared" si="309"/>
        <v/>
      </c>
      <c r="AH3077" s="145" t="str">
        <f t="shared" si="310"/>
        <v/>
      </c>
    </row>
    <row r="3078" spans="1:34" ht="17.25" customHeight="1" x14ac:dyDescent="0.3">
      <c r="A3078" s="149"/>
      <c r="B3078" s="135"/>
      <c r="C3078" s="14"/>
      <c r="D3078" s="14"/>
      <c r="E3078" s="136"/>
      <c r="F3078" s="15"/>
      <c r="G3078" s="126"/>
      <c r="H3078" s="136"/>
      <c r="I3078" s="136"/>
      <c r="J3078" s="138"/>
      <c r="K3078" s="119"/>
      <c r="L3078" s="138"/>
      <c r="M3078" s="12"/>
      <c r="N3078" s="147" t="str">
        <f t="shared" si="305"/>
        <v/>
      </c>
      <c r="O3078" s="16"/>
      <c r="P3078" s="17"/>
      <c r="Q3078" s="17"/>
      <c r="AD3078" s="13">
        <f t="shared" si="306"/>
        <v>0</v>
      </c>
      <c r="AE3078" s="13" t="str">
        <f t="shared" si="307"/>
        <v/>
      </c>
      <c r="AF3078" s="145" t="str">
        <f t="shared" si="308"/>
        <v/>
      </c>
      <c r="AG3078" s="145" t="str">
        <f t="shared" si="309"/>
        <v/>
      </c>
      <c r="AH3078" s="145" t="str">
        <f t="shared" si="310"/>
        <v/>
      </c>
    </row>
    <row r="3079" spans="1:34" ht="17.25" customHeight="1" x14ac:dyDescent="0.3">
      <c r="A3079" s="149"/>
      <c r="B3079" s="135"/>
      <c r="C3079" s="14"/>
      <c r="D3079" s="14"/>
      <c r="E3079" s="136"/>
      <c r="F3079" s="15"/>
      <c r="G3079" s="126"/>
      <c r="H3079" s="136"/>
      <c r="I3079" s="136"/>
      <c r="J3079" s="138"/>
      <c r="K3079" s="119"/>
      <c r="L3079" s="138"/>
      <c r="M3079" s="12"/>
      <c r="N3079" s="147" t="str">
        <f t="shared" si="305"/>
        <v/>
      </c>
      <c r="O3079" s="16"/>
      <c r="P3079" s="17"/>
      <c r="Q3079" s="17"/>
      <c r="AD3079" s="13">
        <f t="shared" si="306"/>
        <v>0</v>
      </c>
      <c r="AE3079" s="13" t="str">
        <f t="shared" si="307"/>
        <v/>
      </c>
      <c r="AF3079" s="145" t="str">
        <f t="shared" si="308"/>
        <v/>
      </c>
      <c r="AG3079" s="145" t="str">
        <f t="shared" si="309"/>
        <v/>
      </c>
      <c r="AH3079" s="145" t="str">
        <f t="shared" si="310"/>
        <v/>
      </c>
    </row>
    <row r="3080" spans="1:34" ht="17.25" customHeight="1" x14ac:dyDescent="0.3">
      <c r="A3080" s="149"/>
      <c r="B3080" s="135"/>
      <c r="C3080" s="14"/>
      <c r="D3080" s="14"/>
      <c r="E3080" s="136"/>
      <c r="F3080" s="15"/>
      <c r="G3080" s="126"/>
      <c r="H3080" s="136"/>
      <c r="I3080" s="136"/>
      <c r="J3080" s="138"/>
      <c r="K3080" s="119"/>
      <c r="L3080" s="138"/>
      <c r="M3080" s="12"/>
      <c r="N3080" s="147" t="str">
        <f t="shared" ref="N3080:N3143" si="311">IF(J3080="", "", K3080)</f>
        <v/>
      </c>
      <c r="O3080" s="16"/>
      <c r="P3080" s="17"/>
      <c r="Q3080" s="17"/>
      <c r="AD3080" s="13">
        <f t="shared" si="306"/>
        <v>0</v>
      </c>
      <c r="AE3080" s="13" t="str">
        <f t="shared" si="307"/>
        <v/>
      </c>
      <c r="AF3080" s="145" t="str">
        <f t="shared" si="308"/>
        <v/>
      </c>
      <c r="AG3080" s="145" t="str">
        <f t="shared" si="309"/>
        <v/>
      </c>
      <c r="AH3080" s="145" t="str">
        <f t="shared" si="310"/>
        <v/>
      </c>
    </row>
    <row r="3081" spans="1:34" ht="17.25" customHeight="1" x14ac:dyDescent="0.3">
      <c r="A3081" s="149"/>
      <c r="B3081" s="135"/>
      <c r="C3081" s="14"/>
      <c r="D3081" s="14"/>
      <c r="E3081" s="136"/>
      <c r="F3081" s="15"/>
      <c r="G3081" s="126"/>
      <c r="H3081" s="136"/>
      <c r="I3081" s="136"/>
      <c r="J3081" s="138"/>
      <c r="K3081" s="119"/>
      <c r="L3081" s="138"/>
      <c r="M3081" s="12"/>
      <c r="N3081" s="147" t="str">
        <f t="shared" si="311"/>
        <v/>
      </c>
      <c r="O3081" s="16"/>
      <c r="P3081" s="17"/>
      <c r="Q3081" s="17"/>
      <c r="AD3081" s="13">
        <f t="shared" si="306"/>
        <v>0</v>
      </c>
      <c r="AE3081" s="13" t="str">
        <f t="shared" si="307"/>
        <v/>
      </c>
      <c r="AF3081" s="145" t="str">
        <f t="shared" si="308"/>
        <v/>
      </c>
      <c r="AG3081" s="145" t="str">
        <f t="shared" si="309"/>
        <v/>
      </c>
      <c r="AH3081" s="145" t="str">
        <f t="shared" si="310"/>
        <v/>
      </c>
    </row>
    <row r="3082" spans="1:34" ht="17.25" customHeight="1" x14ac:dyDescent="0.3">
      <c r="A3082" s="149"/>
      <c r="B3082" s="135"/>
      <c r="C3082" s="14"/>
      <c r="D3082" s="14"/>
      <c r="E3082" s="136"/>
      <c r="F3082" s="15"/>
      <c r="G3082" s="126"/>
      <c r="H3082" s="136"/>
      <c r="I3082" s="136"/>
      <c r="J3082" s="138"/>
      <c r="K3082" s="119"/>
      <c r="L3082" s="138"/>
      <c r="M3082" s="12"/>
      <c r="N3082" s="147" t="str">
        <f t="shared" si="311"/>
        <v/>
      </c>
      <c r="O3082" s="16"/>
      <c r="P3082" s="17"/>
      <c r="Q3082" s="17"/>
      <c r="AD3082" s="13">
        <f t="shared" si="306"/>
        <v>0</v>
      </c>
      <c r="AE3082" s="13" t="str">
        <f t="shared" si="307"/>
        <v/>
      </c>
      <c r="AF3082" s="145" t="str">
        <f t="shared" si="308"/>
        <v/>
      </c>
      <c r="AG3082" s="145" t="str">
        <f t="shared" si="309"/>
        <v/>
      </c>
      <c r="AH3082" s="145" t="str">
        <f t="shared" si="310"/>
        <v/>
      </c>
    </row>
    <row r="3083" spans="1:34" ht="17.25" customHeight="1" x14ac:dyDescent="0.3">
      <c r="A3083" s="149"/>
      <c r="B3083" s="135"/>
      <c r="C3083" s="14"/>
      <c r="D3083" s="14"/>
      <c r="E3083" s="136"/>
      <c r="F3083" s="15"/>
      <c r="G3083" s="126"/>
      <c r="H3083" s="136"/>
      <c r="I3083" s="136"/>
      <c r="J3083" s="138"/>
      <c r="K3083" s="119"/>
      <c r="L3083" s="138"/>
      <c r="M3083" s="12"/>
      <c r="N3083" s="147" t="str">
        <f t="shared" si="311"/>
        <v/>
      </c>
      <c r="O3083" s="16"/>
      <c r="P3083" s="17"/>
      <c r="Q3083" s="17"/>
      <c r="AD3083" s="13">
        <f t="shared" si="306"/>
        <v>0</v>
      </c>
      <c r="AE3083" s="13" t="str">
        <f t="shared" si="307"/>
        <v/>
      </c>
      <c r="AF3083" s="145" t="str">
        <f t="shared" si="308"/>
        <v/>
      </c>
      <c r="AG3083" s="145" t="str">
        <f t="shared" si="309"/>
        <v/>
      </c>
      <c r="AH3083" s="145" t="str">
        <f t="shared" si="310"/>
        <v/>
      </c>
    </row>
    <row r="3084" spans="1:34" ht="17.25" customHeight="1" x14ac:dyDescent="0.3">
      <c r="A3084" s="149"/>
      <c r="B3084" s="135"/>
      <c r="C3084" s="14"/>
      <c r="D3084" s="14"/>
      <c r="E3084" s="136"/>
      <c r="F3084" s="15"/>
      <c r="G3084" s="126"/>
      <c r="H3084" s="136"/>
      <c r="I3084" s="136"/>
      <c r="J3084" s="138"/>
      <c r="K3084" s="119"/>
      <c r="L3084" s="138"/>
      <c r="M3084" s="12"/>
      <c r="N3084" s="147" t="str">
        <f t="shared" si="311"/>
        <v/>
      </c>
      <c r="O3084" s="16"/>
      <c r="P3084" s="17"/>
      <c r="Q3084" s="17"/>
      <c r="AD3084" s="13">
        <f t="shared" si="306"/>
        <v>0</v>
      </c>
      <c r="AE3084" s="13" t="str">
        <f t="shared" si="307"/>
        <v/>
      </c>
      <c r="AF3084" s="145" t="str">
        <f t="shared" si="308"/>
        <v/>
      </c>
      <c r="AG3084" s="145" t="str">
        <f t="shared" si="309"/>
        <v/>
      </c>
      <c r="AH3084" s="145" t="str">
        <f t="shared" si="310"/>
        <v/>
      </c>
    </row>
    <row r="3085" spans="1:34" ht="17.25" customHeight="1" x14ac:dyDescent="0.3">
      <c r="A3085" s="149"/>
      <c r="B3085" s="135"/>
      <c r="C3085" s="14"/>
      <c r="D3085" s="14"/>
      <c r="E3085" s="136"/>
      <c r="F3085" s="15"/>
      <c r="G3085" s="126"/>
      <c r="H3085" s="136"/>
      <c r="I3085" s="136"/>
      <c r="J3085" s="138"/>
      <c r="K3085" s="119"/>
      <c r="L3085" s="138"/>
      <c r="M3085" s="12"/>
      <c r="N3085" s="147" t="str">
        <f t="shared" si="311"/>
        <v/>
      </c>
      <c r="O3085" s="16"/>
      <c r="P3085" s="17"/>
      <c r="Q3085" s="17"/>
      <c r="AD3085" s="13">
        <f t="shared" si="306"/>
        <v>0</v>
      </c>
      <c r="AE3085" s="13" t="str">
        <f t="shared" si="307"/>
        <v/>
      </c>
      <c r="AF3085" s="145" t="str">
        <f t="shared" si="308"/>
        <v/>
      </c>
      <c r="AG3085" s="145" t="str">
        <f t="shared" si="309"/>
        <v/>
      </c>
      <c r="AH3085" s="145" t="str">
        <f t="shared" si="310"/>
        <v/>
      </c>
    </row>
    <row r="3086" spans="1:34" ht="17.25" customHeight="1" x14ac:dyDescent="0.3">
      <c r="A3086" s="149"/>
      <c r="B3086" s="135"/>
      <c r="C3086" s="14"/>
      <c r="D3086" s="14"/>
      <c r="E3086" s="136"/>
      <c r="F3086" s="15"/>
      <c r="G3086" s="126"/>
      <c r="H3086" s="136"/>
      <c r="I3086" s="136"/>
      <c r="J3086" s="138"/>
      <c r="K3086" s="119"/>
      <c r="L3086" s="138"/>
      <c r="M3086" s="12"/>
      <c r="N3086" s="147" t="str">
        <f t="shared" si="311"/>
        <v/>
      </c>
      <c r="O3086" s="16"/>
      <c r="P3086" s="17"/>
      <c r="Q3086" s="17"/>
      <c r="AD3086" s="13">
        <f t="shared" si="306"/>
        <v>0</v>
      </c>
      <c r="AE3086" s="13" t="str">
        <f t="shared" si="307"/>
        <v/>
      </c>
      <c r="AF3086" s="145" t="str">
        <f t="shared" si="308"/>
        <v/>
      </c>
      <c r="AG3086" s="145" t="str">
        <f t="shared" si="309"/>
        <v/>
      </c>
      <c r="AH3086" s="145" t="str">
        <f t="shared" si="310"/>
        <v/>
      </c>
    </row>
    <row r="3087" spans="1:34" ht="17.25" customHeight="1" x14ac:dyDescent="0.3">
      <c r="A3087" s="149"/>
      <c r="B3087" s="135"/>
      <c r="C3087" s="14"/>
      <c r="D3087" s="14"/>
      <c r="E3087" s="136"/>
      <c r="F3087" s="15"/>
      <c r="G3087" s="126"/>
      <c r="H3087" s="136"/>
      <c r="I3087" s="136"/>
      <c r="J3087" s="138"/>
      <c r="K3087" s="119"/>
      <c r="L3087" s="138"/>
      <c r="M3087" s="12"/>
      <c r="N3087" s="147" t="str">
        <f t="shared" si="311"/>
        <v/>
      </c>
      <c r="O3087" s="16"/>
      <c r="P3087" s="17"/>
      <c r="Q3087" s="17"/>
      <c r="AD3087" s="13">
        <f t="shared" si="306"/>
        <v>0</v>
      </c>
      <c r="AE3087" s="13" t="str">
        <f t="shared" si="307"/>
        <v/>
      </c>
      <c r="AF3087" s="145" t="str">
        <f t="shared" si="308"/>
        <v/>
      </c>
      <c r="AG3087" s="145" t="str">
        <f t="shared" si="309"/>
        <v/>
      </c>
      <c r="AH3087" s="145" t="str">
        <f t="shared" si="310"/>
        <v/>
      </c>
    </row>
    <row r="3088" spans="1:34" ht="17.25" customHeight="1" x14ac:dyDescent="0.3">
      <c r="A3088" s="149"/>
      <c r="B3088" s="135"/>
      <c r="C3088" s="14"/>
      <c r="D3088" s="14"/>
      <c r="E3088" s="136"/>
      <c r="F3088" s="15"/>
      <c r="G3088" s="126"/>
      <c r="H3088" s="136"/>
      <c r="I3088" s="136"/>
      <c r="J3088" s="138"/>
      <c r="K3088" s="119"/>
      <c r="L3088" s="138"/>
      <c r="M3088" s="12"/>
      <c r="N3088" s="147" t="str">
        <f t="shared" si="311"/>
        <v/>
      </c>
      <c r="O3088" s="16"/>
      <c r="P3088" s="17"/>
      <c r="Q3088" s="17"/>
      <c r="AD3088" s="13">
        <f t="shared" si="306"/>
        <v>0</v>
      </c>
      <c r="AE3088" s="13" t="str">
        <f t="shared" si="307"/>
        <v/>
      </c>
      <c r="AF3088" s="145" t="str">
        <f t="shared" si="308"/>
        <v/>
      </c>
      <c r="AG3088" s="145" t="str">
        <f t="shared" si="309"/>
        <v/>
      </c>
      <c r="AH3088" s="145" t="str">
        <f t="shared" si="310"/>
        <v/>
      </c>
    </row>
    <row r="3089" spans="1:34" ht="17.25" customHeight="1" x14ac:dyDescent="0.3">
      <c r="A3089" s="149"/>
      <c r="B3089" s="135"/>
      <c r="C3089" s="14"/>
      <c r="D3089" s="14"/>
      <c r="E3089" s="136"/>
      <c r="F3089" s="15"/>
      <c r="G3089" s="126"/>
      <c r="H3089" s="136"/>
      <c r="I3089" s="136"/>
      <c r="J3089" s="138"/>
      <c r="K3089" s="119"/>
      <c r="L3089" s="138"/>
      <c r="M3089" s="12"/>
      <c r="N3089" s="147" t="str">
        <f t="shared" si="311"/>
        <v/>
      </c>
      <c r="O3089" s="16"/>
      <c r="P3089" s="17"/>
      <c r="Q3089" s="17"/>
      <c r="AD3089" s="13">
        <f t="shared" si="306"/>
        <v>0</v>
      </c>
      <c r="AE3089" s="13" t="str">
        <f t="shared" si="307"/>
        <v/>
      </c>
      <c r="AF3089" s="145" t="str">
        <f t="shared" si="308"/>
        <v/>
      </c>
      <c r="AG3089" s="145" t="str">
        <f t="shared" si="309"/>
        <v/>
      </c>
      <c r="AH3089" s="145" t="str">
        <f t="shared" si="310"/>
        <v/>
      </c>
    </row>
    <row r="3090" spans="1:34" ht="17.25" customHeight="1" x14ac:dyDescent="0.3">
      <c r="A3090" s="149"/>
      <c r="B3090" s="135"/>
      <c r="C3090" s="14"/>
      <c r="D3090" s="14"/>
      <c r="E3090" s="136"/>
      <c r="F3090" s="15"/>
      <c r="G3090" s="126"/>
      <c r="H3090" s="136"/>
      <c r="I3090" s="136"/>
      <c r="J3090" s="138"/>
      <c r="K3090" s="119"/>
      <c r="L3090" s="138"/>
      <c r="M3090" s="12"/>
      <c r="N3090" s="147" t="str">
        <f t="shared" si="311"/>
        <v/>
      </c>
      <c r="O3090" s="16"/>
      <c r="P3090" s="17"/>
      <c r="Q3090" s="17"/>
      <c r="AD3090" s="13">
        <f t="shared" si="306"/>
        <v>0</v>
      </c>
      <c r="AE3090" s="13" t="str">
        <f t="shared" si="307"/>
        <v/>
      </c>
      <c r="AF3090" s="145" t="str">
        <f t="shared" si="308"/>
        <v/>
      </c>
      <c r="AG3090" s="145" t="str">
        <f t="shared" si="309"/>
        <v/>
      </c>
      <c r="AH3090" s="145" t="str">
        <f t="shared" si="310"/>
        <v/>
      </c>
    </row>
    <row r="3091" spans="1:34" ht="17.25" customHeight="1" x14ac:dyDescent="0.3">
      <c r="A3091" s="149"/>
      <c r="B3091" s="135"/>
      <c r="C3091" s="14"/>
      <c r="D3091" s="14"/>
      <c r="E3091" s="136"/>
      <c r="F3091" s="15"/>
      <c r="G3091" s="126"/>
      <c r="H3091" s="136"/>
      <c r="I3091" s="136"/>
      <c r="J3091" s="138"/>
      <c r="K3091" s="119"/>
      <c r="L3091" s="138"/>
      <c r="M3091" s="12"/>
      <c r="N3091" s="147" t="str">
        <f t="shared" si="311"/>
        <v/>
      </c>
      <c r="O3091" s="16"/>
      <c r="P3091" s="17"/>
      <c r="Q3091" s="17"/>
      <c r="AD3091" s="13">
        <f t="shared" si="306"/>
        <v>0</v>
      </c>
      <c r="AE3091" s="13" t="str">
        <f t="shared" si="307"/>
        <v/>
      </c>
      <c r="AF3091" s="145" t="str">
        <f t="shared" si="308"/>
        <v/>
      </c>
      <c r="AG3091" s="145" t="str">
        <f t="shared" si="309"/>
        <v/>
      </c>
      <c r="AH3091" s="145" t="str">
        <f t="shared" si="310"/>
        <v/>
      </c>
    </row>
    <row r="3092" spans="1:34" ht="17.25" customHeight="1" x14ac:dyDescent="0.3">
      <c r="A3092" s="149"/>
      <c r="B3092" s="135"/>
      <c r="C3092" s="14"/>
      <c r="D3092" s="14"/>
      <c r="E3092" s="136"/>
      <c r="F3092" s="15"/>
      <c r="G3092" s="126"/>
      <c r="H3092" s="136"/>
      <c r="I3092" s="136"/>
      <c r="J3092" s="138"/>
      <c r="K3092" s="119"/>
      <c r="L3092" s="138"/>
      <c r="M3092" s="12"/>
      <c r="N3092" s="147" t="str">
        <f t="shared" si="311"/>
        <v/>
      </c>
      <c r="O3092" s="16"/>
      <c r="P3092" s="17"/>
      <c r="Q3092" s="17"/>
      <c r="AD3092" s="13">
        <f t="shared" si="306"/>
        <v>0</v>
      </c>
      <c r="AE3092" s="13" t="str">
        <f t="shared" si="307"/>
        <v/>
      </c>
      <c r="AF3092" s="145" t="str">
        <f t="shared" si="308"/>
        <v/>
      </c>
      <c r="AG3092" s="145" t="str">
        <f t="shared" si="309"/>
        <v/>
      </c>
      <c r="AH3092" s="145" t="str">
        <f t="shared" si="310"/>
        <v/>
      </c>
    </row>
    <row r="3093" spans="1:34" ht="17.25" customHeight="1" x14ac:dyDescent="0.3">
      <c r="A3093" s="149"/>
      <c r="B3093" s="135"/>
      <c r="C3093" s="14"/>
      <c r="D3093" s="14"/>
      <c r="E3093" s="136"/>
      <c r="F3093" s="15"/>
      <c r="G3093" s="126"/>
      <c r="H3093" s="136"/>
      <c r="I3093" s="136"/>
      <c r="J3093" s="138"/>
      <c r="K3093" s="119"/>
      <c r="L3093" s="138"/>
      <c r="M3093" s="12"/>
      <c r="N3093" s="147" t="str">
        <f t="shared" si="311"/>
        <v/>
      </c>
      <c r="O3093" s="16"/>
      <c r="P3093" s="17"/>
      <c r="Q3093" s="17"/>
      <c r="AD3093" s="13">
        <f t="shared" si="306"/>
        <v>0</v>
      </c>
      <c r="AE3093" s="13" t="str">
        <f t="shared" si="307"/>
        <v/>
      </c>
      <c r="AF3093" s="145" t="str">
        <f t="shared" si="308"/>
        <v/>
      </c>
      <c r="AG3093" s="145" t="str">
        <f t="shared" si="309"/>
        <v/>
      </c>
      <c r="AH3093" s="145" t="str">
        <f t="shared" si="310"/>
        <v/>
      </c>
    </row>
    <row r="3094" spans="1:34" ht="17.25" customHeight="1" x14ac:dyDescent="0.3">
      <c r="A3094" s="149"/>
      <c r="B3094" s="135"/>
      <c r="C3094" s="14"/>
      <c r="D3094" s="14"/>
      <c r="E3094" s="136"/>
      <c r="F3094" s="15"/>
      <c r="G3094" s="126"/>
      <c r="H3094" s="136"/>
      <c r="I3094" s="136"/>
      <c r="J3094" s="138"/>
      <c r="K3094" s="119"/>
      <c r="L3094" s="138"/>
      <c r="M3094" s="12"/>
      <c r="N3094" s="147" t="str">
        <f t="shared" si="311"/>
        <v/>
      </c>
      <c r="O3094" s="16"/>
      <c r="P3094" s="17"/>
      <c r="Q3094" s="17"/>
      <c r="AD3094" s="13">
        <f t="shared" si="306"/>
        <v>0</v>
      </c>
      <c r="AE3094" s="13" t="str">
        <f t="shared" si="307"/>
        <v/>
      </c>
      <c r="AF3094" s="145" t="str">
        <f t="shared" si="308"/>
        <v/>
      </c>
      <c r="AG3094" s="145" t="str">
        <f t="shared" si="309"/>
        <v/>
      </c>
      <c r="AH3094" s="145" t="str">
        <f t="shared" si="310"/>
        <v/>
      </c>
    </row>
    <row r="3095" spans="1:34" ht="17.25" customHeight="1" x14ac:dyDescent="0.3">
      <c r="A3095" s="149"/>
      <c r="B3095" s="135"/>
      <c r="C3095" s="14"/>
      <c r="D3095" s="14"/>
      <c r="E3095" s="136"/>
      <c r="F3095" s="15"/>
      <c r="G3095" s="126"/>
      <c r="H3095" s="136"/>
      <c r="I3095" s="136"/>
      <c r="J3095" s="138"/>
      <c r="K3095" s="119"/>
      <c r="L3095" s="138"/>
      <c r="M3095" s="12"/>
      <c r="N3095" s="147" t="str">
        <f t="shared" si="311"/>
        <v/>
      </c>
      <c r="O3095" s="16"/>
      <c r="P3095" s="17"/>
      <c r="Q3095" s="17"/>
      <c r="AD3095" s="13">
        <f t="shared" si="306"/>
        <v>0</v>
      </c>
      <c r="AE3095" s="13" t="str">
        <f t="shared" si="307"/>
        <v/>
      </c>
      <c r="AF3095" s="145" t="str">
        <f t="shared" si="308"/>
        <v/>
      </c>
      <c r="AG3095" s="145" t="str">
        <f t="shared" si="309"/>
        <v/>
      </c>
      <c r="AH3095" s="145" t="str">
        <f t="shared" si="310"/>
        <v/>
      </c>
    </row>
    <row r="3096" spans="1:34" ht="17.25" customHeight="1" x14ac:dyDescent="0.3">
      <c r="A3096" s="149"/>
      <c r="B3096" s="135"/>
      <c r="C3096" s="14"/>
      <c r="D3096" s="14"/>
      <c r="E3096" s="136"/>
      <c r="F3096" s="15"/>
      <c r="G3096" s="126"/>
      <c r="H3096" s="136"/>
      <c r="I3096" s="136"/>
      <c r="J3096" s="138"/>
      <c r="K3096" s="119"/>
      <c r="L3096" s="138"/>
      <c r="M3096" s="12"/>
      <c r="N3096" s="147" t="str">
        <f t="shared" si="311"/>
        <v/>
      </c>
      <c r="O3096" s="16"/>
      <c r="P3096" s="17"/>
      <c r="Q3096" s="17"/>
      <c r="AD3096" s="13">
        <f t="shared" si="306"/>
        <v>0</v>
      </c>
      <c r="AE3096" s="13" t="str">
        <f t="shared" si="307"/>
        <v/>
      </c>
      <c r="AF3096" s="145" t="str">
        <f t="shared" si="308"/>
        <v/>
      </c>
      <c r="AG3096" s="145" t="str">
        <f t="shared" si="309"/>
        <v/>
      </c>
      <c r="AH3096" s="145" t="str">
        <f t="shared" si="310"/>
        <v/>
      </c>
    </row>
    <row r="3097" spans="1:34" ht="17.25" customHeight="1" x14ac:dyDescent="0.3">
      <c r="A3097" s="149"/>
      <c r="B3097" s="135"/>
      <c r="C3097" s="14"/>
      <c r="D3097" s="14"/>
      <c r="E3097" s="136"/>
      <c r="F3097" s="15"/>
      <c r="G3097" s="126"/>
      <c r="H3097" s="136"/>
      <c r="I3097" s="136"/>
      <c r="J3097" s="138"/>
      <c r="K3097" s="119"/>
      <c r="L3097" s="138"/>
      <c r="M3097" s="12"/>
      <c r="N3097" s="147" t="str">
        <f t="shared" si="311"/>
        <v/>
      </c>
      <c r="O3097" s="16"/>
      <c r="P3097" s="17"/>
      <c r="Q3097" s="17"/>
      <c r="AD3097" s="13">
        <f t="shared" si="306"/>
        <v>0</v>
      </c>
      <c r="AE3097" s="13" t="str">
        <f t="shared" si="307"/>
        <v/>
      </c>
      <c r="AF3097" s="145" t="str">
        <f t="shared" si="308"/>
        <v/>
      </c>
      <c r="AG3097" s="145" t="str">
        <f t="shared" si="309"/>
        <v/>
      </c>
      <c r="AH3097" s="145" t="str">
        <f t="shared" si="310"/>
        <v/>
      </c>
    </row>
    <row r="3098" spans="1:34" ht="17.25" customHeight="1" x14ac:dyDescent="0.3">
      <c r="A3098" s="149"/>
      <c r="B3098" s="135"/>
      <c r="C3098" s="14"/>
      <c r="D3098" s="14"/>
      <c r="E3098" s="136"/>
      <c r="F3098" s="15"/>
      <c r="G3098" s="126"/>
      <c r="H3098" s="136"/>
      <c r="I3098" s="136"/>
      <c r="J3098" s="138"/>
      <c r="K3098" s="119"/>
      <c r="L3098" s="138"/>
      <c r="M3098" s="12"/>
      <c r="N3098" s="147" t="str">
        <f t="shared" si="311"/>
        <v/>
      </c>
      <c r="O3098" s="16"/>
      <c r="P3098" s="17"/>
      <c r="Q3098" s="17"/>
      <c r="AD3098" s="13">
        <f t="shared" si="306"/>
        <v>0</v>
      </c>
      <c r="AE3098" s="13" t="str">
        <f t="shared" si="307"/>
        <v/>
      </c>
      <c r="AF3098" s="145" t="str">
        <f t="shared" si="308"/>
        <v/>
      </c>
      <c r="AG3098" s="145" t="str">
        <f t="shared" si="309"/>
        <v/>
      </c>
      <c r="AH3098" s="145" t="str">
        <f t="shared" si="310"/>
        <v/>
      </c>
    </row>
    <row r="3099" spans="1:34" ht="17.25" customHeight="1" x14ac:dyDescent="0.3">
      <c r="A3099" s="149"/>
      <c r="B3099" s="135"/>
      <c r="C3099" s="14"/>
      <c r="D3099" s="14"/>
      <c r="E3099" s="136"/>
      <c r="F3099" s="15"/>
      <c r="G3099" s="126"/>
      <c r="H3099" s="136"/>
      <c r="I3099" s="136"/>
      <c r="J3099" s="138"/>
      <c r="K3099" s="119"/>
      <c r="L3099" s="138"/>
      <c r="M3099" s="12"/>
      <c r="N3099" s="147" t="str">
        <f t="shared" si="311"/>
        <v/>
      </c>
      <c r="O3099" s="16"/>
      <c r="P3099" s="17"/>
      <c r="Q3099" s="17"/>
      <c r="AD3099" s="13">
        <f t="shared" si="306"/>
        <v>0</v>
      </c>
      <c r="AE3099" s="13" t="str">
        <f t="shared" si="307"/>
        <v/>
      </c>
      <c r="AF3099" s="145" t="str">
        <f t="shared" si="308"/>
        <v/>
      </c>
      <c r="AG3099" s="145" t="str">
        <f t="shared" si="309"/>
        <v/>
      </c>
      <c r="AH3099" s="145" t="str">
        <f t="shared" si="310"/>
        <v/>
      </c>
    </row>
    <row r="3100" spans="1:34" ht="17.25" customHeight="1" x14ac:dyDescent="0.3">
      <c r="A3100" s="149"/>
      <c r="B3100" s="135"/>
      <c r="C3100" s="14"/>
      <c r="D3100" s="14"/>
      <c r="E3100" s="136"/>
      <c r="F3100" s="15"/>
      <c r="G3100" s="126"/>
      <c r="H3100" s="136"/>
      <c r="I3100" s="136"/>
      <c r="J3100" s="138"/>
      <c r="K3100" s="119"/>
      <c r="L3100" s="138"/>
      <c r="M3100" s="12"/>
      <c r="N3100" s="147" t="str">
        <f t="shared" si="311"/>
        <v/>
      </c>
      <c r="O3100" s="16"/>
      <c r="P3100" s="17"/>
      <c r="Q3100" s="17"/>
      <c r="AD3100" s="13">
        <f t="shared" si="306"/>
        <v>0</v>
      </c>
      <c r="AE3100" s="13" t="str">
        <f t="shared" si="307"/>
        <v/>
      </c>
      <c r="AF3100" s="145" t="str">
        <f t="shared" si="308"/>
        <v/>
      </c>
      <c r="AG3100" s="145" t="str">
        <f t="shared" si="309"/>
        <v/>
      </c>
      <c r="AH3100" s="145" t="str">
        <f t="shared" si="310"/>
        <v/>
      </c>
    </row>
    <row r="3101" spans="1:34" ht="17.25" customHeight="1" x14ac:dyDescent="0.3">
      <c r="A3101" s="149"/>
      <c r="B3101" s="135"/>
      <c r="C3101" s="14"/>
      <c r="D3101" s="14"/>
      <c r="E3101" s="136"/>
      <c r="F3101" s="15"/>
      <c r="G3101" s="126"/>
      <c r="H3101" s="136"/>
      <c r="I3101" s="136"/>
      <c r="J3101" s="138"/>
      <c r="K3101" s="119"/>
      <c r="L3101" s="138"/>
      <c r="M3101" s="12"/>
      <c r="N3101" s="147" t="str">
        <f t="shared" si="311"/>
        <v/>
      </c>
      <c r="O3101" s="16"/>
      <c r="P3101" s="17"/>
      <c r="Q3101" s="17"/>
      <c r="AD3101" s="13">
        <f t="shared" si="306"/>
        <v>0</v>
      </c>
      <c r="AE3101" s="13" t="str">
        <f t="shared" si="307"/>
        <v/>
      </c>
      <c r="AF3101" s="145" t="str">
        <f t="shared" si="308"/>
        <v/>
      </c>
      <c r="AG3101" s="145" t="str">
        <f t="shared" si="309"/>
        <v/>
      </c>
      <c r="AH3101" s="145" t="str">
        <f t="shared" si="310"/>
        <v/>
      </c>
    </row>
    <row r="3102" spans="1:34" ht="17.25" customHeight="1" x14ac:dyDescent="0.3">
      <c r="A3102" s="149"/>
      <c r="B3102" s="135"/>
      <c r="C3102" s="14"/>
      <c r="D3102" s="14"/>
      <c r="E3102" s="136"/>
      <c r="F3102" s="15"/>
      <c r="G3102" s="126"/>
      <c r="H3102" s="136"/>
      <c r="I3102" s="136"/>
      <c r="J3102" s="138"/>
      <c r="K3102" s="119"/>
      <c r="L3102" s="138"/>
      <c r="M3102" s="12"/>
      <c r="N3102" s="147" t="str">
        <f t="shared" si="311"/>
        <v/>
      </c>
      <c r="O3102" s="16"/>
      <c r="P3102" s="17"/>
      <c r="Q3102" s="17"/>
      <c r="AD3102" s="13">
        <f t="shared" si="306"/>
        <v>0</v>
      </c>
      <c r="AE3102" s="13" t="str">
        <f t="shared" si="307"/>
        <v/>
      </c>
      <c r="AF3102" s="145" t="str">
        <f t="shared" si="308"/>
        <v/>
      </c>
      <c r="AG3102" s="145" t="str">
        <f t="shared" si="309"/>
        <v/>
      </c>
      <c r="AH3102" s="145" t="str">
        <f t="shared" si="310"/>
        <v/>
      </c>
    </row>
    <row r="3103" spans="1:34" ht="17.25" customHeight="1" x14ac:dyDescent="0.3">
      <c r="A3103" s="149"/>
      <c r="B3103" s="135"/>
      <c r="C3103" s="14"/>
      <c r="D3103" s="14"/>
      <c r="E3103" s="136"/>
      <c r="F3103" s="15"/>
      <c r="G3103" s="126"/>
      <c r="H3103" s="136"/>
      <c r="I3103" s="136"/>
      <c r="J3103" s="138"/>
      <c r="K3103" s="119"/>
      <c r="L3103" s="138"/>
      <c r="M3103" s="12"/>
      <c r="N3103" s="147" t="str">
        <f t="shared" si="311"/>
        <v/>
      </c>
      <c r="O3103" s="16"/>
      <c r="P3103" s="17"/>
      <c r="Q3103" s="17"/>
      <c r="AD3103" s="13">
        <f t="shared" si="306"/>
        <v>0</v>
      </c>
      <c r="AE3103" s="13" t="str">
        <f t="shared" si="307"/>
        <v/>
      </c>
      <c r="AF3103" s="145" t="str">
        <f t="shared" si="308"/>
        <v/>
      </c>
      <c r="AG3103" s="145" t="str">
        <f t="shared" si="309"/>
        <v/>
      </c>
      <c r="AH3103" s="145" t="str">
        <f t="shared" si="310"/>
        <v/>
      </c>
    </row>
    <row r="3104" spans="1:34" ht="17.25" customHeight="1" x14ac:dyDescent="0.3">
      <c r="A3104" s="149"/>
      <c r="B3104" s="135"/>
      <c r="C3104" s="14"/>
      <c r="D3104" s="14"/>
      <c r="E3104" s="136"/>
      <c r="F3104" s="15"/>
      <c r="G3104" s="126"/>
      <c r="H3104" s="136"/>
      <c r="I3104" s="136"/>
      <c r="J3104" s="138"/>
      <c r="K3104" s="119"/>
      <c r="L3104" s="138"/>
      <c r="M3104" s="12"/>
      <c r="N3104" s="147" t="str">
        <f t="shared" si="311"/>
        <v/>
      </c>
      <c r="O3104" s="16"/>
      <c r="P3104" s="17"/>
      <c r="Q3104" s="17"/>
      <c r="AD3104" s="13">
        <f t="shared" si="306"/>
        <v>0</v>
      </c>
      <c r="AE3104" s="13" t="str">
        <f t="shared" si="307"/>
        <v/>
      </c>
      <c r="AF3104" s="145" t="str">
        <f t="shared" si="308"/>
        <v/>
      </c>
      <c r="AG3104" s="145" t="str">
        <f t="shared" si="309"/>
        <v/>
      </c>
      <c r="AH3104" s="145" t="str">
        <f t="shared" si="310"/>
        <v/>
      </c>
    </row>
    <row r="3105" spans="1:34" ht="17.25" customHeight="1" x14ac:dyDescent="0.3">
      <c r="A3105" s="149"/>
      <c r="B3105" s="135"/>
      <c r="C3105" s="14"/>
      <c r="D3105" s="14"/>
      <c r="E3105" s="136"/>
      <c r="F3105" s="15"/>
      <c r="G3105" s="126"/>
      <c r="H3105" s="136"/>
      <c r="I3105" s="136"/>
      <c r="J3105" s="138"/>
      <c r="K3105" s="119"/>
      <c r="L3105" s="138"/>
      <c r="M3105" s="12"/>
      <c r="N3105" s="147" t="str">
        <f t="shared" si="311"/>
        <v/>
      </c>
      <c r="O3105" s="16"/>
      <c r="P3105" s="17"/>
      <c r="Q3105" s="17"/>
      <c r="AD3105" s="13">
        <f t="shared" si="306"/>
        <v>0</v>
      </c>
      <c r="AE3105" s="13" t="str">
        <f t="shared" si="307"/>
        <v/>
      </c>
      <c r="AF3105" s="145" t="str">
        <f t="shared" si="308"/>
        <v/>
      </c>
      <c r="AG3105" s="145" t="str">
        <f t="shared" si="309"/>
        <v/>
      </c>
      <c r="AH3105" s="145" t="str">
        <f t="shared" si="310"/>
        <v/>
      </c>
    </row>
    <row r="3106" spans="1:34" ht="17.25" customHeight="1" x14ac:dyDescent="0.3">
      <c r="A3106" s="149"/>
      <c r="B3106" s="135"/>
      <c r="C3106" s="14"/>
      <c r="D3106" s="14"/>
      <c r="E3106" s="136"/>
      <c r="F3106" s="15"/>
      <c r="G3106" s="126"/>
      <c r="H3106" s="136"/>
      <c r="I3106" s="136"/>
      <c r="J3106" s="138"/>
      <c r="K3106" s="119"/>
      <c r="L3106" s="138"/>
      <c r="M3106" s="12"/>
      <c r="N3106" s="147" t="str">
        <f t="shared" si="311"/>
        <v/>
      </c>
      <c r="O3106" s="16"/>
      <c r="P3106" s="17"/>
      <c r="Q3106" s="17"/>
      <c r="AD3106" s="13">
        <f t="shared" si="306"/>
        <v>0</v>
      </c>
      <c r="AE3106" s="13" t="str">
        <f t="shared" si="307"/>
        <v/>
      </c>
      <c r="AF3106" s="145" t="str">
        <f t="shared" si="308"/>
        <v/>
      </c>
      <c r="AG3106" s="145" t="str">
        <f t="shared" si="309"/>
        <v/>
      </c>
      <c r="AH3106" s="145" t="str">
        <f t="shared" si="310"/>
        <v/>
      </c>
    </row>
    <row r="3107" spans="1:34" ht="17.25" customHeight="1" x14ac:dyDescent="0.3">
      <c r="A3107" s="149"/>
      <c r="B3107" s="135"/>
      <c r="C3107" s="14"/>
      <c r="D3107" s="14"/>
      <c r="E3107" s="136"/>
      <c r="F3107" s="15"/>
      <c r="G3107" s="126"/>
      <c r="H3107" s="136"/>
      <c r="I3107" s="136"/>
      <c r="J3107" s="138"/>
      <c r="K3107" s="119"/>
      <c r="L3107" s="138"/>
      <c r="M3107" s="12"/>
      <c r="N3107" s="147" t="str">
        <f t="shared" si="311"/>
        <v/>
      </c>
      <c r="O3107" s="16"/>
      <c r="P3107" s="17"/>
      <c r="Q3107" s="17"/>
      <c r="AD3107" s="13">
        <f t="shared" si="306"/>
        <v>0</v>
      </c>
      <c r="AE3107" s="13" t="str">
        <f t="shared" si="307"/>
        <v/>
      </c>
      <c r="AF3107" s="145" t="str">
        <f t="shared" si="308"/>
        <v/>
      </c>
      <c r="AG3107" s="145" t="str">
        <f t="shared" si="309"/>
        <v/>
      </c>
      <c r="AH3107" s="145" t="str">
        <f t="shared" si="310"/>
        <v/>
      </c>
    </row>
    <row r="3108" spans="1:34" ht="17.25" customHeight="1" x14ac:dyDescent="0.3">
      <c r="A3108" s="149"/>
      <c r="B3108" s="135"/>
      <c r="C3108" s="14"/>
      <c r="D3108" s="14"/>
      <c r="E3108" s="136"/>
      <c r="F3108" s="15"/>
      <c r="G3108" s="126"/>
      <c r="H3108" s="136"/>
      <c r="I3108" s="136"/>
      <c r="J3108" s="138"/>
      <c r="K3108" s="119"/>
      <c r="L3108" s="138"/>
      <c r="M3108" s="12"/>
      <c r="N3108" s="147" t="str">
        <f t="shared" si="311"/>
        <v/>
      </c>
      <c r="O3108" s="16"/>
      <c r="P3108" s="17"/>
      <c r="Q3108" s="17"/>
      <c r="AD3108" s="13">
        <f t="shared" si="306"/>
        <v>0</v>
      </c>
      <c r="AE3108" s="13" t="str">
        <f t="shared" si="307"/>
        <v/>
      </c>
      <c r="AF3108" s="145" t="str">
        <f t="shared" si="308"/>
        <v/>
      </c>
      <c r="AG3108" s="145" t="str">
        <f t="shared" si="309"/>
        <v/>
      </c>
      <c r="AH3108" s="145" t="str">
        <f t="shared" si="310"/>
        <v/>
      </c>
    </row>
    <row r="3109" spans="1:34" ht="17.25" customHeight="1" x14ac:dyDescent="0.3">
      <c r="A3109" s="149"/>
      <c r="B3109" s="135"/>
      <c r="C3109" s="14"/>
      <c r="D3109" s="14"/>
      <c r="E3109" s="136"/>
      <c r="F3109" s="15"/>
      <c r="G3109" s="126"/>
      <c r="H3109" s="136"/>
      <c r="I3109" s="136"/>
      <c r="J3109" s="138"/>
      <c r="K3109" s="119"/>
      <c r="L3109" s="138"/>
      <c r="M3109" s="12"/>
      <c r="N3109" s="147" t="str">
        <f t="shared" si="311"/>
        <v/>
      </c>
      <c r="O3109" s="16"/>
      <c r="P3109" s="17"/>
      <c r="Q3109" s="17"/>
      <c r="AD3109" s="13">
        <f t="shared" si="306"/>
        <v>0</v>
      </c>
      <c r="AE3109" s="13" t="str">
        <f t="shared" si="307"/>
        <v/>
      </c>
      <c r="AF3109" s="145" t="str">
        <f t="shared" si="308"/>
        <v/>
      </c>
      <c r="AG3109" s="145" t="str">
        <f t="shared" si="309"/>
        <v/>
      </c>
      <c r="AH3109" s="145" t="str">
        <f t="shared" si="310"/>
        <v/>
      </c>
    </row>
    <row r="3110" spans="1:34" ht="17.25" customHeight="1" x14ac:dyDescent="0.3">
      <c r="A3110" s="149"/>
      <c r="B3110" s="135"/>
      <c r="C3110" s="14"/>
      <c r="D3110" s="14"/>
      <c r="E3110" s="136"/>
      <c r="F3110" s="15"/>
      <c r="G3110" s="126"/>
      <c r="H3110" s="136"/>
      <c r="I3110" s="136"/>
      <c r="J3110" s="138"/>
      <c r="K3110" s="119"/>
      <c r="L3110" s="138"/>
      <c r="M3110" s="12"/>
      <c r="N3110" s="147" t="str">
        <f t="shared" si="311"/>
        <v/>
      </c>
      <c r="O3110" s="16"/>
      <c r="P3110" s="17"/>
      <c r="Q3110" s="17"/>
      <c r="AD3110" s="13">
        <f t="shared" si="306"/>
        <v>0</v>
      </c>
      <c r="AE3110" s="13" t="str">
        <f t="shared" si="307"/>
        <v/>
      </c>
      <c r="AF3110" s="145" t="str">
        <f t="shared" si="308"/>
        <v/>
      </c>
      <c r="AG3110" s="145" t="str">
        <f t="shared" si="309"/>
        <v/>
      </c>
      <c r="AH3110" s="145" t="str">
        <f t="shared" si="310"/>
        <v/>
      </c>
    </row>
    <row r="3111" spans="1:34" ht="17.25" customHeight="1" x14ac:dyDescent="0.3">
      <c r="A3111" s="149"/>
      <c r="B3111" s="135"/>
      <c r="C3111" s="14"/>
      <c r="D3111" s="14"/>
      <c r="E3111" s="136"/>
      <c r="F3111" s="15"/>
      <c r="G3111" s="126"/>
      <c r="H3111" s="136"/>
      <c r="I3111" s="136"/>
      <c r="J3111" s="138"/>
      <c r="K3111" s="119"/>
      <c r="L3111" s="138"/>
      <c r="M3111" s="12"/>
      <c r="N3111" s="147" t="str">
        <f t="shared" si="311"/>
        <v/>
      </c>
      <c r="O3111" s="16"/>
      <c r="P3111" s="17"/>
      <c r="Q3111" s="17"/>
      <c r="AD3111" s="13">
        <f t="shared" si="306"/>
        <v>0</v>
      </c>
      <c r="AE3111" s="13" t="str">
        <f t="shared" si="307"/>
        <v/>
      </c>
      <c r="AF3111" s="145" t="str">
        <f t="shared" si="308"/>
        <v/>
      </c>
      <c r="AG3111" s="145" t="str">
        <f t="shared" si="309"/>
        <v/>
      </c>
      <c r="AH3111" s="145" t="str">
        <f t="shared" si="310"/>
        <v/>
      </c>
    </row>
    <row r="3112" spans="1:34" ht="17.25" customHeight="1" x14ac:dyDescent="0.3">
      <c r="A3112" s="149"/>
      <c r="B3112" s="135"/>
      <c r="C3112" s="14"/>
      <c r="D3112" s="14"/>
      <c r="E3112" s="136"/>
      <c r="F3112" s="15"/>
      <c r="G3112" s="126"/>
      <c r="H3112" s="136"/>
      <c r="I3112" s="136"/>
      <c r="J3112" s="138"/>
      <c r="K3112" s="119"/>
      <c r="L3112" s="138"/>
      <c r="M3112" s="12"/>
      <c r="N3112" s="147" t="str">
        <f t="shared" si="311"/>
        <v/>
      </c>
      <c r="O3112" s="16"/>
      <c r="P3112" s="17"/>
      <c r="Q3112" s="17"/>
      <c r="AD3112" s="13">
        <f t="shared" si="306"/>
        <v>0</v>
      </c>
      <c r="AE3112" s="13" t="str">
        <f t="shared" si="307"/>
        <v/>
      </c>
      <c r="AF3112" s="145" t="str">
        <f t="shared" si="308"/>
        <v/>
      </c>
      <c r="AG3112" s="145" t="str">
        <f t="shared" si="309"/>
        <v/>
      </c>
      <c r="AH3112" s="145" t="str">
        <f t="shared" si="310"/>
        <v/>
      </c>
    </row>
    <row r="3113" spans="1:34" ht="17.25" customHeight="1" x14ac:dyDescent="0.3">
      <c r="A3113" s="149"/>
      <c r="B3113" s="135"/>
      <c r="C3113" s="14"/>
      <c r="D3113" s="14"/>
      <c r="E3113" s="136"/>
      <c r="F3113" s="15"/>
      <c r="G3113" s="126"/>
      <c r="H3113" s="136"/>
      <c r="I3113" s="136"/>
      <c r="J3113" s="138"/>
      <c r="K3113" s="119"/>
      <c r="L3113" s="138"/>
      <c r="M3113" s="12"/>
      <c r="N3113" s="147" t="str">
        <f t="shared" si="311"/>
        <v/>
      </c>
      <c r="O3113" s="16"/>
      <c r="P3113" s="17"/>
      <c r="Q3113" s="17"/>
      <c r="AD3113" s="13">
        <f t="shared" si="306"/>
        <v>0</v>
      </c>
      <c r="AE3113" s="13" t="str">
        <f t="shared" si="307"/>
        <v/>
      </c>
      <c r="AF3113" s="145" t="str">
        <f t="shared" si="308"/>
        <v/>
      </c>
      <c r="AG3113" s="145" t="str">
        <f t="shared" si="309"/>
        <v/>
      </c>
      <c r="AH3113" s="145" t="str">
        <f t="shared" si="310"/>
        <v/>
      </c>
    </row>
    <row r="3114" spans="1:34" ht="17.25" customHeight="1" x14ac:dyDescent="0.3">
      <c r="A3114" s="149"/>
      <c r="B3114" s="135"/>
      <c r="C3114" s="14"/>
      <c r="D3114" s="14"/>
      <c r="E3114" s="136"/>
      <c r="F3114" s="15"/>
      <c r="G3114" s="126"/>
      <c r="H3114" s="136"/>
      <c r="I3114" s="136"/>
      <c r="J3114" s="138"/>
      <c r="K3114" s="119"/>
      <c r="L3114" s="138"/>
      <c r="M3114" s="12"/>
      <c r="N3114" s="147" t="str">
        <f t="shared" si="311"/>
        <v/>
      </c>
      <c r="O3114" s="16"/>
      <c r="P3114" s="17"/>
      <c r="Q3114" s="17"/>
      <c r="AD3114" s="13">
        <f t="shared" si="306"/>
        <v>0</v>
      </c>
      <c r="AE3114" s="13" t="str">
        <f t="shared" si="307"/>
        <v/>
      </c>
      <c r="AF3114" s="145" t="str">
        <f t="shared" si="308"/>
        <v/>
      </c>
      <c r="AG3114" s="145" t="str">
        <f t="shared" si="309"/>
        <v/>
      </c>
      <c r="AH3114" s="145" t="str">
        <f t="shared" si="310"/>
        <v/>
      </c>
    </row>
    <row r="3115" spans="1:34" ht="17.25" customHeight="1" x14ac:dyDescent="0.3">
      <c r="A3115" s="149"/>
      <c r="B3115" s="135"/>
      <c r="C3115" s="14"/>
      <c r="D3115" s="14"/>
      <c r="E3115" s="136"/>
      <c r="F3115" s="15"/>
      <c r="G3115" s="126"/>
      <c r="H3115" s="136"/>
      <c r="I3115" s="136"/>
      <c r="J3115" s="138"/>
      <c r="K3115" s="119"/>
      <c r="L3115" s="138"/>
      <c r="M3115" s="12"/>
      <c r="N3115" s="147" t="str">
        <f t="shared" si="311"/>
        <v/>
      </c>
      <c r="O3115" s="16"/>
      <c r="P3115" s="17"/>
      <c r="Q3115" s="17"/>
      <c r="AD3115" s="13">
        <f t="shared" si="306"/>
        <v>0</v>
      </c>
      <c r="AE3115" s="13" t="str">
        <f t="shared" si="307"/>
        <v/>
      </c>
      <c r="AF3115" s="145" t="str">
        <f t="shared" si="308"/>
        <v/>
      </c>
      <c r="AG3115" s="145" t="str">
        <f t="shared" si="309"/>
        <v/>
      </c>
      <c r="AH3115" s="145" t="str">
        <f t="shared" si="310"/>
        <v/>
      </c>
    </row>
    <row r="3116" spans="1:34" ht="17.25" customHeight="1" x14ac:dyDescent="0.3">
      <c r="A3116" s="149"/>
      <c r="B3116" s="135"/>
      <c r="C3116" s="14"/>
      <c r="D3116" s="14"/>
      <c r="E3116" s="136"/>
      <c r="F3116" s="15"/>
      <c r="G3116" s="126"/>
      <c r="H3116" s="136"/>
      <c r="I3116" s="136"/>
      <c r="J3116" s="138"/>
      <c r="K3116" s="119"/>
      <c r="L3116" s="138"/>
      <c r="M3116" s="12"/>
      <c r="N3116" s="147" t="str">
        <f t="shared" si="311"/>
        <v/>
      </c>
      <c r="O3116" s="16"/>
      <c r="P3116" s="17"/>
      <c r="Q3116" s="17"/>
      <c r="AD3116" s="13">
        <f t="shared" si="306"/>
        <v>0</v>
      </c>
      <c r="AE3116" s="13" t="str">
        <f t="shared" si="307"/>
        <v/>
      </c>
      <c r="AF3116" s="145" t="str">
        <f t="shared" si="308"/>
        <v/>
      </c>
      <c r="AG3116" s="145" t="str">
        <f t="shared" si="309"/>
        <v/>
      </c>
      <c r="AH3116" s="145" t="str">
        <f t="shared" si="310"/>
        <v/>
      </c>
    </row>
    <row r="3117" spans="1:34" ht="17.25" customHeight="1" x14ac:dyDescent="0.3">
      <c r="A3117" s="149"/>
      <c r="B3117" s="135"/>
      <c r="C3117" s="14"/>
      <c r="D3117" s="14"/>
      <c r="E3117" s="136"/>
      <c r="F3117" s="15"/>
      <c r="G3117" s="126"/>
      <c r="H3117" s="136"/>
      <c r="I3117" s="136"/>
      <c r="J3117" s="138"/>
      <c r="K3117" s="119"/>
      <c r="L3117" s="138"/>
      <c r="M3117" s="12"/>
      <c r="N3117" s="147" t="str">
        <f t="shared" si="311"/>
        <v/>
      </c>
      <c r="O3117" s="16"/>
      <c r="P3117" s="17"/>
      <c r="Q3117" s="17"/>
      <c r="AD3117" s="13">
        <f t="shared" si="306"/>
        <v>0</v>
      </c>
      <c r="AE3117" s="13" t="str">
        <f t="shared" si="307"/>
        <v/>
      </c>
      <c r="AF3117" s="145" t="str">
        <f t="shared" si="308"/>
        <v/>
      </c>
      <c r="AG3117" s="145" t="str">
        <f t="shared" si="309"/>
        <v/>
      </c>
      <c r="AH3117" s="145" t="str">
        <f t="shared" si="310"/>
        <v/>
      </c>
    </row>
    <row r="3118" spans="1:34" ht="17.25" customHeight="1" x14ac:dyDescent="0.3">
      <c r="A3118" s="149"/>
      <c r="B3118" s="135"/>
      <c r="C3118" s="14"/>
      <c r="D3118" s="14"/>
      <c r="E3118" s="136"/>
      <c r="F3118" s="15"/>
      <c r="G3118" s="126"/>
      <c r="H3118" s="136"/>
      <c r="I3118" s="136"/>
      <c r="J3118" s="138"/>
      <c r="K3118" s="119"/>
      <c r="L3118" s="138"/>
      <c r="M3118" s="12"/>
      <c r="N3118" s="147" t="str">
        <f t="shared" si="311"/>
        <v/>
      </c>
      <c r="O3118" s="16"/>
      <c r="P3118" s="17"/>
      <c r="Q3118" s="17"/>
      <c r="AD3118" s="13">
        <f t="shared" si="306"/>
        <v>0</v>
      </c>
      <c r="AE3118" s="13" t="str">
        <f t="shared" si="307"/>
        <v/>
      </c>
      <c r="AF3118" s="145" t="str">
        <f t="shared" si="308"/>
        <v/>
      </c>
      <c r="AG3118" s="145" t="str">
        <f t="shared" si="309"/>
        <v/>
      </c>
      <c r="AH3118" s="145" t="str">
        <f t="shared" si="310"/>
        <v/>
      </c>
    </row>
    <row r="3119" spans="1:34" ht="17.25" customHeight="1" x14ac:dyDescent="0.3">
      <c r="A3119" s="149"/>
      <c r="B3119" s="135"/>
      <c r="C3119" s="14"/>
      <c r="D3119" s="14"/>
      <c r="E3119" s="136"/>
      <c r="F3119" s="15"/>
      <c r="G3119" s="126"/>
      <c r="H3119" s="136"/>
      <c r="I3119" s="136"/>
      <c r="J3119" s="138"/>
      <c r="K3119" s="119"/>
      <c r="L3119" s="138"/>
      <c r="M3119" s="12"/>
      <c r="N3119" s="147" t="str">
        <f t="shared" si="311"/>
        <v/>
      </c>
      <c r="O3119" s="16"/>
      <c r="P3119" s="17"/>
      <c r="Q3119" s="17"/>
      <c r="AD3119" s="13">
        <f t="shared" si="306"/>
        <v>0</v>
      </c>
      <c r="AE3119" s="13" t="str">
        <f t="shared" si="307"/>
        <v/>
      </c>
      <c r="AF3119" s="145" t="str">
        <f t="shared" si="308"/>
        <v/>
      </c>
      <c r="AG3119" s="145" t="str">
        <f t="shared" si="309"/>
        <v/>
      </c>
      <c r="AH3119" s="145" t="str">
        <f t="shared" si="310"/>
        <v/>
      </c>
    </row>
    <row r="3120" spans="1:34" ht="17.25" customHeight="1" x14ac:dyDescent="0.3">
      <c r="A3120" s="149"/>
      <c r="B3120" s="135"/>
      <c r="C3120" s="14"/>
      <c r="D3120" s="14"/>
      <c r="E3120" s="136"/>
      <c r="F3120" s="15"/>
      <c r="G3120" s="126"/>
      <c r="H3120" s="136"/>
      <c r="I3120" s="136"/>
      <c r="J3120" s="138"/>
      <c r="K3120" s="119"/>
      <c r="L3120" s="138"/>
      <c r="M3120" s="12"/>
      <c r="N3120" s="147" t="str">
        <f t="shared" si="311"/>
        <v/>
      </c>
      <c r="O3120" s="16"/>
      <c r="P3120" s="17"/>
      <c r="Q3120" s="17"/>
      <c r="AD3120" s="13">
        <f t="shared" si="306"/>
        <v>0</v>
      </c>
      <c r="AE3120" s="13" t="str">
        <f t="shared" si="307"/>
        <v/>
      </c>
      <c r="AF3120" s="145" t="str">
        <f t="shared" si="308"/>
        <v/>
      </c>
      <c r="AG3120" s="145" t="str">
        <f t="shared" si="309"/>
        <v/>
      </c>
      <c r="AH3120" s="145" t="str">
        <f t="shared" si="310"/>
        <v/>
      </c>
    </row>
    <row r="3121" spans="1:34" ht="17.25" customHeight="1" x14ac:dyDescent="0.3">
      <c r="A3121" s="149"/>
      <c r="B3121" s="135"/>
      <c r="C3121" s="14"/>
      <c r="D3121" s="14"/>
      <c r="E3121" s="136"/>
      <c r="F3121" s="15"/>
      <c r="G3121" s="126"/>
      <c r="H3121" s="136"/>
      <c r="I3121" s="136"/>
      <c r="J3121" s="138"/>
      <c r="K3121" s="119"/>
      <c r="L3121" s="138"/>
      <c r="M3121" s="12"/>
      <c r="N3121" s="147" t="str">
        <f t="shared" si="311"/>
        <v/>
      </c>
      <c r="O3121" s="16"/>
      <c r="P3121" s="17"/>
      <c r="Q3121" s="17"/>
      <c r="AD3121" s="13">
        <f t="shared" si="306"/>
        <v>0</v>
      </c>
      <c r="AE3121" s="13" t="str">
        <f t="shared" si="307"/>
        <v/>
      </c>
      <c r="AF3121" s="145" t="str">
        <f t="shared" si="308"/>
        <v/>
      </c>
      <c r="AG3121" s="145" t="str">
        <f t="shared" si="309"/>
        <v/>
      </c>
      <c r="AH3121" s="145" t="str">
        <f t="shared" si="310"/>
        <v/>
      </c>
    </row>
    <row r="3122" spans="1:34" ht="17.25" customHeight="1" x14ac:dyDescent="0.3">
      <c r="A3122" s="149"/>
      <c r="B3122" s="135"/>
      <c r="C3122" s="14"/>
      <c r="D3122" s="14"/>
      <c r="E3122" s="136"/>
      <c r="F3122" s="15"/>
      <c r="G3122" s="126"/>
      <c r="H3122" s="136"/>
      <c r="I3122" s="136"/>
      <c r="J3122" s="138"/>
      <c r="K3122" s="119"/>
      <c r="L3122" s="138"/>
      <c r="M3122" s="12"/>
      <c r="N3122" s="147" t="str">
        <f t="shared" si="311"/>
        <v/>
      </c>
      <c r="O3122" s="16"/>
      <c r="P3122" s="17"/>
      <c r="Q3122" s="17"/>
      <c r="AD3122" s="13">
        <f t="shared" si="306"/>
        <v>0</v>
      </c>
      <c r="AE3122" s="13" t="str">
        <f t="shared" si="307"/>
        <v/>
      </c>
      <c r="AF3122" s="145" t="str">
        <f t="shared" si="308"/>
        <v/>
      </c>
      <c r="AG3122" s="145" t="str">
        <f t="shared" si="309"/>
        <v/>
      </c>
      <c r="AH3122" s="145" t="str">
        <f t="shared" si="310"/>
        <v/>
      </c>
    </row>
    <row r="3123" spans="1:34" ht="17.25" customHeight="1" x14ac:dyDescent="0.3">
      <c r="A3123" s="149"/>
      <c r="B3123" s="135"/>
      <c r="C3123" s="14"/>
      <c r="D3123" s="14"/>
      <c r="E3123" s="136"/>
      <c r="F3123" s="15"/>
      <c r="G3123" s="126"/>
      <c r="H3123" s="136"/>
      <c r="I3123" s="136"/>
      <c r="J3123" s="138"/>
      <c r="K3123" s="119"/>
      <c r="L3123" s="138"/>
      <c r="M3123" s="12"/>
      <c r="N3123" s="147" t="str">
        <f t="shared" si="311"/>
        <v/>
      </c>
      <c r="O3123" s="16"/>
      <c r="P3123" s="17"/>
      <c r="Q3123" s="17"/>
      <c r="AD3123" s="13">
        <f t="shared" si="306"/>
        <v>0</v>
      </c>
      <c r="AE3123" s="13" t="str">
        <f t="shared" si="307"/>
        <v/>
      </c>
      <c r="AF3123" s="145" t="str">
        <f t="shared" si="308"/>
        <v/>
      </c>
      <c r="AG3123" s="145" t="str">
        <f t="shared" si="309"/>
        <v/>
      </c>
      <c r="AH3123" s="145" t="str">
        <f t="shared" si="310"/>
        <v/>
      </c>
    </row>
    <row r="3124" spans="1:34" ht="17.25" customHeight="1" x14ac:dyDescent="0.3">
      <c r="A3124" s="149"/>
      <c r="B3124" s="135"/>
      <c r="C3124" s="14"/>
      <c r="D3124" s="14"/>
      <c r="E3124" s="136"/>
      <c r="F3124" s="15"/>
      <c r="G3124" s="126"/>
      <c r="H3124" s="136"/>
      <c r="I3124" s="136"/>
      <c r="J3124" s="138"/>
      <c r="K3124" s="119"/>
      <c r="L3124" s="138"/>
      <c r="M3124" s="12"/>
      <c r="N3124" s="147" t="str">
        <f t="shared" si="311"/>
        <v/>
      </c>
      <c r="O3124" s="16"/>
      <c r="P3124" s="17"/>
      <c r="Q3124" s="17"/>
      <c r="AD3124" s="13">
        <f t="shared" si="306"/>
        <v>0</v>
      </c>
      <c r="AE3124" s="13" t="str">
        <f t="shared" si="307"/>
        <v/>
      </c>
      <c r="AF3124" s="145" t="str">
        <f t="shared" si="308"/>
        <v/>
      </c>
      <c r="AG3124" s="145" t="str">
        <f t="shared" si="309"/>
        <v/>
      </c>
      <c r="AH3124" s="145" t="str">
        <f t="shared" si="310"/>
        <v/>
      </c>
    </row>
    <row r="3125" spans="1:34" ht="17.25" customHeight="1" x14ac:dyDescent="0.3">
      <c r="A3125" s="149"/>
      <c r="B3125" s="135"/>
      <c r="C3125" s="14"/>
      <c r="D3125" s="14"/>
      <c r="E3125" s="136"/>
      <c r="F3125" s="15"/>
      <c r="G3125" s="126"/>
      <c r="H3125" s="136"/>
      <c r="I3125" s="136"/>
      <c r="J3125" s="138"/>
      <c r="K3125" s="119"/>
      <c r="L3125" s="138"/>
      <c r="M3125" s="12"/>
      <c r="N3125" s="147" t="str">
        <f t="shared" si="311"/>
        <v/>
      </c>
      <c r="O3125" s="16"/>
      <c r="P3125" s="17"/>
      <c r="Q3125" s="17"/>
      <c r="AD3125" s="13">
        <f t="shared" ref="AD3125:AD3188" si="312">IF(N3125&lt;0, N3125/-F3125, M3125)</f>
        <v>0</v>
      </c>
      <c r="AE3125" s="13" t="str">
        <f t="shared" ref="AE3125:AE3188" si="313">IF(N3125="", "", IF(C3125="Long", IF(N3125&gt;0, N3125/F3125, ((G3125*(I3125-E3125))/F3125)), IF(N3125&gt;0, N3125/F3125, ((G3125*(E3125-I3125))/F3125))))</f>
        <v/>
      </c>
      <c r="AF3125" s="145" t="str">
        <f t="shared" ref="AF3125:AF3188" si="314">IF(A3125="", "", MONTH(A3125))</f>
        <v/>
      </c>
      <c r="AG3125" s="145" t="str">
        <f t="shared" ref="AG3125:AG3188" si="315">IF(A3125="", "", YEAR(A3125))</f>
        <v/>
      </c>
      <c r="AH3125" s="145" t="str">
        <f t="shared" ref="AH3125:AH3188" si="316">IF(A3125="", "", DAY(A3125))</f>
        <v/>
      </c>
    </row>
    <row r="3126" spans="1:34" ht="17.25" customHeight="1" x14ac:dyDescent="0.3">
      <c r="A3126" s="149"/>
      <c r="B3126" s="135"/>
      <c r="C3126" s="14"/>
      <c r="D3126" s="14"/>
      <c r="E3126" s="136"/>
      <c r="F3126" s="15"/>
      <c r="G3126" s="126"/>
      <c r="H3126" s="136"/>
      <c r="I3126" s="136"/>
      <c r="J3126" s="138"/>
      <c r="K3126" s="119"/>
      <c r="L3126" s="138"/>
      <c r="M3126" s="12"/>
      <c r="N3126" s="147" t="str">
        <f t="shared" si="311"/>
        <v/>
      </c>
      <c r="O3126" s="16"/>
      <c r="P3126" s="17"/>
      <c r="Q3126" s="17"/>
      <c r="AD3126" s="13">
        <f t="shared" si="312"/>
        <v>0</v>
      </c>
      <c r="AE3126" s="13" t="str">
        <f t="shared" si="313"/>
        <v/>
      </c>
      <c r="AF3126" s="145" t="str">
        <f t="shared" si="314"/>
        <v/>
      </c>
      <c r="AG3126" s="145" t="str">
        <f t="shared" si="315"/>
        <v/>
      </c>
      <c r="AH3126" s="145" t="str">
        <f t="shared" si="316"/>
        <v/>
      </c>
    </row>
    <row r="3127" spans="1:34" ht="17.25" customHeight="1" x14ac:dyDescent="0.3">
      <c r="A3127" s="149"/>
      <c r="B3127" s="135"/>
      <c r="C3127" s="14"/>
      <c r="D3127" s="14"/>
      <c r="E3127" s="136"/>
      <c r="F3127" s="15"/>
      <c r="G3127" s="126"/>
      <c r="H3127" s="136"/>
      <c r="I3127" s="136"/>
      <c r="J3127" s="138"/>
      <c r="K3127" s="119"/>
      <c r="L3127" s="138"/>
      <c r="M3127" s="12"/>
      <c r="N3127" s="147" t="str">
        <f t="shared" si="311"/>
        <v/>
      </c>
      <c r="O3127" s="16"/>
      <c r="P3127" s="17"/>
      <c r="Q3127" s="17"/>
      <c r="AD3127" s="13">
        <f t="shared" si="312"/>
        <v>0</v>
      </c>
      <c r="AE3127" s="13" t="str">
        <f t="shared" si="313"/>
        <v/>
      </c>
      <c r="AF3127" s="145" t="str">
        <f t="shared" si="314"/>
        <v/>
      </c>
      <c r="AG3127" s="145" t="str">
        <f t="shared" si="315"/>
        <v/>
      </c>
      <c r="AH3127" s="145" t="str">
        <f t="shared" si="316"/>
        <v/>
      </c>
    </row>
    <row r="3128" spans="1:34" ht="17.25" customHeight="1" x14ac:dyDescent="0.3">
      <c r="A3128" s="149"/>
      <c r="B3128" s="135"/>
      <c r="C3128" s="14"/>
      <c r="D3128" s="14"/>
      <c r="E3128" s="136"/>
      <c r="F3128" s="15"/>
      <c r="G3128" s="126"/>
      <c r="H3128" s="136"/>
      <c r="I3128" s="136"/>
      <c r="J3128" s="138"/>
      <c r="K3128" s="119"/>
      <c r="L3128" s="138"/>
      <c r="M3128" s="12"/>
      <c r="N3128" s="147" t="str">
        <f t="shared" si="311"/>
        <v/>
      </c>
      <c r="O3128" s="16"/>
      <c r="P3128" s="17"/>
      <c r="Q3128" s="17"/>
      <c r="AD3128" s="13">
        <f t="shared" si="312"/>
        <v>0</v>
      </c>
      <c r="AE3128" s="13" t="str">
        <f t="shared" si="313"/>
        <v/>
      </c>
      <c r="AF3128" s="145" t="str">
        <f t="shared" si="314"/>
        <v/>
      </c>
      <c r="AG3128" s="145" t="str">
        <f t="shared" si="315"/>
        <v/>
      </c>
      <c r="AH3128" s="145" t="str">
        <f t="shared" si="316"/>
        <v/>
      </c>
    </row>
    <row r="3129" spans="1:34" ht="17.25" customHeight="1" x14ac:dyDescent="0.3">
      <c r="A3129" s="149"/>
      <c r="B3129" s="135"/>
      <c r="C3129" s="14"/>
      <c r="D3129" s="14"/>
      <c r="E3129" s="136"/>
      <c r="F3129" s="15"/>
      <c r="G3129" s="126"/>
      <c r="H3129" s="136"/>
      <c r="I3129" s="136"/>
      <c r="J3129" s="138"/>
      <c r="K3129" s="119"/>
      <c r="L3129" s="138"/>
      <c r="M3129" s="12"/>
      <c r="N3129" s="147" t="str">
        <f t="shared" si="311"/>
        <v/>
      </c>
      <c r="O3129" s="16"/>
      <c r="P3129" s="17"/>
      <c r="Q3129" s="17"/>
      <c r="AD3129" s="13">
        <f t="shared" si="312"/>
        <v>0</v>
      </c>
      <c r="AE3129" s="13" t="str">
        <f t="shared" si="313"/>
        <v/>
      </c>
      <c r="AF3129" s="145" t="str">
        <f t="shared" si="314"/>
        <v/>
      </c>
      <c r="AG3129" s="145" t="str">
        <f t="shared" si="315"/>
        <v/>
      </c>
      <c r="AH3129" s="145" t="str">
        <f t="shared" si="316"/>
        <v/>
      </c>
    </row>
    <row r="3130" spans="1:34" ht="17.25" customHeight="1" x14ac:dyDescent="0.3">
      <c r="A3130" s="149"/>
      <c r="B3130" s="135"/>
      <c r="C3130" s="14"/>
      <c r="D3130" s="14"/>
      <c r="E3130" s="136"/>
      <c r="F3130" s="15"/>
      <c r="G3130" s="126"/>
      <c r="H3130" s="136"/>
      <c r="I3130" s="136"/>
      <c r="J3130" s="138"/>
      <c r="K3130" s="119"/>
      <c r="L3130" s="138"/>
      <c r="M3130" s="12"/>
      <c r="N3130" s="147" t="str">
        <f t="shared" si="311"/>
        <v/>
      </c>
      <c r="O3130" s="16"/>
      <c r="P3130" s="17"/>
      <c r="Q3130" s="17"/>
      <c r="AD3130" s="13">
        <f t="shared" si="312"/>
        <v>0</v>
      </c>
      <c r="AE3130" s="13" t="str">
        <f t="shared" si="313"/>
        <v/>
      </c>
      <c r="AF3130" s="145" t="str">
        <f t="shared" si="314"/>
        <v/>
      </c>
      <c r="AG3130" s="145" t="str">
        <f t="shared" si="315"/>
        <v/>
      </c>
      <c r="AH3130" s="145" t="str">
        <f t="shared" si="316"/>
        <v/>
      </c>
    </row>
    <row r="3131" spans="1:34" ht="17.25" customHeight="1" x14ac:dyDescent="0.3">
      <c r="A3131" s="149"/>
      <c r="B3131" s="135"/>
      <c r="C3131" s="14"/>
      <c r="D3131" s="14"/>
      <c r="E3131" s="136"/>
      <c r="F3131" s="15"/>
      <c r="G3131" s="126"/>
      <c r="H3131" s="136"/>
      <c r="I3131" s="136"/>
      <c r="J3131" s="138"/>
      <c r="K3131" s="119"/>
      <c r="L3131" s="138"/>
      <c r="M3131" s="12"/>
      <c r="N3131" s="147" t="str">
        <f t="shared" si="311"/>
        <v/>
      </c>
      <c r="O3131" s="16"/>
      <c r="P3131" s="17"/>
      <c r="Q3131" s="17"/>
      <c r="AD3131" s="13">
        <f t="shared" si="312"/>
        <v>0</v>
      </c>
      <c r="AE3131" s="13" t="str">
        <f t="shared" si="313"/>
        <v/>
      </c>
      <c r="AF3131" s="145" t="str">
        <f t="shared" si="314"/>
        <v/>
      </c>
      <c r="AG3131" s="145" t="str">
        <f t="shared" si="315"/>
        <v/>
      </c>
      <c r="AH3131" s="145" t="str">
        <f t="shared" si="316"/>
        <v/>
      </c>
    </row>
    <row r="3132" spans="1:34" ht="17.25" customHeight="1" x14ac:dyDescent="0.3">
      <c r="A3132" s="149"/>
      <c r="B3132" s="135"/>
      <c r="C3132" s="14"/>
      <c r="D3132" s="14"/>
      <c r="E3132" s="136"/>
      <c r="F3132" s="15"/>
      <c r="G3132" s="126"/>
      <c r="H3132" s="136"/>
      <c r="I3132" s="136"/>
      <c r="J3132" s="138"/>
      <c r="K3132" s="119"/>
      <c r="L3132" s="138"/>
      <c r="M3132" s="12"/>
      <c r="N3132" s="147" t="str">
        <f t="shared" si="311"/>
        <v/>
      </c>
      <c r="O3132" s="16"/>
      <c r="P3132" s="17"/>
      <c r="Q3132" s="17"/>
      <c r="AD3132" s="13">
        <f t="shared" si="312"/>
        <v>0</v>
      </c>
      <c r="AE3132" s="13" t="str">
        <f t="shared" si="313"/>
        <v/>
      </c>
      <c r="AF3132" s="145" t="str">
        <f t="shared" si="314"/>
        <v/>
      </c>
      <c r="AG3132" s="145" t="str">
        <f t="shared" si="315"/>
        <v/>
      </c>
      <c r="AH3132" s="145" t="str">
        <f t="shared" si="316"/>
        <v/>
      </c>
    </row>
    <row r="3133" spans="1:34" ht="17.25" customHeight="1" x14ac:dyDescent="0.3">
      <c r="A3133" s="149"/>
      <c r="B3133" s="135"/>
      <c r="C3133" s="14"/>
      <c r="D3133" s="14"/>
      <c r="E3133" s="136"/>
      <c r="F3133" s="15"/>
      <c r="G3133" s="126"/>
      <c r="H3133" s="136"/>
      <c r="I3133" s="136"/>
      <c r="J3133" s="138"/>
      <c r="K3133" s="119"/>
      <c r="L3133" s="138"/>
      <c r="M3133" s="12"/>
      <c r="N3133" s="147" t="str">
        <f t="shared" si="311"/>
        <v/>
      </c>
      <c r="O3133" s="16"/>
      <c r="P3133" s="17"/>
      <c r="Q3133" s="17"/>
      <c r="AD3133" s="13">
        <f t="shared" si="312"/>
        <v>0</v>
      </c>
      <c r="AE3133" s="13" t="str">
        <f t="shared" si="313"/>
        <v/>
      </c>
      <c r="AF3133" s="145" t="str">
        <f t="shared" si="314"/>
        <v/>
      </c>
      <c r="AG3133" s="145" t="str">
        <f t="shared" si="315"/>
        <v/>
      </c>
      <c r="AH3133" s="145" t="str">
        <f t="shared" si="316"/>
        <v/>
      </c>
    </row>
    <row r="3134" spans="1:34" ht="17.25" customHeight="1" x14ac:dyDescent="0.3">
      <c r="A3134" s="149"/>
      <c r="B3134" s="135"/>
      <c r="C3134" s="14"/>
      <c r="D3134" s="14"/>
      <c r="E3134" s="136"/>
      <c r="F3134" s="15"/>
      <c r="G3134" s="126"/>
      <c r="H3134" s="136"/>
      <c r="I3134" s="136"/>
      <c r="J3134" s="138"/>
      <c r="K3134" s="119"/>
      <c r="L3134" s="138"/>
      <c r="M3134" s="12"/>
      <c r="N3134" s="147" t="str">
        <f t="shared" si="311"/>
        <v/>
      </c>
      <c r="O3134" s="16"/>
      <c r="P3134" s="17"/>
      <c r="Q3134" s="17"/>
      <c r="AD3134" s="13">
        <f t="shared" si="312"/>
        <v>0</v>
      </c>
      <c r="AE3134" s="13" t="str">
        <f t="shared" si="313"/>
        <v/>
      </c>
      <c r="AF3134" s="145" t="str">
        <f t="shared" si="314"/>
        <v/>
      </c>
      <c r="AG3134" s="145" t="str">
        <f t="shared" si="315"/>
        <v/>
      </c>
      <c r="AH3134" s="145" t="str">
        <f t="shared" si="316"/>
        <v/>
      </c>
    </row>
    <row r="3135" spans="1:34" ht="17.25" customHeight="1" x14ac:dyDescent="0.3">
      <c r="A3135" s="149"/>
      <c r="B3135" s="135"/>
      <c r="C3135" s="14"/>
      <c r="D3135" s="14"/>
      <c r="E3135" s="136"/>
      <c r="F3135" s="15"/>
      <c r="G3135" s="126"/>
      <c r="H3135" s="136"/>
      <c r="I3135" s="136"/>
      <c r="J3135" s="138"/>
      <c r="K3135" s="119"/>
      <c r="L3135" s="138"/>
      <c r="M3135" s="12"/>
      <c r="N3135" s="147" t="str">
        <f t="shared" si="311"/>
        <v/>
      </c>
      <c r="O3135" s="16"/>
      <c r="P3135" s="17"/>
      <c r="Q3135" s="17"/>
      <c r="AD3135" s="13">
        <f t="shared" si="312"/>
        <v>0</v>
      </c>
      <c r="AE3135" s="13" t="str">
        <f t="shared" si="313"/>
        <v/>
      </c>
      <c r="AF3135" s="145" t="str">
        <f t="shared" si="314"/>
        <v/>
      </c>
      <c r="AG3135" s="145" t="str">
        <f t="shared" si="315"/>
        <v/>
      </c>
      <c r="AH3135" s="145" t="str">
        <f t="shared" si="316"/>
        <v/>
      </c>
    </row>
    <row r="3136" spans="1:34" ht="17.25" customHeight="1" x14ac:dyDescent="0.3">
      <c r="A3136" s="149"/>
      <c r="B3136" s="135"/>
      <c r="C3136" s="14"/>
      <c r="D3136" s="14"/>
      <c r="E3136" s="136"/>
      <c r="F3136" s="15"/>
      <c r="G3136" s="126"/>
      <c r="H3136" s="136"/>
      <c r="I3136" s="136"/>
      <c r="J3136" s="138"/>
      <c r="K3136" s="119"/>
      <c r="L3136" s="138"/>
      <c r="M3136" s="12"/>
      <c r="N3136" s="147" t="str">
        <f t="shared" si="311"/>
        <v/>
      </c>
      <c r="O3136" s="16"/>
      <c r="P3136" s="17"/>
      <c r="Q3136" s="17"/>
      <c r="AD3136" s="13">
        <f t="shared" si="312"/>
        <v>0</v>
      </c>
      <c r="AE3136" s="13" t="str">
        <f t="shared" si="313"/>
        <v/>
      </c>
      <c r="AF3136" s="145" t="str">
        <f t="shared" si="314"/>
        <v/>
      </c>
      <c r="AG3136" s="145" t="str">
        <f t="shared" si="315"/>
        <v/>
      </c>
      <c r="AH3136" s="145" t="str">
        <f t="shared" si="316"/>
        <v/>
      </c>
    </row>
    <row r="3137" spans="1:34" ht="17.25" customHeight="1" x14ac:dyDescent="0.3">
      <c r="A3137" s="149"/>
      <c r="B3137" s="135"/>
      <c r="C3137" s="14"/>
      <c r="D3137" s="14"/>
      <c r="E3137" s="136"/>
      <c r="F3137" s="15"/>
      <c r="G3137" s="126"/>
      <c r="H3137" s="136"/>
      <c r="I3137" s="136"/>
      <c r="J3137" s="138"/>
      <c r="K3137" s="119"/>
      <c r="L3137" s="138"/>
      <c r="M3137" s="12"/>
      <c r="N3137" s="147" t="str">
        <f t="shared" si="311"/>
        <v/>
      </c>
      <c r="O3137" s="16"/>
      <c r="P3137" s="17"/>
      <c r="Q3137" s="17"/>
      <c r="AD3137" s="13">
        <f t="shared" si="312"/>
        <v>0</v>
      </c>
      <c r="AE3137" s="13" t="str">
        <f t="shared" si="313"/>
        <v/>
      </c>
      <c r="AF3137" s="145" t="str">
        <f t="shared" si="314"/>
        <v/>
      </c>
      <c r="AG3137" s="145" t="str">
        <f t="shared" si="315"/>
        <v/>
      </c>
      <c r="AH3137" s="145" t="str">
        <f t="shared" si="316"/>
        <v/>
      </c>
    </row>
    <row r="3138" spans="1:34" ht="17.25" customHeight="1" x14ac:dyDescent="0.3">
      <c r="A3138" s="149"/>
      <c r="B3138" s="135"/>
      <c r="C3138" s="14"/>
      <c r="D3138" s="14"/>
      <c r="E3138" s="136"/>
      <c r="F3138" s="15"/>
      <c r="G3138" s="126"/>
      <c r="H3138" s="136"/>
      <c r="I3138" s="136"/>
      <c r="J3138" s="138"/>
      <c r="K3138" s="119"/>
      <c r="L3138" s="138"/>
      <c r="M3138" s="12"/>
      <c r="N3138" s="147" t="str">
        <f t="shared" si="311"/>
        <v/>
      </c>
      <c r="O3138" s="16"/>
      <c r="P3138" s="17"/>
      <c r="Q3138" s="17"/>
      <c r="AD3138" s="13">
        <f t="shared" si="312"/>
        <v>0</v>
      </c>
      <c r="AE3138" s="13" t="str">
        <f t="shared" si="313"/>
        <v/>
      </c>
      <c r="AF3138" s="145" t="str">
        <f t="shared" si="314"/>
        <v/>
      </c>
      <c r="AG3138" s="145" t="str">
        <f t="shared" si="315"/>
        <v/>
      </c>
      <c r="AH3138" s="145" t="str">
        <f t="shared" si="316"/>
        <v/>
      </c>
    </row>
    <row r="3139" spans="1:34" ht="17.25" customHeight="1" x14ac:dyDescent="0.3">
      <c r="A3139" s="149"/>
      <c r="B3139" s="135"/>
      <c r="C3139" s="14"/>
      <c r="D3139" s="14"/>
      <c r="E3139" s="136"/>
      <c r="F3139" s="15"/>
      <c r="G3139" s="126"/>
      <c r="H3139" s="136"/>
      <c r="I3139" s="136"/>
      <c r="J3139" s="138"/>
      <c r="K3139" s="119"/>
      <c r="L3139" s="138"/>
      <c r="M3139" s="12"/>
      <c r="N3139" s="147" t="str">
        <f t="shared" si="311"/>
        <v/>
      </c>
      <c r="O3139" s="16"/>
      <c r="P3139" s="17"/>
      <c r="Q3139" s="17"/>
      <c r="AD3139" s="13">
        <f t="shared" si="312"/>
        <v>0</v>
      </c>
      <c r="AE3139" s="13" t="str">
        <f t="shared" si="313"/>
        <v/>
      </c>
      <c r="AF3139" s="145" t="str">
        <f t="shared" si="314"/>
        <v/>
      </c>
      <c r="AG3139" s="145" t="str">
        <f t="shared" si="315"/>
        <v/>
      </c>
      <c r="AH3139" s="145" t="str">
        <f t="shared" si="316"/>
        <v/>
      </c>
    </row>
    <row r="3140" spans="1:34" ht="17.25" customHeight="1" x14ac:dyDescent="0.3">
      <c r="A3140" s="149"/>
      <c r="B3140" s="135"/>
      <c r="C3140" s="14"/>
      <c r="D3140" s="14"/>
      <c r="E3140" s="136"/>
      <c r="F3140" s="15"/>
      <c r="G3140" s="126"/>
      <c r="H3140" s="136"/>
      <c r="I3140" s="136"/>
      <c r="J3140" s="138"/>
      <c r="K3140" s="119"/>
      <c r="L3140" s="138"/>
      <c r="M3140" s="12"/>
      <c r="N3140" s="147" t="str">
        <f t="shared" si="311"/>
        <v/>
      </c>
      <c r="O3140" s="16"/>
      <c r="P3140" s="17"/>
      <c r="Q3140" s="17"/>
      <c r="AD3140" s="13">
        <f t="shared" si="312"/>
        <v>0</v>
      </c>
      <c r="AE3140" s="13" t="str">
        <f t="shared" si="313"/>
        <v/>
      </c>
      <c r="AF3140" s="145" t="str">
        <f t="shared" si="314"/>
        <v/>
      </c>
      <c r="AG3140" s="145" t="str">
        <f t="shared" si="315"/>
        <v/>
      </c>
      <c r="AH3140" s="145" t="str">
        <f t="shared" si="316"/>
        <v/>
      </c>
    </row>
    <row r="3141" spans="1:34" ht="17.25" customHeight="1" x14ac:dyDescent="0.3">
      <c r="A3141" s="149"/>
      <c r="B3141" s="135"/>
      <c r="C3141" s="14"/>
      <c r="D3141" s="14"/>
      <c r="E3141" s="136"/>
      <c r="F3141" s="15"/>
      <c r="G3141" s="126"/>
      <c r="H3141" s="136"/>
      <c r="I3141" s="136"/>
      <c r="J3141" s="138"/>
      <c r="K3141" s="119"/>
      <c r="L3141" s="138"/>
      <c r="M3141" s="12"/>
      <c r="N3141" s="147" t="str">
        <f t="shared" si="311"/>
        <v/>
      </c>
      <c r="O3141" s="16"/>
      <c r="P3141" s="17"/>
      <c r="Q3141" s="17"/>
      <c r="AD3141" s="13">
        <f t="shared" si="312"/>
        <v>0</v>
      </c>
      <c r="AE3141" s="13" t="str">
        <f t="shared" si="313"/>
        <v/>
      </c>
      <c r="AF3141" s="145" t="str">
        <f t="shared" si="314"/>
        <v/>
      </c>
      <c r="AG3141" s="145" t="str">
        <f t="shared" si="315"/>
        <v/>
      </c>
      <c r="AH3141" s="145" t="str">
        <f t="shared" si="316"/>
        <v/>
      </c>
    </row>
    <row r="3142" spans="1:34" ht="17.25" customHeight="1" x14ac:dyDescent="0.3">
      <c r="A3142" s="149"/>
      <c r="B3142" s="135"/>
      <c r="C3142" s="14"/>
      <c r="D3142" s="14"/>
      <c r="E3142" s="136"/>
      <c r="F3142" s="15"/>
      <c r="G3142" s="126"/>
      <c r="H3142" s="136"/>
      <c r="I3142" s="136"/>
      <c r="J3142" s="138"/>
      <c r="K3142" s="119"/>
      <c r="L3142" s="138"/>
      <c r="M3142" s="12"/>
      <c r="N3142" s="147" t="str">
        <f t="shared" si="311"/>
        <v/>
      </c>
      <c r="O3142" s="16"/>
      <c r="P3142" s="17"/>
      <c r="Q3142" s="17"/>
      <c r="AD3142" s="13">
        <f t="shared" si="312"/>
        <v>0</v>
      </c>
      <c r="AE3142" s="13" t="str">
        <f t="shared" si="313"/>
        <v/>
      </c>
      <c r="AF3142" s="145" t="str">
        <f t="shared" si="314"/>
        <v/>
      </c>
      <c r="AG3142" s="145" t="str">
        <f t="shared" si="315"/>
        <v/>
      </c>
      <c r="AH3142" s="145" t="str">
        <f t="shared" si="316"/>
        <v/>
      </c>
    </row>
    <row r="3143" spans="1:34" ht="17.25" customHeight="1" x14ac:dyDescent="0.3">
      <c r="A3143" s="149"/>
      <c r="B3143" s="135"/>
      <c r="C3143" s="14"/>
      <c r="D3143" s="14"/>
      <c r="E3143" s="136"/>
      <c r="F3143" s="15"/>
      <c r="G3143" s="126"/>
      <c r="H3143" s="136"/>
      <c r="I3143" s="136"/>
      <c r="J3143" s="138"/>
      <c r="K3143" s="119"/>
      <c r="L3143" s="138"/>
      <c r="M3143" s="12"/>
      <c r="N3143" s="147" t="str">
        <f t="shared" si="311"/>
        <v/>
      </c>
      <c r="O3143" s="16"/>
      <c r="P3143" s="17"/>
      <c r="Q3143" s="17"/>
      <c r="AD3143" s="13">
        <f t="shared" si="312"/>
        <v>0</v>
      </c>
      <c r="AE3143" s="13" t="str">
        <f t="shared" si="313"/>
        <v/>
      </c>
      <c r="AF3143" s="145" t="str">
        <f t="shared" si="314"/>
        <v/>
      </c>
      <c r="AG3143" s="145" t="str">
        <f t="shared" si="315"/>
        <v/>
      </c>
      <c r="AH3143" s="145" t="str">
        <f t="shared" si="316"/>
        <v/>
      </c>
    </row>
    <row r="3144" spans="1:34" ht="17.25" customHeight="1" x14ac:dyDescent="0.3">
      <c r="A3144" s="149"/>
      <c r="B3144" s="135"/>
      <c r="C3144" s="14"/>
      <c r="D3144" s="14"/>
      <c r="E3144" s="136"/>
      <c r="F3144" s="15"/>
      <c r="G3144" s="126"/>
      <c r="H3144" s="136"/>
      <c r="I3144" s="136"/>
      <c r="J3144" s="138"/>
      <c r="K3144" s="119"/>
      <c r="L3144" s="138"/>
      <c r="M3144" s="12"/>
      <c r="N3144" s="147" t="str">
        <f t="shared" ref="N3144:N3207" si="317">IF(J3144="", "", K3144)</f>
        <v/>
      </c>
      <c r="O3144" s="16"/>
      <c r="P3144" s="17"/>
      <c r="Q3144" s="17"/>
      <c r="AD3144" s="13">
        <f t="shared" si="312"/>
        <v>0</v>
      </c>
      <c r="AE3144" s="13" t="str">
        <f t="shared" si="313"/>
        <v/>
      </c>
      <c r="AF3144" s="145" t="str">
        <f t="shared" si="314"/>
        <v/>
      </c>
      <c r="AG3144" s="145" t="str">
        <f t="shared" si="315"/>
        <v/>
      </c>
      <c r="AH3144" s="145" t="str">
        <f t="shared" si="316"/>
        <v/>
      </c>
    </row>
    <row r="3145" spans="1:34" ht="17.25" customHeight="1" x14ac:dyDescent="0.3">
      <c r="A3145" s="149"/>
      <c r="B3145" s="135"/>
      <c r="C3145" s="14"/>
      <c r="D3145" s="14"/>
      <c r="E3145" s="136"/>
      <c r="F3145" s="15"/>
      <c r="G3145" s="126"/>
      <c r="H3145" s="136"/>
      <c r="I3145" s="136"/>
      <c r="J3145" s="138"/>
      <c r="K3145" s="119"/>
      <c r="L3145" s="138"/>
      <c r="M3145" s="12"/>
      <c r="N3145" s="147" t="str">
        <f t="shared" si="317"/>
        <v/>
      </c>
      <c r="O3145" s="16"/>
      <c r="P3145" s="17"/>
      <c r="Q3145" s="17"/>
      <c r="AD3145" s="13">
        <f t="shared" si="312"/>
        <v>0</v>
      </c>
      <c r="AE3145" s="13" t="str">
        <f t="shared" si="313"/>
        <v/>
      </c>
      <c r="AF3145" s="145" t="str">
        <f t="shared" si="314"/>
        <v/>
      </c>
      <c r="AG3145" s="145" t="str">
        <f t="shared" si="315"/>
        <v/>
      </c>
      <c r="AH3145" s="145" t="str">
        <f t="shared" si="316"/>
        <v/>
      </c>
    </row>
    <row r="3146" spans="1:34" ht="17.25" customHeight="1" x14ac:dyDescent="0.3">
      <c r="A3146" s="149"/>
      <c r="B3146" s="135"/>
      <c r="C3146" s="14"/>
      <c r="D3146" s="14"/>
      <c r="E3146" s="136"/>
      <c r="F3146" s="15"/>
      <c r="G3146" s="126"/>
      <c r="H3146" s="136"/>
      <c r="I3146" s="136"/>
      <c r="J3146" s="138"/>
      <c r="K3146" s="119"/>
      <c r="L3146" s="138"/>
      <c r="M3146" s="12"/>
      <c r="N3146" s="147" t="str">
        <f t="shared" si="317"/>
        <v/>
      </c>
      <c r="O3146" s="16"/>
      <c r="P3146" s="17"/>
      <c r="Q3146" s="17"/>
      <c r="AD3146" s="13">
        <f t="shared" si="312"/>
        <v>0</v>
      </c>
      <c r="AE3146" s="13" t="str">
        <f t="shared" si="313"/>
        <v/>
      </c>
      <c r="AF3146" s="145" t="str">
        <f t="shared" si="314"/>
        <v/>
      </c>
      <c r="AG3146" s="145" t="str">
        <f t="shared" si="315"/>
        <v/>
      </c>
      <c r="AH3146" s="145" t="str">
        <f t="shared" si="316"/>
        <v/>
      </c>
    </row>
    <row r="3147" spans="1:34" ht="17.25" customHeight="1" x14ac:dyDescent="0.3">
      <c r="A3147" s="149"/>
      <c r="B3147" s="135"/>
      <c r="C3147" s="14"/>
      <c r="D3147" s="14"/>
      <c r="E3147" s="136"/>
      <c r="F3147" s="15"/>
      <c r="G3147" s="126"/>
      <c r="H3147" s="136"/>
      <c r="I3147" s="136"/>
      <c r="J3147" s="138"/>
      <c r="K3147" s="119"/>
      <c r="L3147" s="138"/>
      <c r="M3147" s="12"/>
      <c r="N3147" s="147" t="str">
        <f t="shared" si="317"/>
        <v/>
      </c>
      <c r="O3147" s="16"/>
      <c r="P3147" s="17"/>
      <c r="Q3147" s="17"/>
      <c r="AD3147" s="13">
        <f t="shared" si="312"/>
        <v>0</v>
      </c>
      <c r="AE3147" s="13" t="str">
        <f t="shared" si="313"/>
        <v/>
      </c>
      <c r="AF3147" s="145" t="str">
        <f t="shared" si="314"/>
        <v/>
      </c>
      <c r="AG3147" s="145" t="str">
        <f t="shared" si="315"/>
        <v/>
      </c>
      <c r="AH3147" s="145" t="str">
        <f t="shared" si="316"/>
        <v/>
      </c>
    </row>
    <row r="3148" spans="1:34" ht="17.25" customHeight="1" x14ac:dyDescent="0.3">
      <c r="A3148" s="149"/>
      <c r="B3148" s="135"/>
      <c r="C3148" s="14"/>
      <c r="D3148" s="14"/>
      <c r="E3148" s="136"/>
      <c r="F3148" s="15"/>
      <c r="G3148" s="126"/>
      <c r="H3148" s="136"/>
      <c r="I3148" s="136"/>
      <c r="J3148" s="138"/>
      <c r="K3148" s="119"/>
      <c r="L3148" s="138"/>
      <c r="M3148" s="12"/>
      <c r="N3148" s="147" t="str">
        <f t="shared" si="317"/>
        <v/>
      </c>
      <c r="O3148" s="16"/>
      <c r="P3148" s="17"/>
      <c r="Q3148" s="17"/>
      <c r="AD3148" s="13">
        <f t="shared" si="312"/>
        <v>0</v>
      </c>
      <c r="AE3148" s="13" t="str">
        <f t="shared" si="313"/>
        <v/>
      </c>
      <c r="AF3148" s="145" t="str">
        <f t="shared" si="314"/>
        <v/>
      </c>
      <c r="AG3148" s="145" t="str">
        <f t="shared" si="315"/>
        <v/>
      </c>
      <c r="AH3148" s="145" t="str">
        <f t="shared" si="316"/>
        <v/>
      </c>
    </row>
    <row r="3149" spans="1:34" ht="17.25" customHeight="1" x14ac:dyDescent="0.3">
      <c r="A3149" s="149"/>
      <c r="B3149" s="135"/>
      <c r="C3149" s="14"/>
      <c r="D3149" s="14"/>
      <c r="E3149" s="136"/>
      <c r="F3149" s="15"/>
      <c r="G3149" s="126"/>
      <c r="H3149" s="136"/>
      <c r="I3149" s="136"/>
      <c r="J3149" s="138"/>
      <c r="K3149" s="119"/>
      <c r="L3149" s="138"/>
      <c r="M3149" s="12"/>
      <c r="N3149" s="147" t="str">
        <f t="shared" si="317"/>
        <v/>
      </c>
      <c r="O3149" s="16"/>
      <c r="P3149" s="17"/>
      <c r="Q3149" s="17"/>
      <c r="AD3149" s="13">
        <f t="shared" si="312"/>
        <v>0</v>
      </c>
      <c r="AE3149" s="13" t="str">
        <f t="shared" si="313"/>
        <v/>
      </c>
      <c r="AF3149" s="145" t="str">
        <f t="shared" si="314"/>
        <v/>
      </c>
      <c r="AG3149" s="145" t="str">
        <f t="shared" si="315"/>
        <v/>
      </c>
      <c r="AH3149" s="145" t="str">
        <f t="shared" si="316"/>
        <v/>
      </c>
    </row>
    <row r="3150" spans="1:34" ht="17.25" customHeight="1" x14ac:dyDescent="0.3">
      <c r="A3150" s="149"/>
      <c r="B3150" s="135"/>
      <c r="C3150" s="14"/>
      <c r="D3150" s="14"/>
      <c r="E3150" s="136"/>
      <c r="F3150" s="15"/>
      <c r="G3150" s="126"/>
      <c r="H3150" s="136"/>
      <c r="I3150" s="136"/>
      <c r="J3150" s="138"/>
      <c r="K3150" s="119"/>
      <c r="L3150" s="138"/>
      <c r="M3150" s="12"/>
      <c r="N3150" s="147" t="str">
        <f t="shared" si="317"/>
        <v/>
      </c>
      <c r="O3150" s="16"/>
      <c r="P3150" s="17"/>
      <c r="Q3150" s="17"/>
      <c r="AD3150" s="13">
        <f t="shared" si="312"/>
        <v>0</v>
      </c>
      <c r="AE3150" s="13" t="str">
        <f t="shared" si="313"/>
        <v/>
      </c>
      <c r="AF3150" s="145" t="str">
        <f t="shared" si="314"/>
        <v/>
      </c>
      <c r="AG3150" s="145" t="str">
        <f t="shared" si="315"/>
        <v/>
      </c>
      <c r="AH3150" s="145" t="str">
        <f t="shared" si="316"/>
        <v/>
      </c>
    </row>
    <row r="3151" spans="1:34" ht="17.25" customHeight="1" x14ac:dyDescent="0.3">
      <c r="A3151" s="149"/>
      <c r="B3151" s="135"/>
      <c r="C3151" s="14"/>
      <c r="D3151" s="14"/>
      <c r="E3151" s="136"/>
      <c r="F3151" s="15"/>
      <c r="G3151" s="126"/>
      <c r="H3151" s="136"/>
      <c r="I3151" s="136"/>
      <c r="J3151" s="138"/>
      <c r="K3151" s="119"/>
      <c r="L3151" s="138"/>
      <c r="M3151" s="12"/>
      <c r="N3151" s="147" t="str">
        <f t="shared" si="317"/>
        <v/>
      </c>
      <c r="O3151" s="16"/>
      <c r="P3151" s="17"/>
      <c r="Q3151" s="17"/>
      <c r="AD3151" s="13">
        <f t="shared" si="312"/>
        <v>0</v>
      </c>
      <c r="AE3151" s="13" t="str">
        <f t="shared" si="313"/>
        <v/>
      </c>
      <c r="AF3151" s="145" t="str">
        <f t="shared" si="314"/>
        <v/>
      </c>
      <c r="AG3151" s="145" t="str">
        <f t="shared" si="315"/>
        <v/>
      </c>
      <c r="AH3151" s="145" t="str">
        <f t="shared" si="316"/>
        <v/>
      </c>
    </row>
    <row r="3152" spans="1:34" ht="17.25" customHeight="1" x14ac:dyDescent="0.3">
      <c r="A3152" s="149"/>
      <c r="B3152" s="135"/>
      <c r="C3152" s="14"/>
      <c r="D3152" s="14"/>
      <c r="E3152" s="136"/>
      <c r="F3152" s="15"/>
      <c r="G3152" s="126"/>
      <c r="H3152" s="136"/>
      <c r="I3152" s="136"/>
      <c r="J3152" s="138"/>
      <c r="K3152" s="119"/>
      <c r="L3152" s="138"/>
      <c r="M3152" s="12"/>
      <c r="N3152" s="147" t="str">
        <f t="shared" si="317"/>
        <v/>
      </c>
      <c r="O3152" s="16"/>
      <c r="P3152" s="17"/>
      <c r="Q3152" s="17"/>
      <c r="AD3152" s="13">
        <f t="shared" si="312"/>
        <v>0</v>
      </c>
      <c r="AE3152" s="13" t="str">
        <f t="shared" si="313"/>
        <v/>
      </c>
      <c r="AF3152" s="145" t="str">
        <f t="shared" si="314"/>
        <v/>
      </c>
      <c r="AG3152" s="145" t="str">
        <f t="shared" si="315"/>
        <v/>
      </c>
      <c r="AH3152" s="145" t="str">
        <f t="shared" si="316"/>
        <v/>
      </c>
    </row>
    <row r="3153" spans="1:34" ht="17.25" customHeight="1" x14ac:dyDescent="0.3">
      <c r="A3153" s="149"/>
      <c r="B3153" s="135"/>
      <c r="C3153" s="14"/>
      <c r="D3153" s="14"/>
      <c r="E3153" s="136"/>
      <c r="F3153" s="15"/>
      <c r="G3153" s="126"/>
      <c r="H3153" s="136"/>
      <c r="I3153" s="136"/>
      <c r="J3153" s="138"/>
      <c r="K3153" s="119"/>
      <c r="L3153" s="138"/>
      <c r="M3153" s="12"/>
      <c r="N3153" s="147" t="str">
        <f t="shared" si="317"/>
        <v/>
      </c>
      <c r="O3153" s="16"/>
      <c r="P3153" s="17"/>
      <c r="Q3153" s="17"/>
      <c r="AD3153" s="13">
        <f t="shared" si="312"/>
        <v>0</v>
      </c>
      <c r="AE3153" s="13" t="str">
        <f t="shared" si="313"/>
        <v/>
      </c>
      <c r="AF3153" s="145" t="str">
        <f t="shared" si="314"/>
        <v/>
      </c>
      <c r="AG3153" s="145" t="str">
        <f t="shared" si="315"/>
        <v/>
      </c>
      <c r="AH3153" s="145" t="str">
        <f t="shared" si="316"/>
        <v/>
      </c>
    </row>
    <row r="3154" spans="1:34" ht="17.25" customHeight="1" x14ac:dyDescent="0.3">
      <c r="A3154" s="149"/>
      <c r="B3154" s="135"/>
      <c r="C3154" s="14"/>
      <c r="D3154" s="14"/>
      <c r="E3154" s="136"/>
      <c r="F3154" s="15"/>
      <c r="G3154" s="126"/>
      <c r="H3154" s="136"/>
      <c r="I3154" s="136"/>
      <c r="J3154" s="138"/>
      <c r="K3154" s="119"/>
      <c r="L3154" s="138"/>
      <c r="M3154" s="12"/>
      <c r="N3154" s="147" t="str">
        <f t="shared" si="317"/>
        <v/>
      </c>
      <c r="O3154" s="16"/>
      <c r="P3154" s="17"/>
      <c r="Q3154" s="17"/>
      <c r="AD3154" s="13">
        <f t="shared" si="312"/>
        <v>0</v>
      </c>
      <c r="AE3154" s="13" t="str">
        <f t="shared" si="313"/>
        <v/>
      </c>
      <c r="AF3154" s="145" t="str">
        <f t="shared" si="314"/>
        <v/>
      </c>
      <c r="AG3154" s="145" t="str">
        <f t="shared" si="315"/>
        <v/>
      </c>
      <c r="AH3154" s="145" t="str">
        <f t="shared" si="316"/>
        <v/>
      </c>
    </row>
    <row r="3155" spans="1:34" ht="17.25" customHeight="1" x14ac:dyDescent="0.3">
      <c r="A3155" s="149"/>
      <c r="B3155" s="135"/>
      <c r="C3155" s="14"/>
      <c r="D3155" s="14"/>
      <c r="E3155" s="136"/>
      <c r="F3155" s="15"/>
      <c r="G3155" s="126"/>
      <c r="H3155" s="136"/>
      <c r="I3155" s="136"/>
      <c r="J3155" s="138"/>
      <c r="K3155" s="119"/>
      <c r="L3155" s="138"/>
      <c r="M3155" s="12"/>
      <c r="N3155" s="147" t="str">
        <f t="shared" si="317"/>
        <v/>
      </c>
      <c r="O3155" s="16"/>
      <c r="P3155" s="17"/>
      <c r="Q3155" s="17"/>
      <c r="AD3155" s="13">
        <f t="shared" si="312"/>
        <v>0</v>
      </c>
      <c r="AE3155" s="13" t="str">
        <f t="shared" si="313"/>
        <v/>
      </c>
      <c r="AF3155" s="145" t="str">
        <f t="shared" si="314"/>
        <v/>
      </c>
      <c r="AG3155" s="145" t="str">
        <f t="shared" si="315"/>
        <v/>
      </c>
      <c r="AH3155" s="145" t="str">
        <f t="shared" si="316"/>
        <v/>
      </c>
    </row>
    <row r="3156" spans="1:34" ht="17.25" customHeight="1" x14ac:dyDescent="0.3">
      <c r="A3156" s="149"/>
      <c r="B3156" s="135"/>
      <c r="C3156" s="14"/>
      <c r="D3156" s="14"/>
      <c r="E3156" s="136"/>
      <c r="F3156" s="15"/>
      <c r="G3156" s="126"/>
      <c r="H3156" s="136"/>
      <c r="I3156" s="136"/>
      <c r="J3156" s="138"/>
      <c r="K3156" s="119"/>
      <c r="L3156" s="138"/>
      <c r="M3156" s="12"/>
      <c r="N3156" s="147" t="str">
        <f t="shared" si="317"/>
        <v/>
      </c>
      <c r="O3156" s="16"/>
      <c r="P3156" s="17"/>
      <c r="Q3156" s="17"/>
      <c r="AD3156" s="13">
        <f t="shared" si="312"/>
        <v>0</v>
      </c>
      <c r="AE3156" s="13" t="str">
        <f t="shared" si="313"/>
        <v/>
      </c>
      <c r="AF3156" s="145" t="str">
        <f t="shared" si="314"/>
        <v/>
      </c>
      <c r="AG3156" s="145" t="str">
        <f t="shared" si="315"/>
        <v/>
      </c>
      <c r="AH3156" s="145" t="str">
        <f t="shared" si="316"/>
        <v/>
      </c>
    </row>
    <row r="3157" spans="1:34" ht="17.25" customHeight="1" x14ac:dyDescent="0.3">
      <c r="A3157" s="149"/>
      <c r="B3157" s="135"/>
      <c r="C3157" s="14"/>
      <c r="D3157" s="14"/>
      <c r="E3157" s="136"/>
      <c r="F3157" s="15"/>
      <c r="G3157" s="126"/>
      <c r="H3157" s="136"/>
      <c r="I3157" s="136"/>
      <c r="J3157" s="138"/>
      <c r="K3157" s="119"/>
      <c r="L3157" s="138"/>
      <c r="M3157" s="12"/>
      <c r="N3157" s="147" t="str">
        <f t="shared" si="317"/>
        <v/>
      </c>
      <c r="O3157" s="16"/>
      <c r="P3157" s="17"/>
      <c r="Q3157" s="17"/>
      <c r="AD3157" s="13">
        <f t="shared" si="312"/>
        <v>0</v>
      </c>
      <c r="AE3157" s="13" t="str">
        <f t="shared" si="313"/>
        <v/>
      </c>
      <c r="AF3157" s="145" t="str">
        <f t="shared" si="314"/>
        <v/>
      </c>
      <c r="AG3157" s="145" t="str">
        <f t="shared" si="315"/>
        <v/>
      </c>
      <c r="AH3157" s="145" t="str">
        <f t="shared" si="316"/>
        <v/>
      </c>
    </row>
    <row r="3158" spans="1:34" ht="17.25" customHeight="1" x14ac:dyDescent="0.3">
      <c r="A3158" s="149"/>
      <c r="B3158" s="135"/>
      <c r="C3158" s="14"/>
      <c r="D3158" s="14"/>
      <c r="E3158" s="136"/>
      <c r="F3158" s="15"/>
      <c r="G3158" s="126"/>
      <c r="H3158" s="136"/>
      <c r="I3158" s="136"/>
      <c r="J3158" s="138"/>
      <c r="K3158" s="119"/>
      <c r="L3158" s="138"/>
      <c r="M3158" s="12"/>
      <c r="N3158" s="147" t="str">
        <f t="shared" si="317"/>
        <v/>
      </c>
      <c r="O3158" s="16"/>
      <c r="P3158" s="17"/>
      <c r="Q3158" s="17"/>
      <c r="AD3158" s="13">
        <f t="shared" si="312"/>
        <v>0</v>
      </c>
      <c r="AE3158" s="13" t="str">
        <f t="shared" si="313"/>
        <v/>
      </c>
      <c r="AF3158" s="145" t="str">
        <f t="shared" si="314"/>
        <v/>
      </c>
      <c r="AG3158" s="145" t="str">
        <f t="shared" si="315"/>
        <v/>
      </c>
      <c r="AH3158" s="145" t="str">
        <f t="shared" si="316"/>
        <v/>
      </c>
    </row>
    <row r="3159" spans="1:34" ht="17.25" customHeight="1" x14ac:dyDescent="0.3">
      <c r="A3159" s="149"/>
      <c r="B3159" s="135"/>
      <c r="C3159" s="14"/>
      <c r="D3159" s="14"/>
      <c r="E3159" s="136"/>
      <c r="F3159" s="15"/>
      <c r="G3159" s="126"/>
      <c r="H3159" s="136"/>
      <c r="I3159" s="136"/>
      <c r="J3159" s="138"/>
      <c r="K3159" s="119"/>
      <c r="L3159" s="138"/>
      <c r="M3159" s="12"/>
      <c r="N3159" s="147" t="str">
        <f t="shared" si="317"/>
        <v/>
      </c>
      <c r="O3159" s="16"/>
      <c r="P3159" s="17"/>
      <c r="Q3159" s="17"/>
      <c r="AD3159" s="13">
        <f t="shared" si="312"/>
        <v>0</v>
      </c>
      <c r="AE3159" s="13" t="str">
        <f t="shared" si="313"/>
        <v/>
      </c>
      <c r="AF3159" s="145" t="str">
        <f t="shared" si="314"/>
        <v/>
      </c>
      <c r="AG3159" s="145" t="str">
        <f t="shared" si="315"/>
        <v/>
      </c>
      <c r="AH3159" s="145" t="str">
        <f t="shared" si="316"/>
        <v/>
      </c>
    </row>
    <row r="3160" spans="1:34" ht="17.25" customHeight="1" x14ac:dyDescent="0.3">
      <c r="A3160" s="149"/>
      <c r="B3160" s="135"/>
      <c r="C3160" s="14"/>
      <c r="D3160" s="14"/>
      <c r="E3160" s="136"/>
      <c r="F3160" s="15"/>
      <c r="G3160" s="126"/>
      <c r="H3160" s="136"/>
      <c r="I3160" s="136"/>
      <c r="J3160" s="138"/>
      <c r="K3160" s="119"/>
      <c r="L3160" s="138"/>
      <c r="M3160" s="12"/>
      <c r="N3160" s="147" t="str">
        <f t="shared" si="317"/>
        <v/>
      </c>
      <c r="O3160" s="16"/>
      <c r="P3160" s="17"/>
      <c r="Q3160" s="17"/>
      <c r="AD3160" s="13">
        <f t="shared" si="312"/>
        <v>0</v>
      </c>
      <c r="AE3160" s="13" t="str">
        <f t="shared" si="313"/>
        <v/>
      </c>
      <c r="AF3160" s="145" t="str">
        <f t="shared" si="314"/>
        <v/>
      </c>
      <c r="AG3160" s="145" t="str">
        <f t="shared" si="315"/>
        <v/>
      </c>
      <c r="AH3160" s="145" t="str">
        <f t="shared" si="316"/>
        <v/>
      </c>
    </row>
    <row r="3161" spans="1:34" ht="17.25" customHeight="1" x14ac:dyDescent="0.3">
      <c r="A3161" s="149"/>
      <c r="B3161" s="135"/>
      <c r="C3161" s="14"/>
      <c r="D3161" s="14"/>
      <c r="E3161" s="136"/>
      <c r="F3161" s="15"/>
      <c r="G3161" s="126"/>
      <c r="H3161" s="136"/>
      <c r="I3161" s="136"/>
      <c r="J3161" s="138"/>
      <c r="K3161" s="119"/>
      <c r="L3161" s="138"/>
      <c r="M3161" s="12"/>
      <c r="N3161" s="147" t="str">
        <f t="shared" si="317"/>
        <v/>
      </c>
      <c r="O3161" s="16"/>
      <c r="P3161" s="17"/>
      <c r="Q3161" s="17"/>
      <c r="AD3161" s="13">
        <f t="shared" si="312"/>
        <v>0</v>
      </c>
      <c r="AE3161" s="13" t="str">
        <f t="shared" si="313"/>
        <v/>
      </c>
      <c r="AF3161" s="145" t="str">
        <f t="shared" si="314"/>
        <v/>
      </c>
      <c r="AG3161" s="145" t="str">
        <f t="shared" si="315"/>
        <v/>
      </c>
      <c r="AH3161" s="145" t="str">
        <f t="shared" si="316"/>
        <v/>
      </c>
    </row>
    <row r="3162" spans="1:34" ht="17.25" customHeight="1" x14ac:dyDescent="0.3">
      <c r="A3162" s="149"/>
      <c r="B3162" s="135"/>
      <c r="C3162" s="14"/>
      <c r="D3162" s="14"/>
      <c r="E3162" s="136"/>
      <c r="F3162" s="15"/>
      <c r="G3162" s="126"/>
      <c r="H3162" s="136"/>
      <c r="I3162" s="136"/>
      <c r="J3162" s="138"/>
      <c r="K3162" s="119"/>
      <c r="L3162" s="138"/>
      <c r="M3162" s="12"/>
      <c r="N3162" s="147" t="str">
        <f t="shared" si="317"/>
        <v/>
      </c>
      <c r="O3162" s="16"/>
      <c r="P3162" s="17"/>
      <c r="Q3162" s="17"/>
      <c r="AD3162" s="13">
        <f t="shared" si="312"/>
        <v>0</v>
      </c>
      <c r="AE3162" s="13" t="str">
        <f t="shared" si="313"/>
        <v/>
      </c>
      <c r="AF3162" s="145" t="str">
        <f t="shared" si="314"/>
        <v/>
      </c>
      <c r="AG3162" s="145" t="str">
        <f t="shared" si="315"/>
        <v/>
      </c>
      <c r="AH3162" s="145" t="str">
        <f t="shared" si="316"/>
        <v/>
      </c>
    </row>
    <row r="3163" spans="1:34" ht="17.25" customHeight="1" x14ac:dyDescent="0.3">
      <c r="A3163" s="149"/>
      <c r="B3163" s="135"/>
      <c r="C3163" s="14"/>
      <c r="D3163" s="14"/>
      <c r="E3163" s="136"/>
      <c r="F3163" s="15"/>
      <c r="G3163" s="126"/>
      <c r="H3163" s="136"/>
      <c r="I3163" s="136"/>
      <c r="J3163" s="138"/>
      <c r="K3163" s="119"/>
      <c r="L3163" s="138"/>
      <c r="M3163" s="12"/>
      <c r="N3163" s="147" t="str">
        <f t="shared" si="317"/>
        <v/>
      </c>
      <c r="O3163" s="16"/>
      <c r="P3163" s="17"/>
      <c r="Q3163" s="17"/>
      <c r="AD3163" s="13">
        <f t="shared" si="312"/>
        <v>0</v>
      </c>
      <c r="AE3163" s="13" t="str">
        <f t="shared" si="313"/>
        <v/>
      </c>
      <c r="AF3163" s="145" t="str">
        <f t="shared" si="314"/>
        <v/>
      </c>
      <c r="AG3163" s="145" t="str">
        <f t="shared" si="315"/>
        <v/>
      </c>
      <c r="AH3163" s="145" t="str">
        <f t="shared" si="316"/>
        <v/>
      </c>
    </row>
    <row r="3164" spans="1:34" ht="17.25" customHeight="1" x14ac:dyDescent="0.3">
      <c r="A3164" s="149"/>
      <c r="B3164" s="135"/>
      <c r="C3164" s="14"/>
      <c r="D3164" s="14"/>
      <c r="E3164" s="136"/>
      <c r="F3164" s="15"/>
      <c r="G3164" s="126"/>
      <c r="H3164" s="136"/>
      <c r="I3164" s="136"/>
      <c r="J3164" s="138"/>
      <c r="K3164" s="119"/>
      <c r="L3164" s="138"/>
      <c r="M3164" s="12"/>
      <c r="N3164" s="147" t="str">
        <f t="shared" si="317"/>
        <v/>
      </c>
      <c r="O3164" s="16"/>
      <c r="P3164" s="17"/>
      <c r="Q3164" s="17"/>
      <c r="AD3164" s="13">
        <f t="shared" si="312"/>
        <v>0</v>
      </c>
      <c r="AE3164" s="13" t="str">
        <f t="shared" si="313"/>
        <v/>
      </c>
      <c r="AF3164" s="145" t="str">
        <f t="shared" si="314"/>
        <v/>
      </c>
      <c r="AG3164" s="145" t="str">
        <f t="shared" si="315"/>
        <v/>
      </c>
      <c r="AH3164" s="145" t="str">
        <f t="shared" si="316"/>
        <v/>
      </c>
    </row>
    <row r="3165" spans="1:34" ht="17.25" customHeight="1" x14ac:dyDescent="0.3">
      <c r="A3165" s="149"/>
      <c r="B3165" s="135"/>
      <c r="C3165" s="14"/>
      <c r="D3165" s="14"/>
      <c r="E3165" s="136"/>
      <c r="F3165" s="15"/>
      <c r="G3165" s="126"/>
      <c r="H3165" s="136"/>
      <c r="I3165" s="136"/>
      <c r="J3165" s="138"/>
      <c r="K3165" s="119"/>
      <c r="L3165" s="138"/>
      <c r="M3165" s="12"/>
      <c r="N3165" s="147" t="str">
        <f t="shared" si="317"/>
        <v/>
      </c>
      <c r="O3165" s="16"/>
      <c r="P3165" s="17"/>
      <c r="Q3165" s="17"/>
      <c r="AD3165" s="13">
        <f t="shared" si="312"/>
        <v>0</v>
      </c>
      <c r="AE3165" s="13" t="str">
        <f t="shared" si="313"/>
        <v/>
      </c>
      <c r="AF3165" s="145" t="str">
        <f t="shared" si="314"/>
        <v/>
      </c>
      <c r="AG3165" s="145" t="str">
        <f t="shared" si="315"/>
        <v/>
      </c>
      <c r="AH3165" s="145" t="str">
        <f t="shared" si="316"/>
        <v/>
      </c>
    </row>
    <row r="3166" spans="1:34" ht="17.25" customHeight="1" x14ac:dyDescent="0.3">
      <c r="A3166" s="149"/>
      <c r="B3166" s="135"/>
      <c r="C3166" s="14"/>
      <c r="D3166" s="14"/>
      <c r="E3166" s="136"/>
      <c r="F3166" s="15"/>
      <c r="G3166" s="126"/>
      <c r="H3166" s="136"/>
      <c r="I3166" s="136"/>
      <c r="J3166" s="138"/>
      <c r="K3166" s="119"/>
      <c r="L3166" s="138"/>
      <c r="M3166" s="12"/>
      <c r="N3166" s="147" t="str">
        <f t="shared" si="317"/>
        <v/>
      </c>
      <c r="O3166" s="16"/>
      <c r="P3166" s="17"/>
      <c r="Q3166" s="17"/>
      <c r="AD3166" s="13">
        <f t="shared" si="312"/>
        <v>0</v>
      </c>
      <c r="AE3166" s="13" t="str">
        <f t="shared" si="313"/>
        <v/>
      </c>
      <c r="AF3166" s="145" t="str">
        <f t="shared" si="314"/>
        <v/>
      </c>
      <c r="AG3166" s="145" t="str">
        <f t="shared" si="315"/>
        <v/>
      </c>
      <c r="AH3166" s="145" t="str">
        <f t="shared" si="316"/>
        <v/>
      </c>
    </row>
    <row r="3167" spans="1:34" ht="17.25" customHeight="1" x14ac:dyDescent="0.3">
      <c r="A3167" s="149"/>
      <c r="B3167" s="135"/>
      <c r="C3167" s="14"/>
      <c r="D3167" s="14"/>
      <c r="E3167" s="136"/>
      <c r="F3167" s="15"/>
      <c r="G3167" s="126"/>
      <c r="H3167" s="136"/>
      <c r="I3167" s="136"/>
      <c r="J3167" s="138"/>
      <c r="K3167" s="119"/>
      <c r="L3167" s="138"/>
      <c r="M3167" s="12"/>
      <c r="N3167" s="147" t="str">
        <f t="shared" si="317"/>
        <v/>
      </c>
      <c r="O3167" s="16"/>
      <c r="P3167" s="17"/>
      <c r="Q3167" s="17"/>
      <c r="AD3167" s="13">
        <f t="shared" si="312"/>
        <v>0</v>
      </c>
      <c r="AE3167" s="13" t="str">
        <f t="shared" si="313"/>
        <v/>
      </c>
      <c r="AF3167" s="145" t="str">
        <f t="shared" si="314"/>
        <v/>
      </c>
      <c r="AG3167" s="145" t="str">
        <f t="shared" si="315"/>
        <v/>
      </c>
      <c r="AH3167" s="145" t="str">
        <f t="shared" si="316"/>
        <v/>
      </c>
    </row>
    <row r="3168" spans="1:34" ht="17.25" customHeight="1" x14ac:dyDescent="0.3">
      <c r="A3168" s="149"/>
      <c r="B3168" s="135"/>
      <c r="C3168" s="14"/>
      <c r="D3168" s="14"/>
      <c r="E3168" s="136"/>
      <c r="F3168" s="15"/>
      <c r="G3168" s="126"/>
      <c r="H3168" s="136"/>
      <c r="I3168" s="136"/>
      <c r="J3168" s="138"/>
      <c r="K3168" s="119"/>
      <c r="L3168" s="138"/>
      <c r="M3168" s="12"/>
      <c r="N3168" s="147" t="str">
        <f t="shared" si="317"/>
        <v/>
      </c>
      <c r="O3168" s="16"/>
      <c r="P3168" s="17"/>
      <c r="Q3168" s="17"/>
      <c r="AD3168" s="13">
        <f t="shared" si="312"/>
        <v>0</v>
      </c>
      <c r="AE3168" s="13" t="str">
        <f t="shared" si="313"/>
        <v/>
      </c>
      <c r="AF3168" s="145" t="str">
        <f t="shared" si="314"/>
        <v/>
      </c>
      <c r="AG3168" s="145" t="str">
        <f t="shared" si="315"/>
        <v/>
      </c>
      <c r="AH3168" s="145" t="str">
        <f t="shared" si="316"/>
        <v/>
      </c>
    </row>
    <row r="3169" spans="1:34" ht="17.25" customHeight="1" x14ac:dyDescent="0.3">
      <c r="A3169" s="149"/>
      <c r="B3169" s="135"/>
      <c r="C3169" s="14"/>
      <c r="D3169" s="14"/>
      <c r="E3169" s="136"/>
      <c r="F3169" s="15"/>
      <c r="G3169" s="126"/>
      <c r="H3169" s="136"/>
      <c r="I3169" s="136"/>
      <c r="J3169" s="138"/>
      <c r="K3169" s="119"/>
      <c r="L3169" s="138"/>
      <c r="M3169" s="12"/>
      <c r="N3169" s="147" t="str">
        <f t="shared" si="317"/>
        <v/>
      </c>
      <c r="O3169" s="16"/>
      <c r="P3169" s="17"/>
      <c r="Q3169" s="17"/>
      <c r="AD3169" s="13">
        <f t="shared" si="312"/>
        <v>0</v>
      </c>
      <c r="AE3169" s="13" t="str">
        <f t="shared" si="313"/>
        <v/>
      </c>
      <c r="AF3169" s="145" t="str">
        <f t="shared" si="314"/>
        <v/>
      </c>
      <c r="AG3169" s="145" t="str">
        <f t="shared" si="315"/>
        <v/>
      </c>
      <c r="AH3169" s="145" t="str">
        <f t="shared" si="316"/>
        <v/>
      </c>
    </row>
    <row r="3170" spans="1:34" ht="17.25" customHeight="1" x14ac:dyDescent="0.3">
      <c r="A3170" s="149"/>
      <c r="B3170" s="135"/>
      <c r="C3170" s="14"/>
      <c r="D3170" s="14"/>
      <c r="E3170" s="136"/>
      <c r="F3170" s="15"/>
      <c r="G3170" s="126"/>
      <c r="H3170" s="136"/>
      <c r="I3170" s="136"/>
      <c r="J3170" s="138"/>
      <c r="K3170" s="119"/>
      <c r="L3170" s="138"/>
      <c r="M3170" s="12"/>
      <c r="N3170" s="147" t="str">
        <f t="shared" si="317"/>
        <v/>
      </c>
      <c r="O3170" s="16"/>
      <c r="P3170" s="17"/>
      <c r="Q3170" s="17"/>
      <c r="AD3170" s="13">
        <f t="shared" si="312"/>
        <v>0</v>
      </c>
      <c r="AE3170" s="13" t="str">
        <f t="shared" si="313"/>
        <v/>
      </c>
      <c r="AF3170" s="145" t="str">
        <f t="shared" si="314"/>
        <v/>
      </c>
      <c r="AG3170" s="145" t="str">
        <f t="shared" si="315"/>
        <v/>
      </c>
      <c r="AH3170" s="145" t="str">
        <f t="shared" si="316"/>
        <v/>
      </c>
    </row>
    <row r="3171" spans="1:34" ht="17.25" customHeight="1" x14ac:dyDescent="0.3">
      <c r="A3171" s="149"/>
      <c r="B3171" s="135"/>
      <c r="C3171" s="14"/>
      <c r="D3171" s="14"/>
      <c r="E3171" s="136"/>
      <c r="F3171" s="15"/>
      <c r="G3171" s="126"/>
      <c r="H3171" s="136"/>
      <c r="I3171" s="136"/>
      <c r="J3171" s="138"/>
      <c r="K3171" s="119"/>
      <c r="L3171" s="138"/>
      <c r="M3171" s="12"/>
      <c r="N3171" s="147" t="str">
        <f t="shared" si="317"/>
        <v/>
      </c>
      <c r="O3171" s="16"/>
      <c r="P3171" s="17"/>
      <c r="Q3171" s="17"/>
      <c r="AD3171" s="13">
        <f t="shared" si="312"/>
        <v>0</v>
      </c>
      <c r="AE3171" s="13" t="str">
        <f t="shared" si="313"/>
        <v/>
      </c>
      <c r="AF3171" s="145" t="str">
        <f t="shared" si="314"/>
        <v/>
      </c>
      <c r="AG3171" s="145" t="str">
        <f t="shared" si="315"/>
        <v/>
      </c>
      <c r="AH3171" s="145" t="str">
        <f t="shared" si="316"/>
        <v/>
      </c>
    </row>
    <row r="3172" spans="1:34" ht="17.25" customHeight="1" x14ac:dyDescent="0.3">
      <c r="A3172" s="149"/>
      <c r="B3172" s="135"/>
      <c r="C3172" s="14"/>
      <c r="D3172" s="14"/>
      <c r="E3172" s="136"/>
      <c r="F3172" s="15"/>
      <c r="G3172" s="126"/>
      <c r="H3172" s="136"/>
      <c r="I3172" s="136"/>
      <c r="J3172" s="138"/>
      <c r="K3172" s="119"/>
      <c r="L3172" s="138"/>
      <c r="M3172" s="12"/>
      <c r="N3172" s="147" t="str">
        <f t="shared" si="317"/>
        <v/>
      </c>
      <c r="O3172" s="16"/>
      <c r="P3172" s="17"/>
      <c r="Q3172" s="17"/>
      <c r="AD3172" s="13">
        <f t="shared" si="312"/>
        <v>0</v>
      </c>
      <c r="AE3172" s="13" t="str">
        <f t="shared" si="313"/>
        <v/>
      </c>
      <c r="AF3172" s="145" t="str">
        <f t="shared" si="314"/>
        <v/>
      </c>
      <c r="AG3172" s="145" t="str">
        <f t="shared" si="315"/>
        <v/>
      </c>
      <c r="AH3172" s="145" t="str">
        <f t="shared" si="316"/>
        <v/>
      </c>
    </row>
    <row r="3173" spans="1:34" ht="17.25" customHeight="1" x14ac:dyDescent="0.3">
      <c r="A3173" s="149"/>
      <c r="B3173" s="135"/>
      <c r="C3173" s="14"/>
      <c r="D3173" s="14"/>
      <c r="E3173" s="136"/>
      <c r="F3173" s="15"/>
      <c r="G3173" s="126"/>
      <c r="H3173" s="136"/>
      <c r="I3173" s="136"/>
      <c r="J3173" s="138"/>
      <c r="K3173" s="119"/>
      <c r="L3173" s="138"/>
      <c r="M3173" s="12"/>
      <c r="N3173" s="147" t="str">
        <f t="shared" si="317"/>
        <v/>
      </c>
      <c r="O3173" s="16"/>
      <c r="P3173" s="17"/>
      <c r="Q3173" s="17"/>
      <c r="AD3173" s="13">
        <f t="shared" si="312"/>
        <v>0</v>
      </c>
      <c r="AE3173" s="13" t="str">
        <f t="shared" si="313"/>
        <v/>
      </c>
      <c r="AF3173" s="145" t="str">
        <f t="shared" si="314"/>
        <v/>
      </c>
      <c r="AG3173" s="145" t="str">
        <f t="shared" si="315"/>
        <v/>
      </c>
      <c r="AH3173" s="145" t="str">
        <f t="shared" si="316"/>
        <v/>
      </c>
    </row>
    <row r="3174" spans="1:34" ht="17.25" customHeight="1" x14ac:dyDescent="0.3">
      <c r="A3174" s="149"/>
      <c r="B3174" s="135"/>
      <c r="C3174" s="14"/>
      <c r="D3174" s="14"/>
      <c r="E3174" s="136"/>
      <c r="F3174" s="15"/>
      <c r="G3174" s="126"/>
      <c r="H3174" s="136"/>
      <c r="I3174" s="136"/>
      <c r="J3174" s="138"/>
      <c r="K3174" s="119"/>
      <c r="L3174" s="138"/>
      <c r="M3174" s="12"/>
      <c r="N3174" s="147" t="str">
        <f t="shared" si="317"/>
        <v/>
      </c>
      <c r="O3174" s="16"/>
      <c r="P3174" s="17"/>
      <c r="Q3174" s="17"/>
      <c r="AD3174" s="13">
        <f t="shared" si="312"/>
        <v>0</v>
      </c>
      <c r="AE3174" s="13" t="str">
        <f t="shared" si="313"/>
        <v/>
      </c>
      <c r="AF3174" s="145" t="str">
        <f t="shared" si="314"/>
        <v/>
      </c>
      <c r="AG3174" s="145" t="str">
        <f t="shared" si="315"/>
        <v/>
      </c>
      <c r="AH3174" s="145" t="str">
        <f t="shared" si="316"/>
        <v/>
      </c>
    </row>
    <row r="3175" spans="1:34" ht="17.25" customHeight="1" x14ac:dyDescent="0.3">
      <c r="A3175" s="149"/>
      <c r="B3175" s="135"/>
      <c r="C3175" s="14"/>
      <c r="D3175" s="14"/>
      <c r="E3175" s="136"/>
      <c r="F3175" s="15"/>
      <c r="G3175" s="126"/>
      <c r="H3175" s="136"/>
      <c r="I3175" s="136"/>
      <c r="J3175" s="138"/>
      <c r="K3175" s="119"/>
      <c r="L3175" s="138"/>
      <c r="M3175" s="12"/>
      <c r="N3175" s="147" t="str">
        <f t="shared" si="317"/>
        <v/>
      </c>
      <c r="O3175" s="16"/>
      <c r="P3175" s="17"/>
      <c r="Q3175" s="17"/>
      <c r="AD3175" s="13">
        <f t="shared" si="312"/>
        <v>0</v>
      </c>
      <c r="AE3175" s="13" t="str">
        <f t="shared" si="313"/>
        <v/>
      </c>
      <c r="AF3175" s="145" t="str">
        <f t="shared" si="314"/>
        <v/>
      </c>
      <c r="AG3175" s="145" t="str">
        <f t="shared" si="315"/>
        <v/>
      </c>
      <c r="AH3175" s="145" t="str">
        <f t="shared" si="316"/>
        <v/>
      </c>
    </row>
    <row r="3176" spans="1:34" ht="17.25" customHeight="1" x14ac:dyDescent="0.3">
      <c r="A3176" s="149"/>
      <c r="B3176" s="135"/>
      <c r="C3176" s="14"/>
      <c r="D3176" s="14"/>
      <c r="E3176" s="136"/>
      <c r="F3176" s="15"/>
      <c r="G3176" s="126"/>
      <c r="H3176" s="136"/>
      <c r="I3176" s="136"/>
      <c r="J3176" s="138"/>
      <c r="K3176" s="119"/>
      <c r="L3176" s="138"/>
      <c r="M3176" s="12"/>
      <c r="N3176" s="147" t="str">
        <f t="shared" si="317"/>
        <v/>
      </c>
      <c r="O3176" s="16"/>
      <c r="P3176" s="17"/>
      <c r="Q3176" s="17"/>
      <c r="AD3176" s="13">
        <f t="shared" si="312"/>
        <v>0</v>
      </c>
      <c r="AE3176" s="13" t="str">
        <f t="shared" si="313"/>
        <v/>
      </c>
      <c r="AF3176" s="145" t="str">
        <f t="shared" si="314"/>
        <v/>
      </c>
      <c r="AG3176" s="145" t="str">
        <f t="shared" si="315"/>
        <v/>
      </c>
      <c r="AH3176" s="145" t="str">
        <f t="shared" si="316"/>
        <v/>
      </c>
    </row>
    <row r="3177" spans="1:34" ht="17.25" customHeight="1" x14ac:dyDescent="0.3">
      <c r="A3177" s="149"/>
      <c r="B3177" s="135"/>
      <c r="C3177" s="14"/>
      <c r="D3177" s="14"/>
      <c r="E3177" s="136"/>
      <c r="F3177" s="15"/>
      <c r="G3177" s="126"/>
      <c r="H3177" s="136"/>
      <c r="I3177" s="136"/>
      <c r="J3177" s="138"/>
      <c r="K3177" s="119"/>
      <c r="L3177" s="138"/>
      <c r="M3177" s="12"/>
      <c r="N3177" s="147" t="str">
        <f t="shared" si="317"/>
        <v/>
      </c>
      <c r="O3177" s="16"/>
      <c r="P3177" s="17"/>
      <c r="Q3177" s="17"/>
      <c r="AD3177" s="13">
        <f t="shared" si="312"/>
        <v>0</v>
      </c>
      <c r="AE3177" s="13" t="str">
        <f t="shared" si="313"/>
        <v/>
      </c>
      <c r="AF3177" s="145" t="str">
        <f t="shared" si="314"/>
        <v/>
      </c>
      <c r="AG3177" s="145" t="str">
        <f t="shared" si="315"/>
        <v/>
      </c>
      <c r="AH3177" s="145" t="str">
        <f t="shared" si="316"/>
        <v/>
      </c>
    </row>
    <row r="3178" spans="1:34" ht="17.25" customHeight="1" x14ac:dyDescent="0.3">
      <c r="A3178" s="149"/>
      <c r="B3178" s="135"/>
      <c r="C3178" s="14"/>
      <c r="D3178" s="14"/>
      <c r="E3178" s="136"/>
      <c r="F3178" s="15"/>
      <c r="G3178" s="126"/>
      <c r="H3178" s="136"/>
      <c r="I3178" s="136"/>
      <c r="J3178" s="138"/>
      <c r="K3178" s="119"/>
      <c r="L3178" s="138"/>
      <c r="M3178" s="12"/>
      <c r="N3178" s="147" t="str">
        <f t="shared" si="317"/>
        <v/>
      </c>
      <c r="O3178" s="16"/>
      <c r="P3178" s="17"/>
      <c r="Q3178" s="17"/>
      <c r="AD3178" s="13">
        <f t="shared" si="312"/>
        <v>0</v>
      </c>
      <c r="AE3178" s="13" t="str">
        <f t="shared" si="313"/>
        <v/>
      </c>
      <c r="AF3178" s="145" t="str">
        <f t="shared" si="314"/>
        <v/>
      </c>
      <c r="AG3178" s="145" t="str">
        <f t="shared" si="315"/>
        <v/>
      </c>
      <c r="AH3178" s="145" t="str">
        <f t="shared" si="316"/>
        <v/>
      </c>
    </row>
    <row r="3179" spans="1:34" ht="17.25" customHeight="1" x14ac:dyDescent="0.3">
      <c r="A3179" s="149"/>
      <c r="B3179" s="135"/>
      <c r="C3179" s="14"/>
      <c r="D3179" s="14"/>
      <c r="E3179" s="136"/>
      <c r="F3179" s="15"/>
      <c r="G3179" s="126"/>
      <c r="H3179" s="136"/>
      <c r="I3179" s="136"/>
      <c r="J3179" s="138"/>
      <c r="K3179" s="119"/>
      <c r="L3179" s="138"/>
      <c r="M3179" s="12"/>
      <c r="N3179" s="147" t="str">
        <f t="shared" si="317"/>
        <v/>
      </c>
      <c r="O3179" s="16"/>
      <c r="P3179" s="17"/>
      <c r="Q3179" s="17"/>
      <c r="AD3179" s="13">
        <f t="shared" si="312"/>
        <v>0</v>
      </c>
      <c r="AE3179" s="13" t="str">
        <f t="shared" si="313"/>
        <v/>
      </c>
      <c r="AF3179" s="145" t="str">
        <f t="shared" si="314"/>
        <v/>
      </c>
      <c r="AG3179" s="145" t="str">
        <f t="shared" si="315"/>
        <v/>
      </c>
      <c r="AH3179" s="145" t="str">
        <f t="shared" si="316"/>
        <v/>
      </c>
    </row>
    <row r="3180" spans="1:34" ht="17.25" customHeight="1" x14ac:dyDescent="0.3">
      <c r="A3180" s="149"/>
      <c r="B3180" s="135"/>
      <c r="C3180" s="14"/>
      <c r="D3180" s="14"/>
      <c r="E3180" s="136"/>
      <c r="F3180" s="15"/>
      <c r="G3180" s="126"/>
      <c r="H3180" s="136"/>
      <c r="I3180" s="136"/>
      <c r="J3180" s="138"/>
      <c r="K3180" s="119"/>
      <c r="L3180" s="138"/>
      <c r="M3180" s="12"/>
      <c r="N3180" s="147" t="str">
        <f t="shared" si="317"/>
        <v/>
      </c>
      <c r="O3180" s="16"/>
      <c r="P3180" s="17"/>
      <c r="Q3180" s="17"/>
      <c r="AD3180" s="13">
        <f t="shared" si="312"/>
        <v>0</v>
      </c>
      <c r="AE3180" s="13" t="str">
        <f t="shared" si="313"/>
        <v/>
      </c>
      <c r="AF3180" s="145" t="str">
        <f t="shared" si="314"/>
        <v/>
      </c>
      <c r="AG3180" s="145" t="str">
        <f t="shared" si="315"/>
        <v/>
      </c>
      <c r="AH3180" s="145" t="str">
        <f t="shared" si="316"/>
        <v/>
      </c>
    </row>
    <row r="3181" spans="1:34" ht="17.25" customHeight="1" x14ac:dyDescent="0.3">
      <c r="A3181" s="149"/>
      <c r="B3181" s="135"/>
      <c r="C3181" s="14"/>
      <c r="D3181" s="14"/>
      <c r="E3181" s="136"/>
      <c r="F3181" s="15"/>
      <c r="G3181" s="126"/>
      <c r="H3181" s="136"/>
      <c r="I3181" s="136"/>
      <c r="J3181" s="138"/>
      <c r="K3181" s="119"/>
      <c r="L3181" s="138"/>
      <c r="M3181" s="12"/>
      <c r="N3181" s="147" t="str">
        <f t="shared" si="317"/>
        <v/>
      </c>
      <c r="O3181" s="16"/>
      <c r="P3181" s="17"/>
      <c r="Q3181" s="17"/>
      <c r="AD3181" s="13">
        <f t="shared" si="312"/>
        <v>0</v>
      </c>
      <c r="AE3181" s="13" t="str">
        <f t="shared" si="313"/>
        <v/>
      </c>
      <c r="AF3181" s="145" t="str">
        <f t="shared" si="314"/>
        <v/>
      </c>
      <c r="AG3181" s="145" t="str">
        <f t="shared" si="315"/>
        <v/>
      </c>
      <c r="AH3181" s="145" t="str">
        <f t="shared" si="316"/>
        <v/>
      </c>
    </row>
    <row r="3182" spans="1:34" ht="17.25" customHeight="1" x14ac:dyDescent="0.3">
      <c r="A3182" s="149"/>
      <c r="B3182" s="135"/>
      <c r="C3182" s="14"/>
      <c r="D3182" s="14"/>
      <c r="E3182" s="136"/>
      <c r="F3182" s="15"/>
      <c r="G3182" s="126"/>
      <c r="H3182" s="136"/>
      <c r="I3182" s="136"/>
      <c r="J3182" s="138"/>
      <c r="K3182" s="119"/>
      <c r="L3182" s="138"/>
      <c r="M3182" s="12"/>
      <c r="N3182" s="147" t="str">
        <f t="shared" si="317"/>
        <v/>
      </c>
      <c r="O3182" s="16"/>
      <c r="P3182" s="17"/>
      <c r="Q3182" s="17"/>
      <c r="AD3182" s="13">
        <f t="shared" si="312"/>
        <v>0</v>
      </c>
      <c r="AE3182" s="13" t="str">
        <f t="shared" si="313"/>
        <v/>
      </c>
      <c r="AF3182" s="145" t="str">
        <f t="shared" si="314"/>
        <v/>
      </c>
      <c r="AG3182" s="145" t="str">
        <f t="shared" si="315"/>
        <v/>
      </c>
      <c r="AH3182" s="145" t="str">
        <f t="shared" si="316"/>
        <v/>
      </c>
    </row>
    <row r="3183" spans="1:34" ht="17.25" customHeight="1" x14ac:dyDescent="0.3">
      <c r="A3183" s="149"/>
      <c r="B3183" s="135"/>
      <c r="C3183" s="14"/>
      <c r="D3183" s="14"/>
      <c r="E3183" s="136"/>
      <c r="F3183" s="15"/>
      <c r="G3183" s="126"/>
      <c r="H3183" s="136"/>
      <c r="I3183" s="136"/>
      <c r="J3183" s="138"/>
      <c r="K3183" s="119"/>
      <c r="L3183" s="138"/>
      <c r="M3183" s="12"/>
      <c r="N3183" s="147" t="str">
        <f t="shared" si="317"/>
        <v/>
      </c>
      <c r="O3183" s="16"/>
      <c r="P3183" s="17"/>
      <c r="Q3183" s="17"/>
      <c r="AD3183" s="13">
        <f t="shared" si="312"/>
        <v>0</v>
      </c>
      <c r="AE3183" s="13" t="str">
        <f t="shared" si="313"/>
        <v/>
      </c>
      <c r="AF3183" s="145" t="str">
        <f t="shared" si="314"/>
        <v/>
      </c>
      <c r="AG3183" s="145" t="str">
        <f t="shared" si="315"/>
        <v/>
      </c>
      <c r="AH3183" s="145" t="str">
        <f t="shared" si="316"/>
        <v/>
      </c>
    </row>
    <row r="3184" spans="1:34" ht="17.25" customHeight="1" x14ac:dyDescent="0.3">
      <c r="A3184" s="149"/>
      <c r="B3184" s="135"/>
      <c r="C3184" s="14"/>
      <c r="D3184" s="14"/>
      <c r="E3184" s="136"/>
      <c r="F3184" s="15"/>
      <c r="G3184" s="126"/>
      <c r="H3184" s="136"/>
      <c r="I3184" s="136"/>
      <c r="J3184" s="138"/>
      <c r="K3184" s="119"/>
      <c r="L3184" s="138"/>
      <c r="M3184" s="12"/>
      <c r="N3184" s="147" t="str">
        <f t="shared" si="317"/>
        <v/>
      </c>
      <c r="O3184" s="16"/>
      <c r="P3184" s="17"/>
      <c r="Q3184" s="17"/>
      <c r="AD3184" s="13">
        <f t="shared" si="312"/>
        <v>0</v>
      </c>
      <c r="AE3184" s="13" t="str">
        <f t="shared" si="313"/>
        <v/>
      </c>
      <c r="AF3184" s="145" t="str">
        <f t="shared" si="314"/>
        <v/>
      </c>
      <c r="AG3184" s="145" t="str">
        <f t="shared" si="315"/>
        <v/>
      </c>
      <c r="AH3184" s="145" t="str">
        <f t="shared" si="316"/>
        <v/>
      </c>
    </row>
    <row r="3185" spans="1:34" ht="17.25" customHeight="1" x14ac:dyDescent="0.3">
      <c r="A3185" s="149"/>
      <c r="B3185" s="135"/>
      <c r="C3185" s="14"/>
      <c r="D3185" s="14"/>
      <c r="E3185" s="136"/>
      <c r="F3185" s="15"/>
      <c r="G3185" s="126"/>
      <c r="H3185" s="136"/>
      <c r="I3185" s="136"/>
      <c r="J3185" s="138"/>
      <c r="K3185" s="119"/>
      <c r="L3185" s="138"/>
      <c r="M3185" s="12"/>
      <c r="N3185" s="147" t="str">
        <f t="shared" si="317"/>
        <v/>
      </c>
      <c r="O3185" s="16"/>
      <c r="P3185" s="17"/>
      <c r="Q3185" s="17"/>
      <c r="AD3185" s="13">
        <f t="shared" si="312"/>
        <v>0</v>
      </c>
      <c r="AE3185" s="13" t="str">
        <f t="shared" si="313"/>
        <v/>
      </c>
      <c r="AF3185" s="145" t="str">
        <f t="shared" si="314"/>
        <v/>
      </c>
      <c r="AG3185" s="145" t="str">
        <f t="shared" si="315"/>
        <v/>
      </c>
      <c r="AH3185" s="145" t="str">
        <f t="shared" si="316"/>
        <v/>
      </c>
    </row>
    <row r="3186" spans="1:34" ht="17.25" customHeight="1" x14ac:dyDescent="0.3">
      <c r="A3186" s="149"/>
      <c r="B3186" s="135"/>
      <c r="C3186" s="14"/>
      <c r="D3186" s="14"/>
      <c r="E3186" s="136"/>
      <c r="F3186" s="15"/>
      <c r="G3186" s="126"/>
      <c r="H3186" s="136"/>
      <c r="I3186" s="136"/>
      <c r="J3186" s="138"/>
      <c r="K3186" s="119"/>
      <c r="L3186" s="138"/>
      <c r="M3186" s="12"/>
      <c r="N3186" s="147" t="str">
        <f t="shared" si="317"/>
        <v/>
      </c>
      <c r="O3186" s="16"/>
      <c r="P3186" s="17"/>
      <c r="Q3186" s="17"/>
      <c r="AD3186" s="13">
        <f t="shared" si="312"/>
        <v>0</v>
      </c>
      <c r="AE3186" s="13" t="str">
        <f t="shared" si="313"/>
        <v/>
      </c>
      <c r="AF3186" s="145" t="str">
        <f t="shared" si="314"/>
        <v/>
      </c>
      <c r="AG3186" s="145" t="str">
        <f t="shared" si="315"/>
        <v/>
      </c>
      <c r="AH3186" s="145" t="str">
        <f t="shared" si="316"/>
        <v/>
      </c>
    </row>
    <row r="3187" spans="1:34" ht="17.25" customHeight="1" x14ac:dyDescent="0.3">
      <c r="A3187" s="149"/>
      <c r="B3187" s="135"/>
      <c r="C3187" s="14"/>
      <c r="D3187" s="14"/>
      <c r="E3187" s="136"/>
      <c r="F3187" s="15"/>
      <c r="G3187" s="126"/>
      <c r="H3187" s="136"/>
      <c r="I3187" s="136"/>
      <c r="J3187" s="138"/>
      <c r="K3187" s="119"/>
      <c r="L3187" s="138"/>
      <c r="M3187" s="12"/>
      <c r="N3187" s="147" t="str">
        <f t="shared" si="317"/>
        <v/>
      </c>
      <c r="O3187" s="16"/>
      <c r="P3187" s="17"/>
      <c r="Q3187" s="17"/>
      <c r="AD3187" s="13">
        <f t="shared" si="312"/>
        <v>0</v>
      </c>
      <c r="AE3187" s="13" t="str">
        <f t="shared" si="313"/>
        <v/>
      </c>
      <c r="AF3187" s="145" t="str">
        <f t="shared" si="314"/>
        <v/>
      </c>
      <c r="AG3187" s="145" t="str">
        <f t="shared" si="315"/>
        <v/>
      </c>
      <c r="AH3187" s="145" t="str">
        <f t="shared" si="316"/>
        <v/>
      </c>
    </row>
    <row r="3188" spans="1:34" ht="17.25" customHeight="1" x14ac:dyDescent="0.3">
      <c r="A3188" s="149"/>
      <c r="B3188" s="135"/>
      <c r="C3188" s="14"/>
      <c r="D3188" s="14"/>
      <c r="E3188" s="136"/>
      <c r="F3188" s="15"/>
      <c r="G3188" s="126"/>
      <c r="H3188" s="136"/>
      <c r="I3188" s="136"/>
      <c r="J3188" s="138"/>
      <c r="K3188" s="119"/>
      <c r="L3188" s="138"/>
      <c r="M3188" s="12"/>
      <c r="N3188" s="147" t="str">
        <f t="shared" si="317"/>
        <v/>
      </c>
      <c r="O3188" s="16"/>
      <c r="P3188" s="17"/>
      <c r="Q3188" s="17"/>
      <c r="AD3188" s="13">
        <f t="shared" si="312"/>
        <v>0</v>
      </c>
      <c r="AE3188" s="13" t="str">
        <f t="shared" si="313"/>
        <v/>
      </c>
      <c r="AF3188" s="145" t="str">
        <f t="shared" si="314"/>
        <v/>
      </c>
      <c r="AG3188" s="145" t="str">
        <f t="shared" si="315"/>
        <v/>
      </c>
      <c r="AH3188" s="145" t="str">
        <f t="shared" si="316"/>
        <v/>
      </c>
    </row>
    <row r="3189" spans="1:34" ht="17.25" customHeight="1" x14ac:dyDescent="0.3">
      <c r="A3189" s="149"/>
      <c r="B3189" s="135"/>
      <c r="C3189" s="14"/>
      <c r="D3189" s="14"/>
      <c r="E3189" s="136"/>
      <c r="F3189" s="15"/>
      <c r="G3189" s="126"/>
      <c r="H3189" s="136"/>
      <c r="I3189" s="136"/>
      <c r="J3189" s="138"/>
      <c r="K3189" s="119"/>
      <c r="L3189" s="138"/>
      <c r="M3189" s="12"/>
      <c r="N3189" s="147" t="str">
        <f t="shared" si="317"/>
        <v/>
      </c>
      <c r="O3189" s="16"/>
      <c r="P3189" s="17"/>
      <c r="Q3189" s="17"/>
      <c r="AD3189" s="13">
        <f t="shared" ref="AD3189:AD3252" si="318">IF(N3189&lt;0, N3189/-F3189, M3189)</f>
        <v>0</v>
      </c>
      <c r="AE3189" s="13" t="str">
        <f t="shared" ref="AE3189:AE3252" si="319">IF(N3189="", "", IF(C3189="Long", IF(N3189&gt;0, N3189/F3189, ((G3189*(I3189-E3189))/F3189)), IF(N3189&gt;0, N3189/F3189, ((G3189*(E3189-I3189))/F3189))))</f>
        <v/>
      </c>
      <c r="AF3189" s="145" t="str">
        <f t="shared" ref="AF3189:AF3252" si="320">IF(A3189="", "", MONTH(A3189))</f>
        <v/>
      </c>
      <c r="AG3189" s="145" t="str">
        <f t="shared" ref="AG3189:AG3252" si="321">IF(A3189="", "", YEAR(A3189))</f>
        <v/>
      </c>
      <c r="AH3189" s="145" t="str">
        <f t="shared" ref="AH3189:AH3252" si="322">IF(A3189="", "", DAY(A3189))</f>
        <v/>
      </c>
    </row>
    <row r="3190" spans="1:34" ht="17.25" customHeight="1" x14ac:dyDescent="0.3">
      <c r="A3190" s="149"/>
      <c r="B3190" s="135"/>
      <c r="C3190" s="14"/>
      <c r="D3190" s="14"/>
      <c r="E3190" s="136"/>
      <c r="F3190" s="15"/>
      <c r="G3190" s="126"/>
      <c r="H3190" s="136"/>
      <c r="I3190" s="136"/>
      <c r="J3190" s="138"/>
      <c r="K3190" s="119"/>
      <c r="L3190" s="138"/>
      <c r="M3190" s="12"/>
      <c r="N3190" s="147" t="str">
        <f t="shared" si="317"/>
        <v/>
      </c>
      <c r="O3190" s="16"/>
      <c r="P3190" s="17"/>
      <c r="Q3190" s="17"/>
      <c r="AD3190" s="13">
        <f t="shared" si="318"/>
        <v>0</v>
      </c>
      <c r="AE3190" s="13" t="str">
        <f t="shared" si="319"/>
        <v/>
      </c>
      <c r="AF3190" s="145" t="str">
        <f t="shared" si="320"/>
        <v/>
      </c>
      <c r="AG3190" s="145" t="str">
        <f t="shared" si="321"/>
        <v/>
      </c>
      <c r="AH3190" s="145" t="str">
        <f t="shared" si="322"/>
        <v/>
      </c>
    </row>
    <row r="3191" spans="1:34" ht="17.25" customHeight="1" x14ac:dyDescent="0.3">
      <c r="A3191" s="149"/>
      <c r="B3191" s="135"/>
      <c r="C3191" s="14"/>
      <c r="D3191" s="14"/>
      <c r="E3191" s="136"/>
      <c r="F3191" s="15"/>
      <c r="G3191" s="126"/>
      <c r="H3191" s="136"/>
      <c r="I3191" s="136"/>
      <c r="J3191" s="138"/>
      <c r="K3191" s="119"/>
      <c r="L3191" s="138"/>
      <c r="M3191" s="12"/>
      <c r="N3191" s="147" t="str">
        <f t="shared" si="317"/>
        <v/>
      </c>
      <c r="O3191" s="16"/>
      <c r="P3191" s="17"/>
      <c r="Q3191" s="17"/>
      <c r="AD3191" s="13">
        <f t="shared" si="318"/>
        <v>0</v>
      </c>
      <c r="AE3191" s="13" t="str">
        <f t="shared" si="319"/>
        <v/>
      </c>
      <c r="AF3191" s="145" t="str">
        <f t="shared" si="320"/>
        <v/>
      </c>
      <c r="AG3191" s="145" t="str">
        <f t="shared" si="321"/>
        <v/>
      </c>
      <c r="AH3191" s="145" t="str">
        <f t="shared" si="322"/>
        <v/>
      </c>
    </row>
    <row r="3192" spans="1:34" ht="17.25" customHeight="1" x14ac:dyDescent="0.3">
      <c r="A3192" s="149"/>
      <c r="B3192" s="135"/>
      <c r="C3192" s="14"/>
      <c r="D3192" s="14"/>
      <c r="E3192" s="136"/>
      <c r="F3192" s="15"/>
      <c r="G3192" s="126"/>
      <c r="H3192" s="136"/>
      <c r="I3192" s="136"/>
      <c r="J3192" s="138"/>
      <c r="K3192" s="119"/>
      <c r="L3192" s="138"/>
      <c r="M3192" s="12"/>
      <c r="N3192" s="147" t="str">
        <f t="shared" si="317"/>
        <v/>
      </c>
      <c r="O3192" s="16"/>
      <c r="P3192" s="17"/>
      <c r="Q3192" s="17"/>
      <c r="AD3192" s="13">
        <f t="shared" si="318"/>
        <v>0</v>
      </c>
      <c r="AE3192" s="13" t="str">
        <f t="shared" si="319"/>
        <v/>
      </c>
      <c r="AF3192" s="145" t="str">
        <f t="shared" si="320"/>
        <v/>
      </c>
      <c r="AG3192" s="145" t="str">
        <f t="shared" si="321"/>
        <v/>
      </c>
      <c r="AH3192" s="145" t="str">
        <f t="shared" si="322"/>
        <v/>
      </c>
    </row>
    <row r="3193" spans="1:34" ht="17.25" customHeight="1" x14ac:dyDescent="0.3">
      <c r="A3193" s="149"/>
      <c r="B3193" s="135"/>
      <c r="C3193" s="14"/>
      <c r="D3193" s="14"/>
      <c r="E3193" s="136"/>
      <c r="F3193" s="15"/>
      <c r="G3193" s="126"/>
      <c r="H3193" s="136"/>
      <c r="I3193" s="136"/>
      <c r="J3193" s="138"/>
      <c r="K3193" s="119"/>
      <c r="L3193" s="138"/>
      <c r="M3193" s="12"/>
      <c r="N3193" s="147" t="str">
        <f t="shared" si="317"/>
        <v/>
      </c>
      <c r="O3193" s="16"/>
      <c r="P3193" s="17"/>
      <c r="Q3193" s="17"/>
      <c r="AD3193" s="13">
        <f t="shared" si="318"/>
        <v>0</v>
      </c>
      <c r="AE3193" s="13" t="str">
        <f t="shared" si="319"/>
        <v/>
      </c>
      <c r="AF3193" s="145" t="str">
        <f t="shared" si="320"/>
        <v/>
      </c>
      <c r="AG3193" s="145" t="str">
        <f t="shared" si="321"/>
        <v/>
      </c>
      <c r="AH3193" s="145" t="str">
        <f t="shared" si="322"/>
        <v/>
      </c>
    </row>
    <row r="3194" spans="1:34" ht="17.25" customHeight="1" x14ac:dyDescent="0.3">
      <c r="A3194" s="149"/>
      <c r="B3194" s="135"/>
      <c r="C3194" s="14"/>
      <c r="D3194" s="14"/>
      <c r="E3194" s="136"/>
      <c r="F3194" s="15"/>
      <c r="G3194" s="126"/>
      <c r="H3194" s="136"/>
      <c r="I3194" s="136"/>
      <c r="J3194" s="138"/>
      <c r="K3194" s="119"/>
      <c r="L3194" s="138"/>
      <c r="M3194" s="12"/>
      <c r="N3194" s="147" t="str">
        <f t="shared" si="317"/>
        <v/>
      </c>
      <c r="O3194" s="16"/>
      <c r="P3194" s="17"/>
      <c r="Q3194" s="17"/>
      <c r="AD3194" s="13">
        <f t="shared" si="318"/>
        <v>0</v>
      </c>
      <c r="AE3194" s="13" t="str">
        <f t="shared" si="319"/>
        <v/>
      </c>
      <c r="AF3194" s="145" t="str">
        <f t="shared" si="320"/>
        <v/>
      </c>
      <c r="AG3194" s="145" t="str">
        <f t="shared" si="321"/>
        <v/>
      </c>
      <c r="AH3194" s="145" t="str">
        <f t="shared" si="322"/>
        <v/>
      </c>
    </row>
    <row r="3195" spans="1:34" ht="17.25" customHeight="1" x14ac:dyDescent="0.3">
      <c r="A3195" s="149"/>
      <c r="B3195" s="135"/>
      <c r="C3195" s="14"/>
      <c r="D3195" s="14"/>
      <c r="E3195" s="136"/>
      <c r="F3195" s="15"/>
      <c r="G3195" s="126"/>
      <c r="H3195" s="136"/>
      <c r="I3195" s="136"/>
      <c r="J3195" s="138"/>
      <c r="K3195" s="119"/>
      <c r="L3195" s="138"/>
      <c r="M3195" s="12"/>
      <c r="N3195" s="147" t="str">
        <f t="shared" si="317"/>
        <v/>
      </c>
      <c r="O3195" s="16"/>
      <c r="P3195" s="17"/>
      <c r="Q3195" s="17"/>
      <c r="AD3195" s="13">
        <f t="shared" si="318"/>
        <v>0</v>
      </c>
      <c r="AE3195" s="13" t="str">
        <f t="shared" si="319"/>
        <v/>
      </c>
      <c r="AF3195" s="145" t="str">
        <f t="shared" si="320"/>
        <v/>
      </c>
      <c r="AG3195" s="145" t="str">
        <f t="shared" si="321"/>
        <v/>
      </c>
      <c r="AH3195" s="145" t="str">
        <f t="shared" si="322"/>
        <v/>
      </c>
    </row>
    <row r="3196" spans="1:34" ht="17.25" customHeight="1" x14ac:dyDescent="0.3">
      <c r="A3196" s="149"/>
      <c r="B3196" s="135"/>
      <c r="C3196" s="14"/>
      <c r="D3196" s="14"/>
      <c r="E3196" s="136"/>
      <c r="F3196" s="15"/>
      <c r="G3196" s="126"/>
      <c r="H3196" s="136"/>
      <c r="I3196" s="136"/>
      <c r="J3196" s="138"/>
      <c r="K3196" s="119"/>
      <c r="L3196" s="138"/>
      <c r="M3196" s="12"/>
      <c r="N3196" s="147" t="str">
        <f t="shared" si="317"/>
        <v/>
      </c>
      <c r="O3196" s="16"/>
      <c r="P3196" s="17"/>
      <c r="Q3196" s="17"/>
      <c r="AD3196" s="13">
        <f t="shared" si="318"/>
        <v>0</v>
      </c>
      <c r="AE3196" s="13" t="str">
        <f t="shared" si="319"/>
        <v/>
      </c>
      <c r="AF3196" s="145" t="str">
        <f t="shared" si="320"/>
        <v/>
      </c>
      <c r="AG3196" s="145" t="str">
        <f t="shared" si="321"/>
        <v/>
      </c>
      <c r="AH3196" s="145" t="str">
        <f t="shared" si="322"/>
        <v/>
      </c>
    </row>
    <row r="3197" spans="1:34" ht="17.25" customHeight="1" x14ac:dyDescent="0.3">
      <c r="A3197" s="149"/>
      <c r="B3197" s="135"/>
      <c r="C3197" s="14"/>
      <c r="D3197" s="14"/>
      <c r="E3197" s="136"/>
      <c r="F3197" s="15"/>
      <c r="G3197" s="126"/>
      <c r="H3197" s="136"/>
      <c r="I3197" s="136"/>
      <c r="J3197" s="138"/>
      <c r="K3197" s="119"/>
      <c r="L3197" s="138"/>
      <c r="M3197" s="12"/>
      <c r="N3197" s="147" t="str">
        <f t="shared" si="317"/>
        <v/>
      </c>
      <c r="O3197" s="16"/>
      <c r="P3197" s="17"/>
      <c r="Q3197" s="17"/>
      <c r="AD3197" s="13">
        <f t="shared" si="318"/>
        <v>0</v>
      </c>
      <c r="AE3197" s="13" t="str">
        <f t="shared" si="319"/>
        <v/>
      </c>
      <c r="AF3197" s="145" t="str">
        <f t="shared" si="320"/>
        <v/>
      </c>
      <c r="AG3197" s="145" t="str">
        <f t="shared" si="321"/>
        <v/>
      </c>
      <c r="AH3197" s="145" t="str">
        <f t="shared" si="322"/>
        <v/>
      </c>
    </row>
    <row r="3198" spans="1:34" ht="17.25" customHeight="1" x14ac:dyDescent="0.3">
      <c r="A3198" s="149"/>
      <c r="B3198" s="135"/>
      <c r="C3198" s="14"/>
      <c r="D3198" s="14"/>
      <c r="E3198" s="136"/>
      <c r="F3198" s="15"/>
      <c r="G3198" s="126"/>
      <c r="H3198" s="136"/>
      <c r="I3198" s="136"/>
      <c r="J3198" s="138"/>
      <c r="K3198" s="119"/>
      <c r="L3198" s="138"/>
      <c r="M3198" s="12"/>
      <c r="N3198" s="147" t="str">
        <f t="shared" si="317"/>
        <v/>
      </c>
      <c r="O3198" s="16"/>
      <c r="P3198" s="17"/>
      <c r="Q3198" s="17"/>
      <c r="AD3198" s="13">
        <f t="shared" si="318"/>
        <v>0</v>
      </c>
      <c r="AE3198" s="13" t="str">
        <f t="shared" si="319"/>
        <v/>
      </c>
      <c r="AF3198" s="145" t="str">
        <f t="shared" si="320"/>
        <v/>
      </c>
      <c r="AG3198" s="145" t="str">
        <f t="shared" si="321"/>
        <v/>
      </c>
      <c r="AH3198" s="145" t="str">
        <f t="shared" si="322"/>
        <v/>
      </c>
    </row>
    <row r="3199" spans="1:34" ht="17.25" customHeight="1" x14ac:dyDescent="0.3">
      <c r="A3199" s="149"/>
      <c r="B3199" s="135"/>
      <c r="C3199" s="14"/>
      <c r="D3199" s="14"/>
      <c r="E3199" s="136"/>
      <c r="F3199" s="15"/>
      <c r="G3199" s="126"/>
      <c r="H3199" s="136"/>
      <c r="I3199" s="136"/>
      <c r="J3199" s="138"/>
      <c r="K3199" s="119"/>
      <c r="L3199" s="138"/>
      <c r="M3199" s="12"/>
      <c r="N3199" s="147" t="str">
        <f t="shared" si="317"/>
        <v/>
      </c>
      <c r="O3199" s="16"/>
      <c r="P3199" s="17"/>
      <c r="Q3199" s="17"/>
      <c r="AD3199" s="13">
        <f t="shared" si="318"/>
        <v>0</v>
      </c>
      <c r="AE3199" s="13" t="str">
        <f t="shared" si="319"/>
        <v/>
      </c>
      <c r="AF3199" s="145" t="str">
        <f t="shared" si="320"/>
        <v/>
      </c>
      <c r="AG3199" s="145" t="str">
        <f t="shared" si="321"/>
        <v/>
      </c>
      <c r="AH3199" s="145" t="str">
        <f t="shared" si="322"/>
        <v/>
      </c>
    </row>
    <row r="3200" spans="1:34" ht="17.25" customHeight="1" x14ac:dyDescent="0.3">
      <c r="A3200" s="149"/>
      <c r="B3200" s="135"/>
      <c r="C3200" s="14"/>
      <c r="D3200" s="14"/>
      <c r="E3200" s="136"/>
      <c r="F3200" s="15"/>
      <c r="G3200" s="126"/>
      <c r="H3200" s="136"/>
      <c r="I3200" s="136"/>
      <c r="J3200" s="138"/>
      <c r="K3200" s="119"/>
      <c r="L3200" s="138"/>
      <c r="M3200" s="12"/>
      <c r="N3200" s="147" t="str">
        <f t="shared" si="317"/>
        <v/>
      </c>
      <c r="O3200" s="16"/>
      <c r="P3200" s="17"/>
      <c r="Q3200" s="17"/>
      <c r="AD3200" s="13">
        <f t="shared" si="318"/>
        <v>0</v>
      </c>
      <c r="AE3200" s="13" t="str">
        <f t="shared" si="319"/>
        <v/>
      </c>
      <c r="AF3200" s="145" t="str">
        <f t="shared" si="320"/>
        <v/>
      </c>
      <c r="AG3200" s="145" t="str">
        <f t="shared" si="321"/>
        <v/>
      </c>
      <c r="AH3200" s="145" t="str">
        <f t="shared" si="322"/>
        <v/>
      </c>
    </row>
    <row r="3201" spans="1:34" ht="17.25" customHeight="1" x14ac:dyDescent="0.3">
      <c r="A3201" s="149"/>
      <c r="B3201" s="135"/>
      <c r="C3201" s="14"/>
      <c r="D3201" s="14"/>
      <c r="E3201" s="136"/>
      <c r="F3201" s="15"/>
      <c r="G3201" s="126"/>
      <c r="H3201" s="136"/>
      <c r="I3201" s="136"/>
      <c r="J3201" s="138"/>
      <c r="K3201" s="119"/>
      <c r="L3201" s="138"/>
      <c r="M3201" s="12"/>
      <c r="N3201" s="147" t="str">
        <f t="shared" si="317"/>
        <v/>
      </c>
      <c r="O3201" s="16"/>
      <c r="P3201" s="17"/>
      <c r="Q3201" s="17"/>
      <c r="AD3201" s="13">
        <f t="shared" si="318"/>
        <v>0</v>
      </c>
      <c r="AE3201" s="13" t="str">
        <f t="shared" si="319"/>
        <v/>
      </c>
      <c r="AF3201" s="145" t="str">
        <f t="shared" si="320"/>
        <v/>
      </c>
      <c r="AG3201" s="145" t="str">
        <f t="shared" si="321"/>
        <v/>
      </c>
      <c r="AH3201" s="145" t="str">
        <f t="shared" si="322"/>
        <v/>
      </c>
    </row>
    <row r="3202" spans="1:34" ht="17.25" customHeight="1" x14ac:dyDescent="0.3">
      <c r="A3202" s="149"/>
      <c r="B3202" s="135"/>
      <c r="C3202" s="14"/>
      <c r="D3202" s="14"/>
      <c r="E3202" s="136"/>
      <c r="F3202" s="15"/>
      <c r="G3202" s="126"/>
      <c r="H3202" s="136"/>
      <c r="I3202" s="136"/>
      <c r="J3202" s="138"/>
      <c r="K3202" s="119"/>
      <c r="L3202" s="138"/>
      <c r="M3202" s="12"/>
      <c r="N3202" s="147" t="str">
        <f t="shared" si="317"/>
        <v/>
      </c>
      <c r="O3202" s="16"/>
      <c r="P3202" s="17"/>
      <c r="Q3202" s="17"/>
      <c r="AD3202" s="13">
        <f t="shared" si="318"/>
        <v>0</v>
      </c>
      <c r="AE3202" s="13" t="str">
        <f t="shared" si="319"/>
        <v/>
      </c>
      <c r="AF3202" s="145" t="str">
        <f t="shared" si="320"/>
        <v/>
      </c>
      <c r="AG3202" s="145" t="str">
        <f t="shared" si="321"/>
        <v/>
      </c>
      <c r="AH3202" s="145" t="str">
        <f t="shared" si="322"/>
        <v/>
      </c>
    </row>
    <row r="3203" spans="1:34" ht="17.25" customHeight="1" x14ac:dyDescent="0.3">
      <c r="A3203" s="149"/>
      <c r="B3203" s="135"/>
      <c r="C3203" s="14"/>
      <c r="D3203" s="14"/>
      <c r="E3203" s="136"/>
      <c r="F3203" s="15"/>
      <c r="G3203" s="126"/>
      <c r="H3203" s="136"/>
      <c r="I3203" s="136"/>
      <c r="J3203" s="138"/>
      <c r="K3203" s="119"/>
      <c r="L3203" s="138"/>
      <c r="M3203" s="12"/>
      <c r="N3203" s="147" t="str">
        <f t="shared" si="317"/>
        <v/>
      </c>
      <c r="O3203" s="16"/>
      <c r="P3203" s="17"/>
      <c r="Q3203" s="17"/>
      <c r="AD3203" s="13">
        <f t="shared" si="318"/>
        <v>0</v>
      </c>
      <c r="AE3203" s="13" t="str">
        <f t="shared" si="319"/>
        <v/>
      </c>
      <c r="AF3203" s="145" t="str">
        <f t="shared" si="320"/>
        <v/>
      </c>
      <c r="AG3203" s="145" t="str">
        <f t="shared" si="321"/>
        <v/>
      </c>
      <c r="AH3203" s="145" t="str">
        <f t="shared" si="322"/>
        <v/>
      </c>
    </row>
    <row r="3204" spans="1:34" ht="17.25" customHeight="1" x14ac:dyDescent="0.3">
      <c r="A3204" s="149"/>
      <c r="B3204" s="135"/>
      <c r="C3204" s="14"/>
      <c r="D3204" s="14"/>
      <c r="E3204" s="136"/>
      <c r="F3204" s="15"/>
      <c r="G3204" s="126"/>
      <c r="H3204" s="136"/>
      <c r="I3204" s="136"/>
      <c r="J3204" s="138"/>
      <c r="K3204" s="119"/>
      <c r="L3204" s="138"/>
      <c r="M3204" s="12"/>
      <c r="N3204" s="147" t="str">
        <f t="shared" si="317"/>
        <v/>
      </c>
      <c r="O3204" s="16"/>
      <c r="P3204" s="17"/>
      <c r="Q3204" s="17"/>
      <c r="AD3204" s="13">
        <f t="shared" si="318"/>
        <v>0</v>
      </c>
      <c r="AE3204" s="13" t="str">
        <f t="shared" si="319"/>
        <v/>
      </c>
      <c r="AF3204" s="145" t="str">
        <f t="shared" si="320"/>
        <v/>
      </c>
      <c r="AG3204" s="145" t="str">
        <f t="shared" si="321"/>
        <v/>
      </c>
      <c r="AH3204" s="145" t="str">
        <f t="shared" si="322"/>
        <v/>
      </c>
    </row>
    <row r="3205" spans="1:34" ht="17.25" customHeight="1" x14ac:dyDescent="0.3">
      <c r="A3205" s="149"/>
      <c r="B3205" s="135"/>
      <c r="C3205" s="14"/>
      <c r="D3205" s="14"/>
      <c r="E3205" s="136"/>
      <c r="F3205" s="15"/>
      <c r="G3205" s="126"/>
      <c r="H3205" s="136"/>
      <c r="I3205" s="136"/>
      <c r="J3205" s="138"/>
      <c r="K3205" s="119"/>
      <c r="L3205" s="138"/>
      <c r="M3205" s="12"/>
      <c r="N3205" s="147" t="str">
        <f t="shared" si="317"/>
        <v/>
      </c>
      <c r="O3205" s="16"/>
      <c r="P3205" s="17"/>
      <c r="Q3205" s="17"/>
      <c r="AD3205" s="13">
        <f t="shared" si="318"/>
        <v>0</v>
      </c>
      <c r="AE3205" s="13" t="str">
        <f t="shared" si="319"/>
        <v/>
      </c>
      <c r="AF3205" s="145" t="str">
        <f t="shared" si="320"/>
        <v/>
      </c>
      <c r="AG3205" s="145" t="str">
        <f t="shared" si="321"/>
        <v/>
      </c>
      <c r="AH3205" s="145" t="str">
        <f t="shared" si="322"/>
        <v/>
      </c>
    </row>
    <row r="3206" spans="1:34" ht="17.25" customHeight="1" x14ac:dyDescent="0.3">
      <c r="A3206" s="149"/>
      <c r="B3206" s="135"/>
      <c r="C3206" s="14"/>
      <c r="D3206" s="14"/>
      <c r="E3206" s="136"/>
      <c r="F3206" s="15"/>
      <c r="G3206" s="126"/>
      <c r="H3206" s="136"/>
      <c r="I3206" s="136"/>
      <c r="J3206" s="138"/>
      <c r="K3206" s="119"/>
      <c r="L3206" s="138"/>
      <c r="M3206" s="12"/>
      <c r="N3206" s="147" t="str">
        <f t="shared" si="317"/>
        <v/>
      </c>
      <c r="O3206" s="16"/>
      <c r="P3206" s="17"/>
      <c r="Q3206" s="17"/>
      <c r="AD3206" s="13">
        <f t="shared" si="318"/>
        <v>0</v>
      </c>
      <c r="AE3206" s="13" t="str">
        <f t="shared" si="319"/>
        <v/>
      </c>
      <c r="AF3206" s="145" t="str">
        <f t="shared" si="320"/>
        <v/>
      </c>
      <c r="AG3206" s="145" t="str">
        <f t="shared" si="321"/>
        <v/>
      </c>
      <c r="AH3206" s="145" t="str">
        <f t="shared" si="322"/>
        <v/>
      </c>
    </row>
    <row r="3207" spans="1:34" ht="17.25" customHeight="1" x14ac:dyDescent="0.3">
      <c r="A3207" s="149"/>
      <c r="B3207" s="135"/>
      <c r="C3207" s="14"/>
      <c r="D3207" s="14"/>
      <c r="E3207" s="136"/>
      <c r="F3207" s="15"/>
      <c r="G3207" s="126"/>
      <c r="H3207" s="136"/>
      <c r="I3207" s="136"/>
      <c r="J3207" s="138"/>
      <c r="K3207" s="119"/>
      <c r="L3207" s="138"/>
      <c r="M3207" s="12"/>
      <c r="N3207" s="147" t="str">
        <f t="shared" si="317"/>
        <v/>
      </c>
      <c r="O3207" s="16"/>
      <c r="P3207" s="17"/>
      <c r="Q3207" s="17"/>
      <c r="AD3207" s="13">
        <f t="shared" si="318"/>
        <v>0</v>
      </c>
      <c r="AE3207" s="13" t="str">
        <f t="shared" si="319"/>
        <v/>
      </c>
      <c r="AF3207" s="145" t="str">
        <f t="shared" si="320"/>
        <v/>
      </c>
      <c r="AG3207" s="145" t="str">
        <f t="shared" si="321"/>
        <v/>
      </c>
      <c r="AH3207" s="145" t="str">
        <f t="shared" si="322"/>
        <v/>
      </c>
    </row>
    <row r="3208" spans="1:34" ht="17.25" customHeight="1" x14ac:dyDescent="0.3">
      <c r="A3208" s="149"/>
      <c r="B3208" s="135"/>
      <c r="C3208" s="14"/>
      <c r="D3208" s="14"/>
      <c r="E3208" s="136"/>
      <c r="F3208" s="15"/>
      <c r="G3208" s="126"/>
      <c r="H3208" s="136"/>
      <c r="I3208" s="136"/>
      <c r="J3208" s="138"/>
      <c r="K3208" s="119"/>
      <c r="L3208" s="138"/>
      <c r="M3208" s="12"/>
      <c r="N3208" s="147" t="str">
        <f t="shared" ref="N3208:N3271" si="323">IF(J3208="", "", K3208)</f>
        <v/>
      </c>
      <c r="O3208" s="16"/>
      <c r="P3208" s="17"/>
      <c r="Q3208" s="17"/>
      <c r="AD3208" s="13">
        <f t="shared" si="318"/>
        <v>0</v>
      </c>
      <c r="AE3208" s="13" t="str">
        <f t="shared" si="319"/>
        <v/>
      </c>
      <c r="AF3208" s="145" t="str">
        <f t="shared" si="320"/>
        <v/>
      </c>
      <c r="AG3208" s="145" t="str">
        <f t="shared" si="321"/>
        <v/>
      </c>
      <c r="AH3208" s="145" t="str">
        <f t="shared" si="322"/>
        <v/>
      </c>
    </row>
    <row r="3209" spans="1:34" ht="17.25" customHeight="1" x14ac:dyDescent="0.3">
      <c r="A3209" s="149"/>
      <c r="B3209" s="135"/>
      <c r="C3209" s="14"/>
      <c r="D3209" s="14"/>
      <c r="E3209" s="136"/>
      <c r="F3209" s="15"/>
      <c r="G3209" s="126"/>
      <c r="H3209" s="136"/>
      <c r="I3209" s="136"/>
      <c r="J3209" s="138"/>
      <c r="K3209" s="119"/>
      <c r="L3209" s="138"/>
      <c r="M3209" s="12"/>
      <c r="N3209" s="147" t="str">
        <f t="shared" si="323"/>
        <v/>
      </c>
      <c r="O3209" s="16"/>
      <c r="P3209" s="17"/>
      <c r="Q3209" s="17"/>
      <c r="AD3209" s="13">
        <f t="shared" si="318"/>
        <v>0</v>
      </c>
      <c r="AE3209" s="13" t="str">
        <f t="shared" si="319"/>
        <v/>
      </c>
      <c r="AF3209" s="145" t="str">
        <f t="shared" si="320"/>
        <v/>
      </c>
      <c r="AG3209" s="145" t="str">
        <f t="shared" si="321"/>
        <v/>
      </c>
      <c r="AH3209" s="145" t="str">
        <f t="shared" si="322"/>
        <v/>
      </c>
    </row>
    <row r="3210" spans="1:34" ht="17.25" customHeight="1" x14ac:dyDescent="0.3">
      <c r="A3210" s="149"/>
      <c r="B3210" s="135"/>
      <c r="C3210" s="14"/>
      <c r="D3210" s="14"/>
      <c r="E3210" s="136"/>
      <c r="F3210" s="15"/>
      <c r="G3210" s="126"/>
      <c r="H3210" s="136"/>
      <c r="I3210" s="136"/>
      <c r="J3210" s="138"/>
      <c r="K3210" s="119"/>
      <c r="L3210" s="138"/>
      <c r="M3210" s="12"/>
      <c r="N3210" s="147" t="str">
        <f t="shared" si="323"/>
        <v/>
      </c>
      <c r="O3210" s="16"/>
      <c r="P3210" s="17"/>
      <c r="Q3210" s="17"/>
      <c r="AD3210" s="13">
        <f t="shared" si="318"/>
        <v>0</v>
      </c>
      <c r="AE3210" s="13" t="str">
        <f t="shared" si="319"/>
        <v/>
      </c>
      <c r="AF3210" s="145" t="str">
        <f t="shared" si="320"/>
        <v/>
      </c>
      <c r="AG3210" s="145" t="str">
        <f t="shared" si="321"/>
        <v/>
      </c>
      <c r="AH3210" s="145" t="str">
        <f t="shared" si="322"/>
        <v/>
      </c>
    </row>
    <row r="3211" spans="1:34" ht="17.25" customHeight="1" x14ac:dyDescent="0.3">
      <c r="A3211" s="149"/>
      <c r="B3211" s="135"/>
      <c r="C3211" s="14"/>
      <c r="D3211" s="14"/>
      <c r="E3211" s="136"/>
      <c r="F3211" s="15"/>
      <c r="G3211" s="126"/>
      <c r="H3211" s="136"/>
      <c r="I3211" s="136"/>
      <c r="J3211" s="138"/>
      <c r="K3211" s="119"/>
      <c r="L3211" s="138"/>
      <c r="M3211" s="12"/>
      <c r="N3211" s="147" t="str">
        <f t="shared" si="323"/>
        <v/>
      </c>
      <c r="O3211" s="16"/>
      <c r="P3211" s="17"/>
      <c r="Q3211" s="17"/>
      <c r="AD3211" s="13">
        <f t="shared" si="318"/>
        <v>0</v>
      </c>
      <c r="AE3211" s="13" t="str">
        <f t="shared" si="319"/>
        <v/>
      </c>
      <c r="AF3211" s="145" t="str">
        <f t="shared" si="320"/>
        <v/>
      </c>
      <c r="AG3211" s="145" t="str">
        <f t="shared" si="321"/>
        <v/>
      </c>
      <c r="AH3211" s="145" t="str">
        <f t="shared" si="322"/>
        <v/>
      </c>
    </row>
    <row r="3212" spans="1:34" ht="17.25" customHeight="1" x14ac:dyDescent="0.3">
      <c r="A3212" s="149"/>
      <c r="B3212" s="135"/>
      <c r="C3212" s="14"/>
      <c r="D3212" s="14"/>
      <c r="E3212" s="136"/>
      <c r="F3212" s="15"/>
      <c r="G3212" s="126"/>
      <c r="H3212" s="136"/>
      <c r="I3212" s="136"/>
      <c r="J3212" s="138"/>
      <c r="K3212" s="119"/>
      <c r="L3212" s="138"/>
      <c r="M3212" s="12"/>
      <c r="N3212" s="147" t="str">
        <f t="shared" si="323"/>
        <v/>
      </c>
      <c r="O3212" s="16"/>
      <c r="P3212" s="17"/>
      <c r="Q3212" s="17"/>
      <c r="AD3212" s="13">
        <f t="shared" si="318"/>
        <v>0</v>
      </c>
      <c r="AE3212" s="13" t="str">
        <f t="shared" si="319"/>
        <v/>
      </c>
      <c r="AF3212" s="145" t="str">
        <f t="shared" si="320"/>
        <v/>
      </c>
      <c r="AG3212" s="145" t="str">
        <f t="shared" si="321"/>
        <v/>
      </c>
      <c r="AH3212" s="145" t="str">
        <f t="shared" si="322"/>
        <v/>
      </c>
    </row>
    <row r="3213" spans="1:34" ht="17.25" customHeight="1" x14ac:dyDescent="0.3">
      <c r="A3213" s="149"/>
      <c r="B3213" s="135"/>
      <c r="C3213" s="14"/>
      <c r="D3213" s="14"/>
      <c r="E3213" s="136"/>
      <c r="F3213" s="15"/>
      <c r="G3213" s="126"/>
      <c r="H3213" s="136"/>
      <c r="I3213" s="136"/>
      <c r="J3213" s="138"/>
      <c r="K3213" s="119"/>
      <c r="L3213" s="138"/>
      <c r="M3213" s="12"/>
      <c r="N3213" s="147" t="str">
        <f t="shared" si="323"/>
        <v/>
      </c>
      <c r="O3213" s="16"/>
      <c r="P3213" s="17"/>
      <c r="Q3213" s="17"/>
      <c r="AD3213" s="13">
        <f t="shared" si="318"/>
        <v>0</v>
      </c>
      <c r="AE3213" s="13" t="str">
        <f t="shared" si="319"/>
        <v/>
      </c>
      <c r="AF3213" s="145" t="str">
        <f t="shared" si="320"/>
        <v/>
      </c>
      <c r="AG3213" s="145" t="str">
        <f t="shared" si="321"/>
        <v/>
      </c>
      <c r="AH3213" s="145" t="str">
        <f t="shared" si="322"/>
        <v/>
      </c>
    </row>
    <row r="3214" spans="1:34" ht="17.25" customHeight="1" x14ac:dyDescent="0.3">
      <c r="A3214" s="149"/>
      <c r="B3214" s="135"/>
      <c r="C3214" s="14"/>
      <c r="D3214" s="14"/>
      <c r="E3214" s="136"/>
      <c r="F3214" s="15"/>
      <c r="G3214" s="126"/>
      <c r="H3214" s="136"/>
      <c r="I3214" s="136"/>
      <c r="J3214" s="138"/>
      <c r="K3214" s="119"/>
      <c r="L3214" s="138"/>
      <c r="M3214" s="12"/>
      <c r="N3214" s="147" t="str">
        <f t="shared" si="323"/>
        <v/>
      </c>
      <c r="O3214" s="16"/>
      <c r="P3214" s="17"/>
      <c r="Q3214" s="17"/>
      <c r="AD3214" s="13">
        <f t="shared" si="318"/>
        <v>0</v>
      </c>
      <c r="AE3214" s="13" t="str">
        <f t="shared" si="319"/>
        <v/>
      </c>
      <c r="AF3214" s="145" t="str">
        <f t="shared" si="320"/>
        <v/>
      </c>
      <c r="AG3214" s="145" t="str">
        <f t="shared" si="321"/>
        <v/>
      </c>
      <c r="AH3214" s="145" t="str">
        <f t="shared" si="322"/>
        <v/>
      </c>
    </row>
    <row r="3215" spans="1:34" ht="17.25" customHeight="1" x14ac:dyDescent="0.3">
      <c r="A3215" s="149"/>
      <c r="B3215" s="135"/>
      <c r="C3215" s="14"/>
      <c r="D3215" s="14"/>
      <c r="E3215" s="136"/>
      <c r="F3215" s="15"/>
      <c r="G3215" s="126"/>
      <c r="H3215" s="136"/>
      <c r="I3215" s="136"/>
      <c r="J3215" s="138"/>
      <c r="K3215" s="119"/>
      <c r="L3215" s="138"/>
      <c r="M3215" s="12"/>
      <c r="N3215" s="147" t="str">
        <f t="shared" si="323"/>
        <v/>
      </c>
      <c r="O3215" s="16"/>
      <c r="P3215" s="17"/>
      <c r="Q3215" s="17"/>
      <c r="AD3215" s="13">
        <f t="shared" si="318"/>
        <v>0</v>
      </c>
      <c r="AE3215" s="13" t="str">
        <f t="shared" si="319"/>
        <v/>
      </c>
      <c r="AF3215" s="145" t="str">
        <f t="shared" si="320"/>
        <v/>
      </c>
      <c r="AG3215" s="145" t="str">
        <f t="shared" si="321"/>
        <v/>
      </c>
      <c r="AH3215" s="145" t="str">
        <f t="shared" si="322"/>
        <v/>
      </c>
    </row>
    <row r="3216" spans="1:34" ht="17.25" customHeight="1" x14ac:dyDescent="0.3">
      <c r="A3216" s="149"/>
      <c r="B3216" s="135"/>
      <c r="C3216" s="14"/>
      <c r="D3216" s="14"/>
      <c r="E3216" s="136"/>
      <c r="F3216" s="15"/>
      <c r="G3216" s="126"/>
      <c r="H3216" s="136"/>
      <c r="I3216" s="136"/>
      <c r="J3216" s="138"/>
      <c r="K3216" s="119"/>
      <c r="L3216" s="138"/>
      <c r="M3216" s="12"/>
      <c r="N3216" s="147" t="str">
        <f t="shared" si="323"/>
        <v/>
      </c>
      <c r="O3216" s="16"/>
      <c r="P3216" s="17"/>
      <c r="Q3216" s="17"/>
      <c r="AD3216" s="13">
        <f t="shared" si="318"/>
        <v>0</v>
      </c>
      <c r="AE3216" s="13" t="str">
        <f t="shared" si="319"/>
        <v/>
      </c>
      <c r="AF3216" s="145" t="str">
        <f t="shared" si="320"/>
        <v/>
      </c>
      <c r="AG3216" s="145" t="str">
        <f t="shared" si="321"/>
        <v/>
      </c>
      <c r="AH3216" s="145" t="str">
        <f t="shared" si="322"/>
        <v/>
      </c>
    </row>
    <row r="3217" spans="1:34" ht="17.25" customHeight="1" x14ac:dyDescent="0.3">
      <c r="A3217" s="149"/>
      <c r="B3217" s="135"/>
      <c r="C3217" s="14"/>
      <c r="D3217" s="14"/>
      <c r="E3217" s="136"/>
      <c r="F3217" s="15"/>
      <c r="G3217" s="126"/>
      <c r="H3217" s="136"/>
      <c r="I3217" s="136"/>
      <c r="J3217" s="138"/>
      <c r="K3217" s="119"/>
      <c r="L3217" s="138"/>
      <c r="M3217" s="12"/>
      <c r="N3217" s="147" t="str">
        <f t="shared" si="323"/>
        <v/>
      </c>
      <c r="O3217" s="16"/>
      <c r="P3217" s="17"/>
      <c r="Q3217" s="17"/>
      <c r="AD3217" s="13">
        <f t="shared" si="318"/>
        <v>0</v>
      </c>
      <c r="AE3217" s="13" t="str">
        <f t="shared" si="319"/>
        <v/>
      </c>
      <c r="AF3217" s="145" t="str">
        <f t="shared" si="320"/>
        <v/>
      </c>
      <c r="AG3217" s="145" t="str">
        <f t="shared" si="321"/>
        <v/>
      </c>
      <c r="AH3217" s="145" t="str">
        <f t="shared" si="322"/>
        <v/>
      </c>
    </row>
    <row r="3218" spans="1:34" ht="17.25" customHeight="1" x14ac:dyDescent="0.3">
      <c r="A3218" s="149"/>
      <c r="B3218" s="135"/>
      <c r="C3218" s="14"/>
      <c r="D3218" s="14"/>
      <c r="E3218" s="136"/>
      <c r="F3218" s="15"/>
      <c r="G3218" s="126"/>
      <c r="H3218" s="136"/>
      <c r="I3218" s="136"/>
      <c r="J3218" s="138"/>
      <c r="K3218" s="119"/>
      <c r="L3218" s="138"/>
      <c r="M3218" s="12"/>
      <c r="N3218" s="147" t="str">
        <f t="shared" si="323"/>
        <v/>
      </c>
      <c r="O3218" s="16"/>
      <c r="P3218" s="17"/>
      <c r="Q3218" s="17"/>
      <c r="AD3218" s="13">
        <f t="shared" si="318"/>
        <v>0</v>
      </c>
      <c r="AE3218" s="13" t="str">
        <f t="shared" si="319"/>
        <v/>
      </c>
      <c r="AF3218" s="145" t="str">
        <f t="shared" si="320"/>
        <v/>
      </c>
      <c r="AG3218" s="145" t="str">
        <f t="shared" si="321"/>
        <v/>
      </c>
      <c r="AH3218" s="145" t="str">
        <f t="shared" si="322"/>
        <v/>
      </c>
    </row>
    <row r="3219" spans="1:34" ht="17.25" customHeight="1" x14ac:dyDescent="0.3">
      <c r="A3219" s="149"/>
      <c r="B3219" s="135"/>
      <c r="C3219" s="14"/>
      <c r="D3219" s="14"/>
      <c r="E3219" s="136"/>
      <c r="F3219" s="15"/>
      <c r="G3219" s="126"/>
      <c r="H3219" s="136"/>
      <c r="I3219" s="136"/>
      <c r="J3219" s="138"/>
      <c r="K3219" s="119"/>
      <c r="L3219" s="138"/>
      <c r="M3219" s="12"/>
      <c r="N3219" s="147" t="str">
        <f t="shared" si="323"/>
        <v/>
      </c>
      <c r="O3219" s="16"/>
      <c r="P3219" s="17"/>
      <c r="Q3219" s="17"/>
      <c r="AD3219" s="13">
        <f t="shared" si="318"/>
        <v>0</v>
      </c>
      <c r="AE3219" s="13" t="str">
        <f t="shared" si="319"/>
        <v/>
      </c>
      <c r="AF3219" s="145" t="str">
        <f t="shared" si="320"/>
        <v/>
      </c>
      <c r="AG3219" s="145" t="str">
        <f t="shared" si="321"/>
        <v/>
      </c>
      <c r="AH3219" s="145" t="str">
        <f t="shared" si="322"/>
        <v/>
      </c>
    </row>
    <row r="3220" spans="1:34" ht="17.25" customHeight="1" x14ac:dyDescent="0.3">
      <c r="A3220" s="149"/>
      <c r="B3220" s="135"/>
      <c r="C3220" s="14"/>
      <c r="D3220" s="14"/>
      <c r="E3220" s="136"/>
      <c r="F3220" s="15"/>
      <c r="G3220" s="126"/>
      <c r="H3220" s="136"/>
      <c r="I3220" s="136"/>
      <c r="J3220" s="138"/>
      <c r="K3220" s="119"/>
      <c r="L3220" s="138"/>
      <c r="M3220" s="12"/>
      <c r="N3220" s="147" t="str">
        <f t="shared" si="323"/>
        <v/>
      </c>
      <c r="O3220" s="16"/>
      <c r="P3220" s="17"/>
      <c r="Q3220" s="17"/>
      <c r="AD3220" s="13">
        <f t="shared" si="318"/>
        <v>0</v>
      </c>
      <c r="AE3220" s="13" t="str">
        <f t="shared" si="319"/>
        <v/>
      </c>
      <c r="AF3220" s="145" t="str">
        <f t="shared" si="320"/>
        <v/>
      </c>
      <c r="AG3220" s="145" t="str">
        <f t="shared" si="321"/>
        <v/>
      </c>
      <c r="AH3220" s="145" t="str">
        <f t="shared" si="322"/>
        <v/>
      </c>
    </row>
    <row r="3221" spans="1:34" ht="17.25" customHeight="1" x14ac:dyDescent="0.3">
      <c r="A3221" s="149"/>
      <c r="B3221" s="135"/>
      <c r="C3221" s="14"/>
      <c r="D3221" s="14"/>
      <c r="E3221" s="136"/>
      <c r="F3221" s="15"/>
      <c r="G3221" s="126"/>
      <c r="H3221" s="136"/>
      <c r="I3221" s="136"/>
      <c r="J3221" s="138"/>
      <c r="K3221" s="119"/>
      <c r="L3221" s="138"/>
      <c r="M3221" s="12"/>
      <c r="N3221" s="147" t="str">
        <f t="shared" si="323"/>
        <v/>
      </c>
      <c r="O3221" s="16"/>
      <c r="P3221" s="17"/>
      <c r="Q3221" s="17"/>
      <c r="AD3221" s="13">
        <f t="shared" si="318"/>
        <v>0</v>
      </c>
      <c r="AE3221" s="13" t="str">
        <f t="shared" si="319"/>
        <v/>
      </c>
      <c r="AF3221" s="145" t="str">
        <f t="shared" si="320"/>
        <v/>
      </c>
      <c r="AG3221" s="145" t="str">
        <f t="shared" si="321"/>
        <v/>
      </c>
      <c r="AH3221" s="145" t="str">
        <f t="shared" si="322"/>
        <v/>
      </c>
    </row>
    <row r="3222" spans="1:34" ht="17.25" customHeight="1" x14ac:dyDescent="0.3">
      <c r="A3222" s="149"/>
      <c r="B3222" s="135"/>
      <c r="C3222" s="14"/>
      <c r="D3222" s="14"/>
      <c r="E3222" s="136"/>
      <c r="F3222" s="15"/>
      <c r="G3222" s="126"/>
      <c r="H3222" s="136"/>
      <c r="I3222" s="136"/>
      <c r="J3222" s="138"/>
      <c r="K3222" s="119"/>
      <c r="L3222" s="138"/>
      <c r="M3222" s="12"/>
      <c r="N3222" s="147" t="str">
        <f t="shared" si="323"/>
        <v/>
      </c>
      <c r="O3222" s="16"/>
      <c r="P3222" s="17"/>
      <c r="Q3222" s="17"/>
      <c r="AD3222" s="13">
        <f t="shared" si="318"/>
        <v>0</v>
      </c>
      <c r="AE3222" s="13" t="str">
        <f t="shared" si="319"/>
        <v/>
      </c>
      <c r="AF3222" s="145" t="str">
        <f t="shared" si="320"/>
        <v/>
      </c>
      <c r="AG3222" s="145" t="str">
        <f t="shared" si="321"/>
        <v/>
      </c>
      <c r="AH3222" s="145" t="str">
        <f t="shared" si="322"/>
        <v/>
      </c>
    </row>
    <row r="3223" spans="1:34" ht="17.25" customHeight="1" x14ac:dyDescent="0.3">
      <c r="A3223" s="149"/>
      <c r="B3223" s="135"/>
      <c r="C3223" s="14"/>
      <c r="D3223" s="14"/>
      <c r="E3223" s="136"/>
      <c r="F3223" s="15"/>
      <c r="G3223" s="126"/>
      <c r="H3223" s="136"/>
      <c r="I3223" s="136"/>
      <c r="J3223" s="138"/>
      <c r="K3223" s="119"/>
      <c r="L3223" s="138"/>
      <c r="M3223" s="12"/>
      <c r="N3223" s="147" t="str">
        <f t="shared" si="323"/>
        <v/>
      </c>
      <c r="O3223" s="16"/>
      <c r="P3223" s="17"/>
      <c r="Q3223" s="17"/>
      <c r="AD3223" s="13">
        <f t="shared" si="318"/>
        <v>0</v>
      </c>
      <c r="AE3223" s="13" t="str">
        <f t="shared" si="319"/>
        <v/>
      </c>
      <c r="AF3223" s="145" t="str">
        <f t="shared" si="320"/>
        <v/>
      </c>
      <c r="AG3223" s="145" t="str">
        <f t="shared" si="321"/>
        <v/>
      </c>
      <c r="AH3223" s="145" t="str">
        <f t="shared" si="322"/>
        <v/>
      </c>
    </row>
    <row r="3224" spans="1:34" ht="17.25" customHeight="1" x14ac:dyDescent="0.3">
      <c r="A3224" s="149"/>
      <c r="B3224" s="135"/>
      <c r="C3224" s="14"/>
      <c r="D3224" s="14"/>
      <c r="E3224" s="136"/>
      <c r="F3224" s="15"/>
      <c r="G3224" s="126"/>
      <c r="H3224" s="136"/>
      <c r="I3224" s="136"/>
      <c r="J3224" s="138"/>
      <c r="K3224" s="119"/>
      <c r="L3224" s="138"/>
      <c r="M3224" s="12"/>
      <c r="N3224" s="147" t="str">
        <f t="shared" si="323"/>
        <v/>
      </c>
      <c r="O3224" s="16"/>
      <c r="P3224" s="17"/>
      <c r="Q3224" s="17"/>
      <c r="AD3224" s="13">
        <f t="shared" si="318"/>
        <v>0</v>
      </c>
      <c r="AE3224" s="13" t="str">
        <f t="shared" si="319"/>
        <v/>
      </c>
      <c r="AF3224" s="145" t="str">
        <f t="shared" si="320"/>
        <v/>
      </c>
      <c r="AG3224" s="145" t="str">
        <f t="shared" si="321"/>
        <v/>
      </c>
      <c r="AH3224" s="145" t="str">
        <f t="shared" si="322"/>
        <v/>
      </c>
    </row>
    <row r="3225" spans="1:34" ht="17.25" customHeight="1" x14ac:dyDescent="0.3">
      <c r="A3225" s="149"/>
      <c r="B3225" s="135"/>
      <c r="C3225" s="14"/>
      <c r="D3225" s="14"/>
      <c r="E3225" s="136"/>
      <c r="F3225" s="15"/>
      <c r="G3225" s="126"/>
      <c r="H3225" s="136"/>
      <c r="I3225" s="136"/>
      <c r="J3225" s="138"/>
      <c r="K3225" s="119"/>
      <c r="L3225" s="138"/>
      <c r="M3225" s="12"/>
      <c r="N3225" s="147" t="str">
        <f t="shared" si="323"/>
        <v/>
      </c>
      <c r="O3225" s="16"/>
      <c r="P3225" s="17"/>
      <c r="Q3225" s="17"/>
      <c r="AD3225" s="13">
        <f t="shared" si="318"/>
        <v>0</v>
      </c>
      <c r="AE3225" s="13" t="str">
        <f t="shared" si="319"/>
        <v/>
      </c>
      <c r="AF3225" s="145" t="str">
        <f t="shared" si="320"/>
        <v/>
      </c>
      <c r="AG3225" s="145" t="str">
        <f t="shared" si="321"/>
        <v/>
      </c>
      <c r="AH3225" s="145" t="str">
        <f t="shared" si="322"/>
        <v/>
      </c>
    </row>
    <row r="3226" spans="1:34" ht="17.25" customHeight="1" x14ac:dyDescent="0.3">
      <c r="A3226" s="149"/>
      <c r="B3226" s="135"/>
      <c r="C3226" s="14"/>
      <c r="D3226" s="14"/>
      <c r="E3226" s="136"/>
      <c r="F3226" s="15"/>
      <c r="G3226" s="126"/>
      <c r="H3226" s="136"/>
      <c r="I3226" s="136"/>
      <c r="J3226" s="138"/>
      <c r="K3226" s="119"/>
      <c r="L3226" s="138"/>
      <c r="M3226" s="12"/>
      <c r="N3226" s="147" t="str">
        <f t="shared" si="323"/>
        <v/>
      </c>
      <c r="O3226" s="16"/>
      <c r="P3226" s="17"/>
      <c r="Q3226" s="17"/>
      <c r="AD3226" s="13">
        <f t="shared" si="318"/>
        <v>0</v>
      </c>
      <c r="AE3226" s="13" t="str">
        <f t="shared" si="319"/>
        <v/>
      </c>
      <c r="AF3226" s="145" t="str">
        <f t="shared" si="320"/>
        <v/>
      </c>
      <c r="AG3226" s="145" t="str">
        <f t="shared" si="321"/>
        <v/>
      </c>
      <c r="AH3226" s="145" t="str">
        <f t="shared" si="322"/>
        <v/>
      </c>
    </row>
    <row r="3227" spans="1:34" ht="17.25" customHeight="1" x14ac:dyDescent="0.3">
      <c r="A3227" s="149"/>
      <c r="B3227" s="135"/>
      <c r="C3227" s="14"/>
      <c r="D3227" s="14"/>
      <c r="E3227" s="136"/>
      <c r="F3227" s="15"/>
      <c r="G3227" s="126"/>
      <c r="H3227" s="136"/>
      <c r="I3227" s="136"/>
      <c r="J3227" s="138"/>
      <c r="K3227" s="119"/>
      <c r="L3227" s="138"/>
      <c r="M3227" s="12"/>
      <c r="N3227" s="147" t="str">
        <f t="shared" si="323"/>
        <v/>
      </c>
      <c r="O3227" s="16"/>
      <c r="P3227" s="17"/>
      <c r="Q3227" s="17"/>
      <c r="AD3227" s="13">
        <f t="shared" si="318"/>
        <v>0</v>
      </c>
      <c r="AE3227" s="13" t="str">
        <f t="shared" si="319"/>
        <v/>
      </c>
      <c r="AF3227" s="145" t="str">
        <f t="shared" si="320"/>
        <v/>
      </c>
      <c r="AG3227" s="145" t="str">
        <f t="shared" si="321"/>
        <v/>
      </c>
      <c r="AH3227" s="145" t="str">
        <f t="shared" si="322"/>
        <v/>
      </c>
    </row>
    <row r="3228" spans="1:34" ht="17.25" customHeight="1" x14ac:dyDescent="0.3">
      <c r="A3228" s="149"/>
      <c r="B3228" s="135"/>
      <c r="C3228" s="14"/>
      <c r="D3228" s="14"/>
      <c r="E3228" s="136"/>
      <c r="F3228" s="15"/>
      <c r="G3228" s="126"/>
      <c r="H3228" s="136"/>
      <c r="I3228" s="136"/>
      <c r="J3228" s="138"/>
      <c r="K3228" s="119"/>
      <c r="L3228" s="138"/>
      <c r="M3228" s="12"/>
      <c r="N3228" s="147" t="str">
        <f t="shared" si="323"/>
        <v/>
      </c>
      <c r="O3228" s="16"/>
      <c r="P3228" s="17"/>
      <c r="Q3228" s="17"/>
      <c r="AD3228" s="13">
        <f t="shared" si="318"/>
        <v>0</v>
      </c>
      <c r="AE3228" s="13" t="str">
        <f t="shared" si="319"/>
        <v/>
      </c>
      <c r="AF3228" s="145" t="str">
        <f t="shared" si="320"/>
        <v/>
      </c>
      <c r="AG3228" s="145" t="str">
        <f t="shared" si="321"/>
        <v/>
      </c>
      <c r="AH3228" s="145" t="str">
        <f t="shared" si="322"/>
        <v/>
      </c>
    </row>
    <row r="3229" spans="1:34" ht="17.25" customHeight="1" x14ac:dyDescent="0.3">
      <c r="A3229" s="149"/>
      <c r="B3229" s="135"/>
      <c r="C3229" s="14"/>
      <c r="D3229" s="14"/>
      <c r="E3229" s="136"/>
      <c r="F3229" s="15"/>
      <c r="G3229" s="126"/>
      <c r="H3229" s="136"/>
      <c r="I3229" s="136"/>
      <c r="J3229" s="138"/>
      <c r="K3229" s="119"/>
      <c r="L3229" s="138"/>
      <c r="M3229" s="12"/>
      <c r="N3229" s="147" t="str">
        <f t="shared" si="323"/>
        <v/>
      </c>
      <c r="O3229" s="16"/>
      <c r="P3229" s="17"/>
      <c r="Q3229" s="17"/>
      <c r="AD3229" s="13">
        <f t="shared" si="318"/>
        <v>0</v>
      </c>
      <c r="AE3229" s="13" t="str">
        <f t="shared" si="319"/>
        <v/>
      </c>
      <c r="AF3229" s="145" t="str">
        <f t="shared" si="320"/>
        <v/>
      </c>
      <c r="AG3229" s="145" t="str">
        <f t="shared" si="321"/>
        <v/>
      </c>
      <c r="AH3229" s="145" t="str">
        <f t="shared" si="322"/>
        <v/>
      </c>
    </row>
    <row r="3230" spans="1:34" ht="17.25" customHeight="1" x14ac:dyDescent="0.3">
      <c r="A3230" s="149"/>
      <c r="B3230" s="135"/>
      <c r="C3230" s="14"/>
      <c r="D3230" s="14"/>
      <c r="E3230" s="136"/>
      <c r="F3230" s="15"/>
      <c r="G3230" s="126"/>
      <c r="H3230" s="136"/>
      <c r="I3230" s="136"/>
      <c r="J3230" s="138"/>
      <c r="K3230" s="119"/>
      <c r="L3230" s="138"/>
      <c r="M3230" s="12"/>
      <c r="N3230" s="147" t="str">
        <f t="shared" si="323"/>
        <v/>
      </c>
      <c r="O3230" s="16"/>
      <c r="P3230" s="17"/>
      <c r="Q3230" s="17"/>
      <c r="AD3230" s="13">
        <f t="shared" si="318"/>
        <v>0</v>
      </c>
      <c r="AE3230" s="13" t="str">
        <f t="shared" si="319"/>
        <v/>
      </c>
      <c r="AF3230" s="145" t="str">
        <f t="shared" si="320"/>
        <v/>
      </c>
      <c r="AG3230" s="145" t="str">
        <f t="shared" si="321"/>
        <v/>
      </c>
      <c r="AH3230" s="145" t="str">
        <f t="shared" si="322"/>
        <v/>
      </c>
    </row>
    <row r="3231" spans="1:34" ht="17.25" customHeight="1" x14ac:dyDescent="0.3">
      <c r="A3231" s="149"/>
      <c r="B3231" s="135"/>
      <c r="C3231" s="14"/>
      <c r="D3231" s="14"/>
      <c r="E3231" s="136"/>
      <c r="F3231" s="15"/>
      <c r="G3231" s="126"/>
      <c r="H3231" s="136"/>
      <c r="I3231" s="136"/>
      <c r="J3231" s="138"/>
      <c r="K3231" s="119"/>
      <c r="L3231" s="138"/>
      <c r="M3231" s="12"/>
      <c r="N3231" s="147" t="str">
        <f t="shared" si="323"/>
        <v/>
      </c>
      <c r="O3231" s="16"/>
      <c r="P3231" s="17"/>
      <c r="Q3231" s="17"/>
      <c r="AD3231" s="13">
        <f t="shared" si="318"/>
        <v>0</v>
      </c>
      <c r="AE3231" s="13" t="str">
        <f t="shared" si="319"/>
        <v/>
      </c>
      <c r="AF3231" s="145" t="str">
        <f t="shared" si="320"/>
        <v/>
      </c>
      <c r="AG3231" s="145" t="str">
        <f t="shared" si="321"/>
        <v/>
      </c>
      <c r="AH3231" s="145" t="str">
        <f t="shared" si="322"/>
        <v/>
      </c>
    </row>
    <row r="3232" spans="1:34" ht="17.25" customHeight="1" x14ac:dyDescent="0.3">
      <c r="A3232" s="149"/>
      <c r="B3232" s="135"/>
      <c r="C3232" s="14"/>
      <c r="D3232" s="14"/>
      <c r="E3232" s="136"/>
      <c r="F3232" s="15"/>
      <c r="G3232" s="126"/>
      <c r="H3232" s="136"/>
      <c r="I3232" s="136"/>
      <c r="J3232" s="138"/>
      <c r="K3232" s="119"/>
      <c r="L3232" s="138"/>
      <c r="M3232" s="12"/>
      <c r="N3232" s="147" t="str">
        <f t="shared" si="323"/>
        <v/>
      </c>
      <c r="O3232" s="16"/>
      <c r="P3232" s="17"/>
      <c r="Q3232" s="17"/>
      <c r="AD3232" s="13">
        <f t="shared" si="318"/>
        <v>0</v>
      </c>
      <c r="AE3232" s="13" t="str">
        <f t="shared" si="319"/>
        <v/>
      </c>
      <c r="AF3232" s="145" t="str">
        <f t="shared" si="320"/>
        <v/>
      </c>
      <c r="AG3232" s="145" t="str">
        <f t="shared" si="321"/>
        <v/>
      </c>
      <c r="AH3232" s="145" t="str">
        <f t="shared" si="322"/>
        <v/>
      </c>
    </row>
    <row r="3233" spans="1:34" ht="17.25" customHeight="1" x14ac:dyDescent="0.3">
      <c r="A3233" s="149"/>
      <c r="B3233" s="135"/>
      <c r="C3233" s="14"/>
      <c r="D3233" s="14"/>
      <c r="E3233" s="136"/>
      <c r="F3233" s="15"/>
      <c r="G3233" s="126"/>
      <c r="H3233" s="136"/>
      <c r="I3233" s="136"/>
      <c r="J3233" s="138"/>
      <c r="K3233" s="119"/>
      <c r="L3233" s="138"/>
      <c r="M3233" s="12"/>
      <c r="N3233" s="147" t="str">
        <f t="shared" si="323"/>
        <v/>
      </c>
      <c r="O3233" s="16"/>
      <c r="P3233" s="17"/>
      <c r="Q3233" s="17"/>
      <c r="AD3233" s="13">
        <f t="shared" si="318"/>
        <v>0</v>
      </c>
      <c r="AE3233" s="13" t="str">
        <f t="shared" si="319"/>
        <v/>
      </c>
      <c r="AF3233" s="145" t="str">
        <f t="shared" si="320"/>
        <v/>
      </c>
      <c r="AG3233" s="145" t="str">
        <f t="shared" si="321"/>
        <v/>
      </c>
      <c r="AH3233" s="145" t="str">
        <f t="shared" si="322"/>
        <v/>
      </c>
    </row>
    <row r="3234" spans="1:34" ht="17.25" customHeight="1" x14ac:dyDescent="0.3">
      <c r="A3234" s="149"/>
      <c r="B3234" s="135"/>
      <c r="C3234" s="14"/>
      <c r="D3234" s="14"/>
      <c r="E3234" s="136"/>
      <c r="F3234" s="15"/>
      <c r="G3234" s="126"/>
      <c r="H3234" s="136"/>
      <c r="I3234" s="136"/>
      <c r="J3234" s="138"/>
      <c r="K3234" s="119"/>
      <c r="L3234" s="138"/>
      <c r="M3234" s="12"/>
      <c r="N3234" s="147" t="str">
        <f t="shared" si="323"/>
        <v/>
      </c>
      <c r="O3234" s="16"/>
      <c r="P3234" s="17"/>
      <c r="Q3234" s="17"/>
      <c r="AD3234" s="13">
        <f t="shared" si="318"/>
        <v>0</v>
      </c>
      <c r="AE3234" s="13" t="str">
        <f t="shared" si="319"/>
        <v/>
      </c>
      <c r="AF3234" s="145" t="str">
        <f t="shared" si="320"/>
        <v/>
      </c>
      <c r="AG3234" s="145" t="str">
        <f t="shared" si="321"/>
        <v/>
      </c>
      <c r="AH3234" s="145" t="str">
        <f t="shared" si="322"/>
        <v/>
      </c>
    </row>
    <row r="3235" spans="1:34" ht="17.25" customHeight="1" x14ac:dyDescent="0.3">
      <c r="A3235" s="149"/>
      <c r="B3235" s="135"/>
      <c r="C3235" s="14"/>
      <c r="D3235" s="14"/>
      <c r="E3235" s="136"/>
      <c r="F3235" s="15"/>
      <c r="G3235" s="126"/>
      <c r="H3235" s="136"/>
      <c r="I3235" s="136"/>
      <c r="J3235" s="138"/>
      <c r="K3235" s="119"/>
      <c r="L3235" s="138"/>
      <c r="M3235" s="12"/>
      <c r="N3235" s="147" t="str">
        <f t="shared" si="323"/>
        <v/>
      </c>
      <c r="O3235" s="16"/>
      <c r="P3235" s="17"/>
      <c r="Q3235" s="17"/>
      <c r="AD3235" s="13">
        <f t="shared" si="318"/>
        <v>0</v>
      </c>
      <c r="AE3235" s="13" t="str">
        <f t="shared" si="319"/>
        <v/>
      </c>
      <c r="AF3235" s="145" t="str">
        <f t="shared" si="320"/>
        <v/>
      </c>
      <c r="AG3235" s="145" t="str">
        <f t="shared" si="321"/>
        <v/>
      </c>
      <c r="AH3235" s="145" t="str">
        <f t="shared" si="322"/>
        <v/>
      </c>
    </row>
    <row r="3236" spans="1:34" ht="17.25" customHeight="1" x14ac:dyDescent="0.3">
      <c r="A3236" s="149"/>
      <c r="B3236" s="135"/>
      <c r="C3236" s="14"/>
      <c r="D3236" s="14"/>
      <c r="E3236" s="136"/>
      <c r="F3236" s="15"/>
      <c r="G3236" s="126"/>
      <c r="H3236" s="136"/>
      <c r="I3236" s="136"/>
      <c r="J3236" s="138"/>
      <c r="K3236" s="119"/>
      <c r="L3236" s="138"/>
      <c r="M3236" s="12"/>
      <c r="N3236" s="147" t="str">
        <f t="shared" si="323"/>
        <v/>
      </c>
      <c r="O3236" s="16"/>
      <c r="P3236" s="17"/>
      <c r="Q3236" s="17"/>
      <c r="AD3236" s="13">
        <f t="shared" si="318"/>
        <v>0</v>
      </c>
      <c r="AE3236" s="13" t="str">
        <f t="shared" si="319"/>
        <v/>
      </c>
      <c r="AF3236" s="145" t="str">
        <f t="shared" si="320"/>
        <v/>
      </c>
      <c r="AG3236" s="145" t="str">
        <f t="shared" si="321"/>
        <v/>
      </c>
      <c r="AH3236" s="145" t="str">
        <f t="shared" si="322"/>
        <v/>
      </c>
    </row>
    <row r="3237" spans="1:34" ht="17.25" customHeight="1" x14ac:dyDescent="0.3">
      <c r="A3237" s="149"/>
      <c r="B3237" s="135"/>
      <c r="C3237" s="14"/>
      <c r="D3237" s="14"/>
      <c r="E3237" s="136"/>
      <c r="F3237" s="15"/>
      <c r="G3237" s="126"/>
      <c r="H3237" s="136"/>
      <c r="I3237" s="136"/>
      <c r="J3237" s="138"/>
      <c r="K3237" s="119"/>
      <c r="L3237" s="138"/>
      <c r="M3237" s="12"/>
      <c r="N3237" s="147" t="str">
        <f t="shared" si="323"/>
        <v/>
      </c>
      <c r="O3237" s="16"/>
      <c r="P3237" s="17"/>
      <c r="Q3237" s="17"/>
      <c r="AD3237" s="13">
        <f t="shared" si="318"/>
        <v>0</v>
      </c>
      <c r="AE3237" s="13" t="str">
        <f t="shared" si="319"/>
        <v/>
      </c>
      <c r="AF3237" s="145" t="str">
        <f t="shared" si="320"/>
        <v/>
      </c>
      <c r="AG3237" s="145" t="str">
        <f t="shared" si="321"/>
        <v/>
      </c>
      <c r="AH3237" s="145" t="str">
        <f t="shared" si="322"/>
        <v/>
      </c>
    </row>
    <row r="3238" spans="1:34" ht="17.25" customHeight="1" x14ac:dyDescent="0.3">
      <c r="A3238" s="149"/>
      <c r="B3238" s="135"/>
      <c r="C3238" s="14"/>
      <c r="D3238" s="14"/>
      <c r="E3238" s="136"/>
      <c r="F3238" s="15"/>
      <c r="G3238" s="126"/>
      <c r="H3238" s="136"/>
      <c r="I3238" s="136"/>
      <c r="J3238" s="138"/>
      <c r="K3238" s="119"/>
      <c r="L3238" s="138"/>
      <c r="M3238" s="12"/>
      <c r="N3238" s="147" t="str">
        <f t="shared" si="323"/>
        <v/>
      </c>
      <c r="O3238" s="16"/>
      <c r="P3238" s="17"/>
      <c r="Q3238" s="17"/>
      <c r="AD3238" s="13">
        <f t="shared" si="318"/>
        <v>0</v>
      </c>
      <c r="AE3238" s="13" t="str">
        <f t="shared" si="319"/>
        <v/>
      </c>
      <c r="AF3238" s="145" t="str">
        <f t="shared" si="320"/>
        <v/>
      </c>
      <c r="AG3238" s="145" t="str">
        <f t="shared" si="321"/>
        <v/>
      </c>
      <c r="AH3238" s="145" t="str">
        <f t="shared" si="322"/>
        <v/>
      </c>
    </row>
    <row r="3239" spans="1:34" ht="17.25" customHeight="1" x14ac:dyDescent="0.3">
      <c r="A3239" s="149"/>
      <c r="B3239" s="135"/>
      <c r="C3239" s="14"/>
      <c r="D3239" s="14"/>
      <c r="E3239" s="136"/>
      <c r="F3239" s="15"/>
      <c r="G3239" s="126"/>
      <c r="H3239" s="136"/>
      <c r="I3239" s="136"/>
      <c r="J3239" s="138"/>
      <c r="K3239" s="119"/>
      <c r="L3239" s="138"/>
      <c r="M3239" s="12"/>
      <c r="N3239" s="147" t="str">
        <f t="shared" si="323"/>
        <v/>
      </c>
      <c r="O3239" s="16"/>
      <c r="P3239" s="17"/>
      <c r="Q3239" s="17"/>
      <c r="AD3239" s="13">
        <f t="shared" si="318"/>
        <v>0</v>
      </c>
      <c r="AE3239" s="13" t="str">
        <f t="shared" si="319"/>
        <v/>
      </c>
      <c r="AF3239" s="145" t="str">
        <f t="shared" si="320"/>
        <v/>
      </c>
      <c r="AG3239" s="145" t="str">
        <f t="shared" si="321"/>
        <v/>
      </c>
      <c r="AH3239" s="145" t="str">
        <f t="shared" si="322"/>
        <v/>
      </c>
    </row>
    <row r="3240" spans="1:34" ht="17.25" customHeight="1" x14ac:dyDescent="0.3">
      <c r="A3240" s="149"/>
      <c r="B3240" s="135"/>
      <c r="C3240" s="14"/>
      <c r="D3240" s="14"/>
      <c r="E3240" s="136"/>
      <c r="F3240" s="15"/>
      <c r="G3240" s="126"/>
      <c r="H3240" s="136"/>
      <c r="I3240" s="136"/>
      <c r="J3240" s="138"/>
      <c r="K3240" s="119"/>
      <c r="L3240" s="138"/>
      <c r="M3240" s="12"/>
      <c r="N3240" s="147" t="str">
        <f t="shared" si="323"/>
        <v/>
      </c>
      <c r="O3240" s="16"/>
      <c r="P3240" s="17"/>
      <c r="Q3240" s="17"/>
      <c r="AD3240" s="13">
        <f t="shared" si="318"/>
        <v>0</v>
      </c>
      <c r="AE3240" s="13" t="str">
        <f t="shared" si="319"/>
        <v/>
      </c>
      <c r="AF3240" s="145" t="str">
        <f t="shared" si="320"/>
        <v/>
      </c>
      <c r="AG3240" s="145" t="str">
        <f t="shared" si="321"/>
        <v/>
      </c>
      <c r="AH3240" s="145" t="str">
        <f t="shared" si="322"/>
        <v/>
      </c>
    </row>
    <row r="3241" spans="1:34" ht="17.25" customHeight="1" x14ac:dyDescent="0.3">
      <c r="A3241" s="149"/>
      <c r="B3241" s="135"/>
      <c r="C3241" s="14"/>
      <c r="D3241" s="14"/>
      <c r="E3241" s="136"/>
      <c r="F3241" s="15"/>
      <c r="G3241" s="126"/>
      <c r="H3241" s="136"/>
      <c r="I3241" s="136"/>
      <c r="J3241" s="138"/>
      <c r="K3241" s="119"/>
      <c r="L3241" s="138"/>
      <c r="M3241" s="12"/>
      <c r="N3241" s="147" t="str">
        <f t="shared" si="323"/>
        <v/>
      </c>
      <c r="O3241" s="16"/>
      <c r="P3241" s="17"/>
      <c r="Q3241" s="17"/>
      <c r="AD3241" s="13">
        <f t="shared" si="318"/>
        <v>0</v>
      </c>
      <c r="AE3241" s="13" t="str">
        <f t="shared" si="319"/>
        <v/>
      </c>
      <c r="AF3241" s="145" t="str">
        <f t="shared" si="320"/>
        <v/>
      </c>
      <c r="AG3241" s="145" t="str">
        <f t="shared" si="321"/>
        <v/>
      </c>
      <c r="AH3241" s="145" t="str">
        <f t="shared" si="322"/>
        <v/>
      </c>
    </row>
    <row r="3242" spans="1:34" ht="17.25" customHeight="1" x14ac:dyDescent="0.3">
      <c r="A3242" s="149"/>
      <c r="B3242" s="135"/>
      <c r="C3242" s="14"/>
      <c r="D3242" s="14"/>
      <c r="E3242" s="136"/>
      <c r="F3242" s="15"/>
      <c r="G3242" s="126"/>
      <c r="H3242" s="136"/>
      <c r="I3242" s="136"/>
      <c r="J3242" s="138"/>
      <c r="K3242" s="119"/>
      <c r="L3242" s="138"/>
      <c r="M3242" s="12"/>
      <c r="N3242" s="147" t="str">
        <f t="shared" si="323"/>
        <v/>
      </c>
      <c r="O3242" s="16"/>
      <c r="P3242" s="17"/>
      <c r="Q3242" s="17"/>
      <c r="AD3242" s="13">
        <f t="shared" si="318"/>
        <v>0</v>
      </c>
      <c r="AE3242" s="13" t="str">
        <f t="shared" si="319"/>
        <v/>
      </c>
      <c r="AF3242" s="145" t="str">
        <f t="shared" si="320"/>
        <v/>
      </c>
      <c r="AG3242" s="145" t="str">
        <f t="shared" si="321"/>
        <v/>
      </c>
      <c r="AH3242" s="145" t="str">
        <f t="shared" si="322"/>
        <v/>
      </c>
    </row>
    <row r="3243" spans="1:34" ht="17.25" customHeight="1" x14ac:dyDescent="0.3">
      <c r="A3243" s="149"/>
      <c r="B3243" s="135"/>
      <c r="C3243" s="14"/>
      <c r="D3243" s="14"/>
      <c r="E3243" s="136"/>
      <c r="F3243" s="15"/>
      <c r="G3243" s="126"/>
      <c r="H3243" s="136"/>
      <c r="I3243" s="136"/>
      <c r="J3243" s="138"/>
      <c r="K3243" s="119"/>
      <c r="L3243" s="138"/>
      <c r="M3243" s="12"/>
      <c r="N3243" s="147" t="str">
        <f t="shared" si="323"/>
        <v/>
      </c>
      <c r="O3243" s="16"/>
      <c r="P3243" s="17"/>
      <c r="Q3243" s="17"/>
      <c r="AD3243" s="13">
        <f t="shared" si="318"/>
        <v>0</v>
      </c>
      <c r="AE3243" s="13" t="str">
        <f t="shared" si="319"/>
        <v/>
      </c>
      <c r="AF3243" s="145" t="str">
        <f t="shared" si="320"/>
        <v/>
      </c>
      <c r="AG3243" s="145" t="str">
        <f t="shared" si="321"/>
        <v/>
      </c>
      <c r="AH3243" s="145" t="str">
        <f t="shared" si="322"/>
        <v/>
      </c>
    </row>
    <row r="3244" spans="1:34" ht="17.25" customHeight="1" x14ac:dyDescent="0.3">
      <c r="A3244" s="149"/>
      <c r="B3244" s="135"/>
      <c r="C3244" s="14"/>
      <c r="D3244" s="14"/>
      <c r="E3244" s="136"/>
      <c r="F3244" s="15"/>
      <c r="G3244" s="126"/>
      <c r="H3244" s="136"/>
      <c r="I3244" s="136"/>
      <c r="J3244" s="138"/>
      <c r="K3244" s="119"/>
      <c r="L3244" s="138"/>
      <c r="M3244" s="12"/>
      <c r="N3244" s="147" t="str">
        <f t="shared" si="323"/>
        <v/>
      </c>
      <c r="O3244" s="16"/>
      <c r="P3244" s="17"/>
      <c r="Q3244" s="17"/>
      <c r="AD3244" s="13">
        <f t="shared" si="318"/>
        <v>0</v>
      </c>
      <c r="AE3244" s="13" t="str">
        <f t="shared" si="319"/>
        <v/>
      </c>
      <c r="AF3244" s="145" t="str">
        <f t="shared" si="320"/>
        <v/>
      </c>
      <c r="AG3244" s="145" t="str">
        <f t="shared" si="321"/>
        <v/>
      </c>
      <c r="AH3244" s="145" t="str">
        <f t="shared" si="322"/>
        <v/>
      </c>
    </row>
    <row r="3245" spans="1:34" ht="17.25" customHeight="1" x14ac:dyDescent="0.3">
      <c r="A3245" s="149"/>
      <c r="B3245" s="135"/>
      <c r="C3245" s="14"/>
      <c r="D3245" s="14"/>
      <c r="E3245" s="136"/>
      <c r="F3245" s="15"/>
      <c r="G3245" s="126"/>
      <c r="H3245" s="136"/>
      <c r="I3245" s="136"/>
      <c r="J3245" s="138"/>
      <c r="K3245" s="119"/>
      <c r="L3245" s="138"/>
      <c r="M3245" s="12"/>
      <c r="N3245" s="147" t="str">
        <f t="shared" si="323"/>
        <v/>
      </c>
      <c r="O3245" s="16"/>
      <c r="P3245" s="17"/>
      <c r="Q3245" s="17"/>
      <c r="AD3245" s="13">
        <f t="shared" si="318"/>
        <v>0</v>
      </c>
      <c r="AE3245" s="13" t="str">
        <f t="shared" si="319"/>
        <v/>
      </c>
      <c r="AF3245" s="145" t="str">
        <f t="shared" si="320"/>
        <v/>
      </c>
      <c r="AG3245" s="145" t="str">
        <f t="shared" si="321"/>
        <v/>
      </c>
      <c r="AH3245" s="145" t="str">
        <f t="shared" si="322"/>
        <v/>
      </c>
    </row>
    <row r="3246" spans="1:34" ht="17.25" customHeight="1" x14ac:dyDescent="0.3">
      <c r="A3246" s="149"/>
      <c r="B3246" s="135"/>
      <c r="C3246" s="14"/>
      <c r="D3246" s="14"/>
      <c r="E3246" s="136"/>
      <c r="F3246" s="15"/>
      <c r="G3246" s="126"/>
      <c r="H3246" s="136"/>
      <c r="I3246" s="136"/>
      <c r="J3246" s="138"/>
      <c r="K3246" s="119"/>
      <c r="L3246" s="138"/>
      <c r="M3246" s="12"/>
      <c r="N3246" s="147" t="str">
        <f t="shared" si="323"/>
        <v/>
      </c>
      <c r="O3246" s="16"/>
      <c r="P3246" s="17"/>
      <c r="Q3246" s="17"/>
      <c r="AD3246" s="13">
        <f t="shared" si="318"/>
        <v>0</v>
      </c>
      <c r="AE3246" s="13" t="str">
        <f t="shared" si="319"/>
        <v/>
      </c>
      <c r="AF3246" s="145" t="str">
        <f t="shared" si="320"/>
        <v/>
      </c>
      <c r="AG3246" s="145" t="str">
        <f t="shared" si="321"/>
        <v/>
      </c>
      <c r="AH3246" s="145" t="str">
        <f t="shared" si="322"/>
        <v/>
      </c>
    </row>
    <row r="3247" spans="1:34" ht="17.25" customHeight="1" x14ac:dyDescent="0.3">
      <c r="A3247" s="149"/>
      <c r="B3247" s="135"/>
      <c r="C3247" s="14"/>
      <c r="D3247" s="14"/>
      <c r="E3247" s="136"/>
      <c r="F3247" s="15"/>
      <c r="G3247" s="126"/>
      <c r="H3247" s="136"/>
      <c r="I3247" s="136"/>
      <c r="J3247" s="138"/>
      <c r="K3247" s="119"/>
      <c r="L3247" s="138"/>
      <c r="M3247" s="12"/>
      <c r="N3247" s="147" t="str">
        <f t="shared" si="323"/>
        <v/>
      </c>
      <c r="O3247" s="16"/>
      <c r="P3247" s="17"/>
      <c r="Q3247" s="17"/>
      <c r="AD3247" s="13">
        <f t="shared" si="318"/>
        <v>0</v>
      </c>
      <c r="AE3247" s="13" t="str">
        <f t="shared" si="319"/>
        <v/>
      </c>
      <c r="AF3247" s="145" t="str">
        <f t="shared" si="320"/>
        <v/>
      </c>
      <c r="AG3247" s="145" t="str">
        <f t="shared" si="321"/>
        <v/>
      </c>
      <c r="AH3247" s="145" t="str">
        <f t="shared" si="322"/>
        <v/>
      </c>
    </row>
    <row r="3248" spans="1:34" ht="17.25" customHeight="1" x14ac:dyDescent="0.3">
      <c r="A3248" s="149"/>
      <c r="B3248" s="135"/>
      <c r="C3248" s="14"/>
      <c r="D3248" s="14"/>
      <c r="E3248" s="136"/>
      <c r="F3248" s="15"/>
      <c r="G3248" s="126"/>
      <c r="H3248" s="136"/>
      <c r="I3248" s="136"/>
      <c r="J3248" s="138"/>
      <c r="K3248" s="119"/>
      <c r="L3248" s="138"/>
      <c r="M3248" s="12"/>
      <c r="N3248" s="147" t="str">
        <f t="shared" si="323"/>
        <v/>
      </c>
      <c r="O3248" s="16"/>
      <c r="P3248" s="17"/>
      <c r="Q3248" s="17"/>
      <c r="AD3248" s="13">
        <f t="shared" si="318"/>
        <v>0</v>
      </c>
      <c r="AE3248" s="13" t="str">
        <f t="shared" si="319"/>
        <v/>
      </c>
      <c r="AF3248" s="145" t="str">
        <f t="shared" si="320"/>
        <v/>
      </c>
      <c r="AG3248" s="145" t="str">
        <f t="shared" si="321"/>
        <v/>
      </c>
      <c r="AH3248" s="145" t="str">
        <f t="shared" si="322"/>
        <v/>
      </c>
    </row>
    <row r="3249" spans="1:34" ht="17.25" customHeight="1" x14ac:dyDescent="0.3">
      <c r="A3249" s="149"/>
      <c r="B3249" s="135"/>
      <c r="C3249" s="14"/>
      <c r="D3249" s="14"/>
      <c r="E3249" s="136"/>
      <c r="F3249" s="15"/>
      <c r="G3249" s="126"/>
      <c r="H3249" s="136"/>
      <c r="I3249" s="136"/>
      <c r="J3249" s="138"/>
      <c r="K3249" s="119"/>
      <c r="L3249" s="138"/>
      <c r="M3249" s="12"/>
      <c r="N3249" s="147" t="str">
        <f t="shared" si="323"/>
        <v/>
      </c>
      <c r="O3249" s="16"/>
      <c r="P3249" s="17"/>
      <c r="Q3249" s="17"/>
      <c r="AD3249" s="13">
        <f t="shared" si="318"/>
        <v>0</v>
      </c>
      <c r="AE3249" s="13" t="str">
        <f t="shared" si="319"/>
        <v/>
      </c>
      <c r="AF3249" s="145" t="str">
        <f t="shared" si="320"/>
        <v/>
      </c>
      <c r="AG3249" s="145" t="str">
        <f t="shared" si="321"/>
        <v/>
      </c>
      <c r="AH3249" s="145" t="str">
        <f t="shared" si="322"/>
        <v/>
      </c>
    </row>
    <row r="3250" spans="1:34" ht="17.25" customHeight="1" x14ac:dyDescent="0.3">
      <c r="A3250" s="149"/>
      <c r="B3250" s="135"/>
      <c r="C3250" s="14"/>
      <c r="D3250" s="14"/>
      <c r="E3250" s="136"/>
      <c r="F3250" s="15"/>
      <c r="G3250" s="126"/>
      <c r="H3250" s="136"/>
      <c r="I3250" s="136"/>
      <c r="J3250" s="138"/>
      <c r="K3250" s="119"/>
      <c r="L3250" s="138"/>
      <c r="M3250" s="12"/>
      <c r="N3250" s="147" t="str">
        <f t="shared" si="323"/>
        <v/>
      </c>
      <c r="O3250" s="16"/>
      <c r="P3250" s="17"/>
      <c r="Q3250" s="17"/>
      <c r="AD3250" s="13">
        <f t="shared" si="318"/>
        <v>0</v>
      </c>
      <c r="AE3250" s="13" t="str">
        <f t="shared" si="319"/>
        <v/>
      </c>
      <c r="AF3250" s="145" t="str">
        <f t="shared" si="320"/>
        <v/>
      </c>
      <c r="AG3250" s="145" t="str">
        <f t="shared" si="321"/>
        <v/>
      </c>
      <c r="AH3250" s="145" t="str">
        <f t="shared" si="322"/>
        <v/>
      </c>
    </row>
    <row r="3251" spans="1:34" ht="17.25" customHeight="1" x14ac:dyDescent="0.3">
      <c r="A3251" s="149"/>
      <c r="B3251" s="135"/>
      <c r="C3251" s="14"/>
      <c r="D3251" s="14"/>
      <c r="E3251" s="136"/>
      <c r="F3251" s="15"/>
      <c r="G3251" s="126"/>
      <c r="H3251" s="136"/>
      <c r="I3251" s="136"/>
      <c r="J3251" s="138"/>
      <c r="K3251" s="119"/>
      <c r="L3251" s="138"/>
      <c r="M3251" s="12"/>
      <c r="N3251" s="147" t="str">
        <f t="shared" si="323"/>
        <v/>
      </c>
      <c r="O3251" s="16"/>
      <c r="P3251" s="17"/>
      <c r="Q3251" s="17"/>
      <c r="AD3251" s="13">
        <f t="shared" si="318"/>
        <v>0</v>
      </c>
      <c r="AE3251" s="13" t="str">
        <f t="shared" si="319"/>
        <v/>
      </c>
      <c r="AF3251" s="145" t="str">
        <f t="shared" si="320"/>
        <v/>
      </c>
      <c r="AG3251" s="145" t="str">
        <f t="shared" si="321"/>
        <v/>
      </c>
      <c r="AH3251" s="145" t="str">
        <f t="shared" si="322"/>
        <v/>
      </c>
    </row>
    <row r="3252" spans="1:34" ht="17.25" customHeight="1" x14ac:dyDescent="0.3">
      <c r="A3252" s="149"/>
      <c r="B3252" s="135"/>
      <c r="C3252" s="14"/>
      <c r="D3252" s="14"/>
      <c r="E3252" s="136"/>
      <c r="F3252" s="15"/>
      <c r="G3252" s="126"/>
      <c r="H3252" s="136"/>
      <c r="I3252" s="136"/>
      <c r="J3252" s="138"/>
      <c r="K3252" s="119"/>
      <c r="L3252" s="138"/>
      <c r="M3252" s="12"/>
      <c r="N3252" s="147" t="str">
        <f t="shared" si="323"/>
        <v/>
      </c>
      <c r="O3252" s="16"/>
      <c r="P3252" s="17"/>
      <c r="Q3252" s="17"/>
      <c r="AD3252" s="13">
        <f t="shared" si="318"/>
        <v>0</v>
      </c>
      <c r="AE3252" s="13" t="str">
        <f t="shared" si="319"/>
        <v/>
      </c>
      <c r="AF3252" s="145" t="str">
        <f t="shared" si="320"/>
        <v/>
      </c>
      <c r="AG3252" s="145" t="str">
        <f t="shared" si="321"/>
        <v/>
      </c>
      <c r="AH3252" s="145" t="str">
        <f t="shared" si="322"/>
        <v/>
      </c>
    </row>
    <row r="3253" spans="1:34" ht="17.25" customHeight="1" x14ac:dyDescent="0.3">
      <c r="A3253" s="149"/>
      <c r="B3253" s="135"/>
      <c r="C3253" s="14"/>
      <c r="D3253" s="14"/>
      <c r="E3253" s="136"/>
      <c r="F3253" s="15"/>
      <c r="G3253" s="126"/>
      <c r="H3253" s="136"/>
      <c r="I3253" s="136"/>
      <c r="J3253" s="138"/>
      <c r="K3253" s="119"/>
      <c r="L3253" s="138"/>
      <c r="M3253" s="12"/>
      <c r="N3253" s="147" t="str">
        <f t="shared" si="323"/>
        <v/>
      </c>
      <c r="O3253" s="16"/>
      <c r="P3253" s="17"/>
      <c r="Q3253" s="17"/>
      <c r="AD3253" s="13">
        <f t="shared" ref="AD3253:AD3316" si="324">IF(N3253&lt;0, N3253/-F3253, M3253)</f>
        <v>0</v>
      </c>
      <c r="AE3253" s="13" t="str">
        <f t="shared" ref="AE3253:AE3316" si="325">IF(N3253="", "", IF(C3253="Long", IF(N3253&gt;0, N3253/F3253, ((G3253*(I3253-E3253))/F3253)), IF(N3253&gt;0, N3253/F3253, ((G3253*(E3253-I3253))/F3253))))</f>
        <v/>
      </c>
      <c r="AF3253" s="145" t="str">
        <f t="shared" ref="AF3253:AF3316" si="326">IF(A3253="", "", MONTH(A3253))</f>
        <v/>
      </c>
      <c r="AG3253" s="145" t="str">
        <f t="shared" ref="AG3253:AG3316" si="327">IF(A3253="", "", YEAR(A3253))</f>
        <v/>
      </c>
      <c r="AH3253" s="145" t="str">
        <f t="shared" ref="AH3253:AH3316" si="328">IF(A3253="", "", DAY(A3253))</f>
        <v/>
      </c>
    </row>
    <row r="3254" spans="1:34" ht="17.25" customHeight="1" x14ac:dyDescent="0.3">
      <c r="A3254" s="149"/>
      <c r="B3254" s="135"/>
      <c r="C3254" s="14"/>
      <c r="D3254" s="14"/>
      <c r="E3254" s="136"/>
      <c r="F3254" s="15"/>
      <c r="G3254" s="126"/>
      <c r="H3254" s="136"/>
      <c r="I3254" s="136"/>
      <c r="J3254" s="138"/>
      <c r="K3254" s="119"/>
      <c r="L3254" s="138"/>
      <c r="M3254" s="12"/>
      <c r="N3254" s="147" t="str">
        <f t="shared" si="323"/>
        <v/>
      </c>
      <c r="O3254" s="16"/>
      <c r="P3254" s="17"/>
      <c r="Q3254" s="17"/>
      <c r="AD3254" s="13">
        <f t="shared" si="324"/>
        <v>0</v>
      </c>
      <c r="AE3254" s="13" t="str">
        <f t="shared" si="325"/>
        <v/>
      </c>
      <c r="AF3254" s="145" t="str">
        <f t="shared" si="326"/>
        <v/>
      </c>
      <c r="AG3254" s="145" t="str">
        <f t="shared" si="327"/>
        <v/>
      </c>
      <c r="AH3254" s="145" t="str">
        <f t="shared" si="328"/>
        <v/>
      </c>
    </row>
    <row r="3255" spans="1:34" ht="17.25" customHeight="1" x14ac:dyDescent="0.3">
      <c r="A3255" s="149"/>
      <c r="B3255" s="135"/>
      <c r="C3255" s="14"/>
      <c r="D3255" s="14"/>
      <c r="E3255" s="136"/>
      <c r="F3255" s="15"/>
      <c r="G3255" s="126"/>
      <c r="H3255" s="136"/>
      <c r="I3255" s="136"/>
      <c r="J3255" s="138"/>
      <c r="K3255" s="119"/>
      <c r="L3255" s="138"/>
      <c r="M3255" s="12"/>
      <c r="N3255" s="147" t="str">
        <f t="shared" si="323"/>
        <v/>
      </c>
      <c r="O3255" s="16"/>
      <c r="P3255" s="17"/>
      <c r="Q3255" s="17"/>
      <c r="AD3255" s="13">
        <f t="shared" si="324"/>
        <v>0</v>
      </c>
      <c r="AE3255" s="13" t="str">
        <f t="shared" si="325"/>
        <v/>
      </c>
      <c r="AF3255" s="145" t="str">
        <f t="shared" si="326"/>
        <v/>
      </c>
      <c r="AG3255" s="145" t="str">
        <f t="shared" si="327"/>
        <v/>
      </c>
      <c r="AH3255" s="145" t="str">
        <f t="shared" si="328"/>
        <v/>
      </c>
    </row>
    <row r="3256" spans="1:34" ht="17.25" customHeight="1" x14ac:dyDescent="0.3">
      <c r="A3256" s="149"/>
      <c r="B3256" s="135"/>
      <c r="C3256" s="14"/>
      <c r="D3256" s="14"/>
      <c r="E3256" s="136"/>
      <c r="F3256" s="15"/>
      <c r="G3256" s="126"/>
      <c r="H3256" s="136"/>
      <c r="I3256" s="136"/>
      <c r="J3256" s="138"/>
      <c r="K3256" s="119"/>
      <c r="L3256" s="138"/>
      <c r="M3256" s="12"/>
      <c r="N3256" s="147" t="str">
        <f t="shared" si="323"/>
        <v/>
      </c>
      <c r="O3256" s="16"/>
      <c r="P3256" s="17"/>
      <c r="Q3256" s="17"/>
      <c r="AD3256" s="13">
        <f t="shared" si="324"/>
        <v>0</v>
      </c>
      <c r="AE3256" s="13" t="str">
        <f t="shared" si="325"/>
        <v/>
      </c>
      <c r="AF3256" s="145" t="str">
        <f t="shared" si="326"/>
        <v/>
      </c>
      <c r="AG3256" s="145" t="str">
        <f t="shared" si="327"/>
        <v/>
      </c>
      <c r="AH3256" s="145" t="str">
        <f t="shared" si="328"/>
        <v/>
      </c>
    </row>
    <row r="3257" spans="1:34" ht="17.25" customHeight="1" x14ac:dyDescent="0.3">
      <c r="A3257" s="149"/>
      <c r="B3257" s="135"/>
      <c r="C3257" s="14"/>
      <c r="D3257" s="14"/>
      <c r="E3257" s="136"/>
      <c r="F3257" s="15"/>
      <c r="G3257" s="126"/>
      <c r="H3257" s="136"/>
      <c r="I3257" s="136"/>
      <c r="J3257" s="138"/>
      <c r="K3257" s="119"/>
      <c r="L3257" s="138"/>
      <c r="M3257" s="12"/>
      <c r="N3257" s="147" t="str">
        <f t="shared" si="323"/>
        <v/>
      </c>
      <c r="O3257" s="16"/>
      <c r="P3257" s="17"/>
      <c r="Q3257" s="17"/>
      <c r="AD3257" s="13">
        <f t="shared" si="324"/>
        <v>0</v>
      </c>
      <c r="AE3257" s="13" t="str">
        <f t="shared" si="325"/>
        <v/>
      </c>
      <c r="AF3257" s="145" t="str">
        <f t="shared" si="326"/>
        <v/>
      </c>
      <c r="AG3257" s="145" t="str">
        <f t="shared" si="327"/>
        <v/>
      </c>
      <c r="AH3257" s="145" t="str">
        <f t="shared" si="328"/>
        <v/>
      </c>
    </row>
    <row r="3258" spans="1:34" ht="17.25" customHeight="1" x14ac:dyDescent="0.3">
      <c r="A3258" s="149"/>
      <c r="B3258" s="135"/>
      <c r="C3258" s="14"/>
      <c r="D3258" s="14"/>
      <c r="E3258" s="136"/>
      <c r="F3258" s="15"/>
      <c r="G3258" s="126"/>
      <c r="H3258" s="136"/>
      <c r="I3258" s="136"/>
      <c r="J3258" s="138"/>
      <c r="K3258" s="119"/>
      <c r="L3258" s="138"/>
      <c r="M3258" s="12"/>
      <c r="N3258" s="147" t="str">
        <f t="shared" si="323"/>
        <v/>
      </c>
      <c r="O3258" s="16"/>
      <c r="P3258" s="17"/>
      <c r="Q3258" s="17"/>
      <c r="AD3258" s="13">
        <f t="shared" si="324"/>
        <v>0</v>
      </c>
      <c r="AE3258" s="13" t="str">
        <f t="shared" si="325"/>
        <v/>
      </c>
      <c r="AF3258" s="145" t="str">
        <f t="shared" si="326"/>
        <v/>
      </c>
      <c r="AG3258" s="145" t="str">
        <f t="shared" si="327"/>
        <v/>
      </c>
      <c r="AH3258" s="145" t="str">
        <f t="shared" si="328"/>
        <v/>
      </c>
    </row>
    <row r="3259" spans="1:34" ht="17.25" customHeight="1" x14ac:dyDescent="0.3">
      <c r="A3259" s="149"/>
      <c r="B3259" s="135"/>
      <c r="C3259" s="14"/>
      <c r="D3259" s="14"/>
      <c r="E3259" s="136"/>
      <c r="F3259" s="15"/>
      <c r="G3259" s="126"/>
      <c r="H3259" s="136"/>
      <c r="I3259" s="136"/>
      <c r="J3259" s="138"/>
      <c r="K3259" s="119"/>
      <c r="L3259" s="138"/>
      <c r="M3259" s="12"/>
      <c r="N3259" s="147" t="str">
        <f t="shared" si="323"/>
        <v/>
      </c>
      <c r="O3259" s="16"/>
      <c r="P3259" s="17"/>
      <c r="Q3259" s="17"/>
      <c r="AD3259" s="13">
        <f t="shared" si="324"/>
        <v>0</v>
      </c>
      <c r="AE3259" s="13" t="str">
        <f t="shared" si="325"/>
        <v/>
      </c>
      <c r="AF3259" s="145" t="str">
        <f t="shared" si="326"/>
        <v/>
      </c>
      <c r="AG3259" s="145" t="str">
        <f t="shared" si="327"/>
        <v/>
      </c>
      <c r="AH3259" s="145" t="str">
        <f t="shared" si="328"/>
        <v/>
      </c>
    </row>
    <row r="3260" spans="1:34" ht="17.25" customHeight="1" x14ac:dyDescent="0.3">
      <c r="A3260" s="149"/>
      <c r="B3260" s="135"/>
      <c r="C3260" s="14"/>
      <c r="D3260" s="14"/>
      <c r="E3260" s="136"/>
      <c r="F3260" s="15"/>
      <c r="G3260" s="126"/>
      <c r="H3260" s="136"/>
      <c r="I3260" s="136"/>
      <c r="J3260" s="138"/>
      <c r="K3260" s="119"/>
      <c r="L3260" s="138"/>
      <c r="M3260" s="12"/>
      <c r="N3260" s="147" t="str">
        <f t="shared" si="323"/>
        <v/>
      </c>
      <c r="O3260" s="16"/>
      <c r="P3260" s="17"/>
      <c r="Q3260" s="17"/>
      <c r="AD3260" s="13">
        <f t="shared" si="324"/>
        <v>0</v>
      </c>
      <c r="AE3260" s="13" t="str">
        <f t="shared" si="325"/>
        <v/>
      </c>
      <c r="AF3260" s="145" t="str">
        <f t="shared" si="326"/>
        <v/>
      </c>
      <c r="AG3260" s="145" t="str">
        <f t="shared" si="327"/>
        <v/>
      </c>
      <c r="AH3260" s="145" t="str">
        <f t="shared" si="328"/>
        <v/>
      </c>
    </row>
    <row r="3261" spans="1:34" ht="17.25" customHeight="1" x14ac:dyDescent="0.3">
      <c r="A3261" s="149"/>
      <c r="B3261" s="135"/>
      <c r="C3261" s="14"/>
      <c r="D3261" s="14"/>
      <c r="E3261" s="136"/>
      <c r="F3261" s="15"/>
      <c r="G3261" s="126"/>
      <c r="H3261" s="136"/>
      <c r="I3261" s="136"/>
      <c r="J3261" s="138"/>
      <c r="K3261" s="119"/>
      <c r="L3261" s="138"/>
      <c r="M3261" s="12"/>
      <c r="N3261" s="147" t="str">
        <f t="shared" si="323"/>
        <v/>
      </c>
      <c r="O3261" s="16"/>
      <c r="P3261" s="17"/>
      <c r="Q3261" s="17"/>
      <c r="AD3261" s="13">
        <f t="shared" si="324"/>
        <v>0</v>
      </c>
      <c r="AE3261" s="13" t="str">
        <f t="shared" si="325"/>
        <v/>
      </c>
      <c r="AF3261" s="145" t="str">
        <f t="shared" si="326"/>
        <v/>
      </c>
      <c r="AG3261" s="145" t="str">
        <f t="shared" si="327"/>
        <v/>
      </c>
      <c r="AH3261" s="145" t="str">
        <f t="shared" si="328"/>
        <v/>
      </c>
    </row>
    <row r="3262" spans="1:34" ht="17.25" customHeight="1" x14ac:dyDescent="0.3">
      <c r="A3262" s="149"/>
      <c r="B3262" s="135"/>
      <c r="C3262" s="14"/>
      <c r="D3262" s="14"/>
      <c r="E3262" s="136"/>
      <c r="F3262" s="15"/>
      <c r="G3262" s="126"/>
      <c r="H3262" s="136"/>
      <c r="I3262" s="136"/>
      <c r="J3262" s="138"/>
      <c r="K3262" s="119"/>
      <c r="L3262" s="138"/>
      <c r="M3262" s="12"/>
      <c r="N3262" s="147" t="str">
        <f t="shared" si="323"/>
        <v/>
      </c>
      <c r="O3262" s="16"/>
      <c r="P3262" s="17"/>
      <c r="Q3262" s="17"/>
      <c r="AD3262" s="13">
        <f t="shared" si="324"/>
        <v>0</v>
      </c>
      <c r="AE3262" s="13" t="str">
        <f t="shared" si="325"/>
        <v/>
      </c>
      <c r="AF3262" s="145" t="str">
        <f t="shared" si="326"/>
        <v/>
      </c>
      <c r="AG3262" s="145" t="str">
        <f t="shared" si="327"/>
        <v/>
      </c>
      <c r="AH3262" s="145" t="str">
        <f t="shared" si="328"/>
        <v/>
      </c>
    </row>
    <row r="3263" spans="1:34" ht="17.25" customHeight="1" x14ac:dyDescent="0.3">
      <c r="A3263" s="149"/>
      <c r="B3263" s="135"/>
      <c r="C3263" s="14"/>
      <c r="D3263" s="14"/>
      <c r="E3263" s="136"/>
      <c r="F3263" s="15"/>
      <c r="G3263" s="126"/>
      <c r="H3263" s="136"/>
      <c r="I3263" s="136"/>
      <c r="J3263" s="138"/>
      <c r="K3263" s="119"/>
      <c r="L3263" s="138"/>
      <c r="M3263" s="12"/>
      <c r="N3263" s="147" t="str">
        <f t="shared" si="323"/>
        <v/>
      </c>
      <c r="O3263" s="16"/>
      <c r="P3263" s="17"/>
      <c r="Q3263" s="17"/>
      <c r="AD3263" s="13">
        <f t="shared" si="324"/>
        <v>0</v>
      </c>
      <c r="AE3263" s="13" t="str">
        <f t="shared" si="325"/>
        <v/>
      </c>
      <c r="AF3263" s="145" t="str">
        <f t="shared" si="326"/>
        <v/>
      </c>
      <c r="AG3263" s="145" t="str">
        <f t="shared" si="327"/>
        <v/>
      </c>
      <c r="AH3263" s="145" t="str">
        <f t="shared" si="328"/>
        <v/>
      </c>
    </row>
    <row r="3264" spans="1:34" ht="17.25" customHeight="1" x14ac:dyDescent="0.3">
      <c r="A3264" s="149"/>
      <c r="B3264" s="135"/>
      <c r="C3264" s="14"/>
      <c r="D3264" s="14"/>
      <c r="E3264" s="136"/>
      <c r="F3264" s="15"/>
      <c r="G3264" s="126"/>
      <c r="H3264" s="136"/>
      <c r="I3264" s="136"/>
      <c r="J3264" s="138"/>
      <c r="K3264" s="119"/>
      <c r="L3264" s="138"/>
      <c r="M3264" s="12"/>
      <c r="N3264" s="147" t="str">
        <f t="shared" si="323"/>
        <v/>
      </c>
      <c r="O3264" s="16"/>
      <c r="P3264" s="17"/>
      <c r="Q3264" s="17"/>
      <c r="AD3264" s="13">
        <f t="shared" si="324"/>
        <v>0</v>
      </c>
      <c r="AE3264" s="13" t="str">
        <f t="shared" si="325"/>
        <v/>
      </c>
      <c r="AF3264" s="145" t="str">
        <f t="shared" si="326"/>
        <v/>
      </c>
      <c r="AG3264" s="145" t="str">
        <f t="shared" si="327"/>
        <v/>
      </c>
      <c r="AH3264" s="145" t="str">
        <f t="shared" si="328"/>
        <v/>
      </c>
    </row>
    <row r="3265" spans="1:34" ht="17.25" customHeight="1" x14ac:dyDescent="0.3">
      <c r="A3265" s="149"/>
      <c r="B3265" s="135"/>
      <c r="C3265" s="14"/>
      <c r="D3265" s="14"/>
      <c r="E3265" s="136"/>
      <c r="F3265" s="15"/>
      <c r="G3265" s="126"/>
      <c r="H3265" s="136"/>
      <c r="I3265" s="136"/>
      <c r="J3265" s="138"/>
      <c r="K3265" s="119"/>
      <c r="L3265" s="138"/>
      <c r="M3265" s="12"/>
      <c r="N3265" s="147" t="str">
        <f t="shared" si="323"/>
        <v/>
      </c>
      <c r="O3265" s="16"/>
      <c r="P3265" s="17"/>
      <c r="Q3265" s="17"/>
      <c r="AD3265" s="13">
        <f t="shared" si="324"/>
        <v>0</v>
      </c>
      <c r="AE3265" s="13" t="str">
        <f t="shared" si="325"/>
        <v/>
      </c>
      <c r="AF3265" s="145" t="str">
        <f t="shared" si="326"/>
        <v/>
      </c>
      <c r="AG3265" s="145" t="str">
        <f t="shared" si="327"/>
        <v/>
      </c>
      <c r="AH3265" s="145" t="str">
        <f t="shared" si="328"/>
        <v/>
      </c>
    </row>
    <row r="3266" spans="1:34" ht="17.25" customHeight="1" x14ac:dyDescent="0.3">
      <c r="A3266" s="149"/>
      <c r="B3266" s="135"/>
      <c r="C3266" s="14"/>
      <c r="D3266" s="14"/>
      <c r="E3266" s="136"/>
      <c r="F3266" s="15"/>
      <c r="G3266" s="126"/>
      <c r="H3266" s="136"/>
      <c r="I3266" s="136"/>
      <c r="J3266" s="138"/>
      <c r="K3266" s="119"/>
      <c r="L3266" s="138"/>
      <c r="M3266" s="12"/>
      <c r="N3266" s="147" t="str">
        <f t="shared" si="323"/>
        <v/>
      </c>
      <c r="O3266" s="16"/>
      <c r="P3266" s="17"/>
      <c r="Q3266" s="17"/>
      <c r="AD3266" s="13">
        <f t="shared" si="324"/>
        <v>0</v>
      </c>
      <c r="AE3266" s="13" t="str">
        <f t="shared" si="325"/>
        <v/>
      </c>
      <c r="AF3266" s="145" t="str">
        <f t="shared" si="326"/>
        <v/>
      </c>
      <c r="AG3266" s="145" t="str">
        <f t="shared" si="327"/>
        <v/>
      </c>
      <c r="AH3266" s="145" t="str">
        <f t="shared" si="328"/>
        <v/>
      </c>
    </row>
    <row r="3267" spans="1:34" ht="17.25" customHeight="1" x14ac:dyDescent="0.3">
      <c r="A3267" s="149"/>
      <c r="B3267" s="135"/>
      <c r="C3267" s="14"/>
      <c r="D3267" s="14"/>
      <c r="E3267" s="136"/>
      <c r="F3267" s="15"/>
      <c r="G3267" s="126"/>
      <c r="H3267" s="136"/>
      <c r="I3267" s="136"/>
      <c r="J3267" s="138"/>
      <c r="K3267" s="119"/>
      <c r="L3267" s="138"/>
      <c r="M3267" s="12"/>
      <c r="N3267" s="147" t="str">
        <f t="shared" si="323"/>
        <v/>
      </c>
      <c r="O3267" s="16"/>
      <c r="P3267" s="17"/>
      <c r="Q3267" s="17"/>
      <c r="AD3267" s="13">
        <f t="shared" si="324"/>
        <v>0</v>
      </c>
      <c r="AE3267" s="13" t="str">
        <f t="shared" si="325"/>
        <v/>
      </c>
      <c r="AF3267" s="145" t="str">
        <f t="shared" si="326"/>
        <v/>
      </c>
      <c r="AG3267" s="145" t="str">
        <f t="shared" si="327"/>
        <v/>
      </c>
      <c r="AH3267" s="145" t="str">
        <f t="shared" si="328"/>
        <v/>
      </c>
    </row>
    <row r="3268" spans="1:34" ht="17.25" customHeight="1" x14ac:dyDescent="0.3">
      <c r="A3268" s="149"/>
      <c r="B3268" s="135"/>
      <c r="C3268" s="14"/>
      <c r="D3268" s="14"/>
      <c r="E3268" s="136"/>
      <c r="F3268" s="15"/>
      <c r="G3268" s="126"/>
      <c r="H3268" s="136"/>
      <c r="I3268" s="136"/>
      <c r="J3268" s="138"/>
      <c r="K3268" s="119"/>
      <c r="L3268" s="138"/>
      <c r="M3268" s="12"/>
      <c r="N3268" s="147" t="str">
        <f t="shared" si="323"/>
        <v/>
      </c>
      <c r="O3268" s="16"/>
      <c r="P3268" s="17"/>
      <c r="Q3268" s="17"/>
      <c r="AD3268" s="13">
        <f t="shared" si="324"/>
        <v>0</v>
      </c>
      <c r="AE3268" s="13" t="str">
        <f t="shared" si="325"/>
        <v/>
      </c>
      <c r="AF3268" s="145" t="str">
        <f t="shared" si="326"/>
        <v/>
      </c>
      <c r="AG3268" s="145" t="str">
        <f t="shared" si="327"/>
        <v/>
      </c>
      <c r="AH3268" s="145" t="str">
        <f t="shared" si="328"/>
        <v/>
      </c>
    </row>
    <row r="3269" spans="1:34" ht="17.25" customHeight="1" x14ac:dyDescent="0.3">
      <c r="A3269" s="149"/>
      <c r="B3269" s="135"/>
      <c r="C3269" s="14"/>
      <c r="D3269" s="14"/>
      <c r="E3269" s="136"/>
      <c r="F3269" s="15"/>
      <c r="G3269" s="126"/>
      <c r="H3269" s="136"/>
      <c r="I3269" s="136"/>
      <c r="J3269" s="138"/>
      <c r="K3269" s="119"/>
      <c r="L3269" s="138"/>
      <c r="M3269" s="12"/>
      <c r="N3269" s="147" t="str">
        <f t="shared" si="323"/>
        <v/>
      </c>
      <c r="O3269" s="16"/>
      <c r="P3269" s="17"/>
      <c r="Q3269" s="17"/>
      <c r="AD3269" s="13">
        <f t="shared" si="324"/>
        <v>0</v>
      </c>
      <c r="AE3269" s="13" t="str">
        <f t="shared" si="325"/>
        <v/>
      </c>
      <c r="AF3269" s="145" t="str">
        <f t="shared" si="326"/>
        <v/>
      </c>
      <c r="AG3269" s="145" t="str">
        <f t="shared" si="327"/>
        <v/>
      </c>
      <c r="AH3269" s="145" t="str">
        <f t="shared" si="328"/>
        <v/>
      </c>
    </row>
    <row r="3270" spans="1:34" ht="17.25" customHeight="1" x14ac:dyDescent="0.3">
      <c r="A3270" s="149"/>
      <c r="B3270" s="135"/>
      <c r="C3270" s="14"/>
      <c r="D3270" s="14"/>
      <c r="E3270" s="136"/>
      <c r="F3270" s="15"/>
      <c r="G3270" s="126"/>
      <c r="H3270" s="136"/>
      <c r="I3270" s="136"/>
      <c r="J3270" s="138"/>
      <c r="K3270" s="119"/>
      <c r="L3270" s="138"/>
      <c r="M3270" s="12"/>
      <c r="N3270" s="147" t="str">
        <f t="shared" si="323"/>
        <v/>
      </c>
      <c r="O3270" s="16"/>
      <c r="P3270" s="17"/>
      <c r="Q3270" s="17"/>
      <c r="AD3270" s="13">
        <f t="shared" si="324"/>
        <v>0</v>
      </c>
      <c r="AE3270" s="13" t="str">
        <f t="shared" si="325"/>
        <v/>
      </c>
      <c r="AF3270" s="145" t="str">
        <f t="shared" si="326"/>
        <v/>
      </c>
      <c r="AG3270" s="145" t="str">
        <f t="shared" si="327"/>
        <v/>
      </c>
      <c r="AH3270" s="145" t="str">
        <f t="shared" si="328"/>
        <v/>
      </c>
    </row>
    <row r="3271" spans="1:34" ht="17.25" customHeight="1" x14ac:dyDescent="0.3">
      <c r="A3271" s="149"/>
      <c r="B3271" s="135"/>
      <c r="C3271" s="14"/>
      <c r="D3271" s="14"/>
      <c r="E3271" s="136"/>
      <c r="F3271" s="15"/>
      <c r="G3271" s="126"/>
      <c r="H3271" s="136"/>
      <c r="I3271" s="136"/>
      <c r="J3271" s="138"/>
      <c r="K3271" s="119"/>
      <c r="L3271" s="138"/>
      <c r="M3271" s="12"/>
      <c r="N3271" s="147" t="str">
        <f t="shared" si="323"/>
        <v/>
      </c>
      <c r="O3271" s="16"/>
      <c r="P3271" s="17"/>
      <c r="Q3271" s="17"/>
      <c r="AD3271" s="13">
        <f t="shared" si="324"/>
        <v>0</v>
      </c>
      <c r="AE3271" s="13" t="str">
        <f t="shared" si="325"/>
        <v/>
      </c>
      <c r="AF3271" s="145" t="str">
        <f t="shared" si="326"/>
        <v/>
      </c>
      <c r="AG3271" s="145" t="str">
        <f t="shared" si="327"/>
        <v/>
      </c>
      <c r="AH3271" s="145" t="str">
        <f t="shared" si="328"/>
        <v/>
      </c>
    </row>
    <row r="3272" spans="1:34" ht="17.25" customHeight="1" x14ac:dyDescent="0.3">
      <c r="A3272" s="149"/>
      <c r="B3272" s="135"/>
      <c r="C3272" s="14"/>
      <c r="D3272" s="14"/>
      <c r="E3272" s="136"/>
      <c r="F3272" s="15"/>
      <c r="G3272" s="126"/>
      <c r="H3272" s="136"/>
      <c r="I3272" s="136"/>
      <c r="J3272" s="138"/>
      <c r="K3272" s="119"/>
      <c r="L3272" s="138"/>
      <c r="M3272" s="12"/>
      <c r="N3272" s="147" t="str">
        <f t="shared" ref="N3272:N3335" si="329">IF(J3272="", "", K3272)</f>
        <v/>
      </c>
      <c r="O3272" s="16"/>
      <c r="P3272" s="17"/>
      <c r="Q3272" s="17"/>
      <c r="AD3272" s="13">
        <f t="shared" si="324"/>
        <v>0</v>
      </c>
      <c r="AE3272" s="13" t="str">
        <f t="shared" si="325"/>
        <v/>
      </c>
      <c r="AF3272" s="145" t="str">
        <f t="shared" si="326"/>
        <v/>
      </c>
      <c r="AG3272" s="145" t="str">
        <f t="shared" si="327"/>
        <v/>
      </c>
      <c r="AH3272" s="145" t="str">
        <f t="shared" si="328"/>
        <v/>
      </c>
    </row>
    <row r="3273" spans="1:34" ht="17.25" customHeight="1" x14ac:dyDescent="0.3">
      <c r="A3273" s="149"/>
      <c r="B3273" s="135"/>
      <c r="C3273" s="14"/>
      <c r="D3273" s="14"/>
      <c r="E3273" s="136"/>
      <c r="F3273" s="15"/>
      <c r="G3273" s="126"/>
      <c r="H3273" s="136"/>
      <c r="I3273" s="136"/>
      <c r="J3273" s="138"/>
      <c r="K3273" s="119"/>
      <c r="L3273" s="138"/>
      <c r="M3273" s="12"/>
      <c r="N3273" s="147" t="str">
        <f t="shared" si="329"/>
        <v/>
      </c>
      <c r="O3273" s="16"/>
      <c r="P3273" s="17"/>
      <c r="Q3273" s="17"/>
      <c r="AD3273" s="13">
        <f t="shared" si="324"/>
        <v>0</v>
      </c>
      <c r="AE3273" s="13" t="str">
        <f t="shared" si="325"/>
        <v/>
      </c>
      <c r="AF3273" s="145" t="str">
        <f t="shared" si="326"/>
        <v/>
      </c>
      <c r="AG3273" s="145" t="str">
        <f t="shared" si="327"/>
        <v/>
      </c>
      <c r="AH3273" s="145" t="str">
        <f t="shared" si="328"/>
        <v/>
      </c>
    </row>
    <row r="3274" spans="1:34" ht="17.25" customHeight="1" x14ac:dyDescent="0.3">
      <c r="A3274" s="149"/>
      <c r="B3274" s="135"/>
      <c r="C3274" s="14"/>
      <c r="D3274" s="14"/>
      <c r="E3274" s="136"/>
      <c r="F3274" s="15"/>
      <c r="G3274" s="126"/>
      <c r="H3274" s="136"/>
      <c r="I3274" s="136"/>
      <c r="J3274" s="138"/>
      <c r="K3274" s="119"/>
      <c r="L3274" s="138"/>
      <c r="M3274" s="12"/>
      <c r="N3274" s="147" t="str">
        <f t="shared" si="329"/>
        <v/>
      </c>
      <c r="O3274" s="16"/>
      <c r="P3274" s="17"/>
      <c r="Q3274" s="17"/>
      <c r="AD3274" s="13">
        <f t="shared" si="324"/>
        <v>0</v>
      </c>
      <c r="AE3274" s="13" t="str">
        <f t="shared" si="325"/>
        <v/>
      </c>
      <c r="AF3274" s="145" t="str">
        <f t="shared" si="326"/>
        <v/>
      </c>
      <c r="AG3274" s="145" t="str">
        <f t="shared" si="327"/>
        <v/>
      </c>
      <c r="AH3274" s="145" t="str">
        <f t="shared" si="328"/>
        <v/>
      </c>
    </row>
    <row r="3275" spans="1:34" ht="17.25" customHeight="1" x14ac:dyDescent="0.3">
      <c r="A3275" s="149"/>
      <c r="B3275" s="135"/>
      <c r="C3275" s="14"/>
      <c r="D3275" s="14"/>
      <c r="E3275" s="136"/>
      <c r="F3275" s="15"/>
      <c r="G3275" s="126"/>
      <c r="H3275" s="136"/>
      <c r="I3275" s="136"/>
      <c r="J3275" s="138"/>
      <c r="K3275" s="119"/>
      <c r="L3275" s="138"/>
      <c r="M3275" s="12"/>
      <c r="N3275" s="147" t="str">
        <f t="shared" si="329"/>
        <v/>
      </c>
      <c r="O3275" s="16"/>
      <c r="P3275" s="17"/>
      <c r="Q3275" s="17"/>
      <c r="AD3275" s="13">
        <f t="shared" si="324"/>
        <v>0</v>
      </c>
      <c r="AE3275" s="13" t="str">
        <f t="shared" si="325"/>
        <v/>
      </c>
      <c r="AF3275" s="145" t="str">
        <f t="shared" si="326"/>
        <v/>
      </c>
      <c r="AG3275" s="145" t="str">
        <f t="shared" si="327"/>
        <v/>
      </c>
      <c r="AH3275" s="145" t="str">
        <f t="shared" si="328"/>
        <v/>
      </c>
    </row>
    <row r="3276" spans="1:34" ht="17.25" customHeight="1" x14ac:dyDescent="0.3">
      <c r="A3276" s="149"/>
      <c r="B3276" s="135"/>
      <c r="C3276" s="14"/>
      <c r="D3276" s="14"/>
      <c r="E3276" s="136"/>
      <c r="F3276" s="15"/>
      <c r="G3276" s="126"/>
      <c r="H3276" s="136"/>
      <c r="I3276" s="136"/>
      <c r="J3276" s="138"/>
      <c r="K3276" s="119"/>
      <c r="L3276" s="138"/>
      <c r="M3276" s="12"/>
      <c r="N3276" s="147" t="str">
        <f t="shared" si="329"/>
        <v/>
      </c>
      <c r="O3276" s="16"/>
      <c r="P3276" s="17"/>
      <c r="Q3276" s="17"/>
      <c r="AD3276" s="13">
        <f t="shared" si="324"/>
        <v>0</v>
      </c>
      <c r="AE3276" s="13" t="str">
        <f t="shared" si="325"/>
        <v/>
      </c>
      <c r="AF3276" s="145" t="str">
        <f t="shared" si="326"/>
        <v/>
      </c>
      <c r="AG3276" s="145" t="str">
        <f t="shared" si="327"/>
        <v/>
      </c>
      <c r="AH3276" s="145" t="str">
        <f t="shared" si="328"/>
        <v/>
      </c>
    </row>
    <row r="3277" spans="1:34" ht="17.25" customHeight="1" x14ac:dyDescent="0.3">
      <c r="A3277" s="149"/>
      <c r="B3277" s="135"/>
      <c r="C3277" s="14"/>
      <c r="D3277" s="14"/>
      <c r="E3277" s="136"/>
      <c r="F3277" s="15"/>
      <c r="G3277" s="126"/>
      <c r="H3277" s="136"/>
      <c r="I3277" s="136"/>
      <c r="J3277" s="138"/>
      <c r="K3277" s="119"/>
      <c r="L3277" s="138"/>
      <c r="M3277" s="12"/>
      <c r="N3277" s="147" t="str">
        <f t="shared" si="329"/>
        <v/>
      </c>
      <c r="O3277" s="16"/>
      <c r="P3277" s="17"/>
      <c r="Q3277" s="17"/>
      <c r="AD3277" s="13">
        <f t="shared" si="324"/>
        <v>0</v>
      </c>
      <c r="AE3277" s="13" t="str">
        <f t="shared" si="325"/>
        <v/>
      </c>
      <c r="AF3277" s="145" t="str">
        <f t="shared" si="326"/>
        <v/>
      </c>
      <c r="AG3277" s="145" t="str">
        <f t="shared" si="327"/>
        <v/>
      </c>
      <c r="AH3277" s="145" t="str">
        <f t="shared" si="328"/>
        <v/>
      </c>
    </row>
    <row r="3278" spans="1:34" ht="17.25" customHeight="1" x14ac:dyDescent="0.3">
      <c r="A3278" s="149"/>
      <c r="B3278" s="135"/>
      <c r="C3278" s="14"/>
      <c r="D3278" s="14"/>
      <c r="E3278" s="136"/>
      <c r="F3278" s="15"/>
      <c r="G3278" s="126"/>
      <c r="H3278" s="136"/>
      <c r="I3278" s="136"/>
      <c r="J3278" s="138"/>
      <c r="K3278" s="119"/>
      <c r="L3278" s="138"/>
      <c r="M3278" s="12"/>
      <c r="N3278" s="147" t="str">
        <f t="shared" si="329"/>
        <v/>
      </c>
      <c r="O3278" s="16"/>
      <c r="P3278" s="17"/>
      <c r="Q3278" s="17"/>
      <c r="AD3278" s="13">
        <f t="shared" si="324"/>
        <v>0</v>
      </c>
      <c r="AE3278" s="13" t="str">
        <f t="shared" si="325"/>
        <v/>
      </c>
      <c r="AF3278" s="145" t="str">
        <f t="shared" si="326"/>
        <v/>
      </c>
      <c r="AG3278" s="145" t="str">
        <f t="shared" si="327"/>
        <v/>
      </c>
      <c r="AH3278" s="145" t="str">
        <f t="shared" si="328"/>
        <v/>
      </c>
    </row>
    <row r="3279" spans="1:34" ht="17.25" customHeight="1" x14ac:dyDescent="0.3">
      <c r="A3279" s="149"/>
      <c r="B3279" s="135"/>
      <c r="C3279" s="14"/>
      <c r="D3279" s="14"/>
      <c r="E3279" s="136"/>
      <c r="F3279" s="15"/>
      <c r="G3279" s="126"/>
      <c r="H3279" s="136"/>
      <c r="I3279" s="136"/>
      <c r="J3279" s="138"/>
      <c r="K3279" s="119"/>
      <c r="L3279" s="138"/>
      <c r="M3279" s="12"/>
      <c r="N3279" s="147" t="str">
        <f t="shared" si="329"/>
        <v/>
      </c>
      <c r="O3279" s="16"/>
      <c r="P3279" s="17"/>
      <c r="Q3279" s="17"/>
      <c r="AD3279" s="13">
        <f t="shared" si="324"/>
        <v>0</v>
      </c>
      <c r="AE3279" s="13" t="str">
        <f t="shared" si="325"/>
        <v/>
      </c>
      <c r="AF3279" s="145" t="str">
        <f t="shared" si="326"/>
        <v/>
      </c>
      <c r="AG3279" s="145" t="str">
        <f t="shared" si="327"/>
        <v/>
      </c>
      <c r="AH3279" s="145" t="str">
        <f t="shared" si="328"/>
        <v/>
      </c>
    </row>
    <row r="3280" spans="1:34" ht="17.25" customHeight="1" x14ac:dyDescent="0.3">
      <c r="A3280" s="149"/>
      <c r="B3280" s="135"/>
      <c r="C3280" s="14"/>
      <c r="D3280" s="14"/>
      <c r="E3280" s="136"/>
      <c r="F3280" s="15"/>
      <c r="G3280" s="126"/>
      <c r="H3280" s="136"/>
      <c r="I3280" s="136"/>
      <c r="J3280" s="138"/>
      <c r="K3280" s="119"/>
      <c r="L3280" s="138"/>
      <c r="M3280" s="12"/>
      <c r="N3280" s="147" t="str">
        <f t="shared" si="329"/>
        <v/>
      </c>
      <c r="O3280" s="16"/>
      <c r="P3280" s="17"/>
      <c r="Q3280" s="17"/>
      <c r="AD3280" s="13">
        <f t="shared" si="324"/>
        <v>0</v>
      </c>
      <c r="AE3280" s="13" t="str">
        <f t="shared" si="325"/>
        <v/>
      </c>
      <c r="AF3280" s="145" t="str">
        <f t="shared" si="326"/>
        <v/>
      </c>
      <c r="AG3280" s="145" t="str">
        <f t="shared" si="327"/>
        <v/>
      </c>
      <c r="AH3280" s="145" t="str">
        <f t="shared" si="328"/>
        <v/>
      </c>
    </row>
    <row r="3281" spans="1:34" ht="17.25" customHeight="1" x14ac:dyDescent="0.3">
      <c r="A3281" s="149"/>
      <c r="B3281" s="135"/>
      <c r="C3281" s="14"/>
      <c r="D3281" s="14"/>
      <c r="E3281" s="136"/>
      <c r="F3281" s="15"/>
      <c r="G3281" s="126"/>
      <c r="H3281" s="136"/>
      <c r="I3281" s="136"/>
      <c r="J3281" s="138"/>
      <c r="K3281" s="119"/>
      <c r="L3281" s="138"/>
      <c r="M3281" s="12"/>
      <c r="N3281" s="147" t="str">
        <f t="shared" si="329"/>
        <v/>
      </c>
      <c r="O3281" s="16"/>
      <c r="P3281" s="17"/>
      <c r="Q3281" s="17"/>
      <c r="AD3281" s="13">
        <f t="shared" si="324"/>
        <v>0</v>
      </c>
      <c r="AE3281" s="13" t="str">
        <f t="shared" si="325"/>
        <v/>
      </c>
      <c r="AF3281" s="145" t="str">
        <f t="shared" si="326"/>
        <v/>
      </c>
      <c r="AG3281" s="145" t="str">
        <f t="shared" si="327"/>
        <v/>
      </c>
      <c r="AH3281" s="145" t="str">
        <f t="shared" si="328"/>
        <v/>
      </c>
    </row>
    <row r="3282" spans="1:34" ht="17.25" customHeight="1" x14ac:dyDescent="0.3">
      <c r="A3282" s="149"/>
      <c r="B3282" s="135"/>
      <c r="C3282" s="14"/>
      <c r="D3282" s="14"/>
      <c r="E3282" s="136"/>
      <c r="F3282" s="15"/>
      <c r="G3282" s="126"/>
      <c r="H3282" s="136"/>
      <c r="I3282" s="136"/>
      <c r="J3282" s="138"/>
      <c r="K3282" s="119"/>
      <c r="L3282" s="138"/>
      <c r="M3282" s="12"/>
      <c r="N3282" s="147" t="str">
        <f t="shared" si="329"/>
        <v/>
      </c>
      <c r="O3282" s="16"/>
      <c r="P3282" s="17"/>
      <c r="Q3282" s="17"/>
      <c r="AD3282" s="13">
        <f t="shared" si="324"/>
        <v>0</v>
      </c>
      <c r="AE3282" s="13" t="str">
        <f t="shared" si="325"/>
        <v/>
      </c>
      <c r="AF3282" s="145" t="str">
        <f t="shared" si="326"/>
        <v/>
      </c>
      <c r="AG3282" s="145" t="str">
        <f t="shared" si="327"/>
        <v/>
      </c>
      <c r="AH3282" s="145" t="str">
        <f t="shared" si="328"/>
        <v/>
      </c>
    </row>
    <row r="3283" spans="1:34" ht="17.25" customHeight="1" x14ac:dyDescent="0.3">
      <c r="A3283" s="149"/>
      <c r="B3283" s="135"/>
      <c r="C3283" s="14"/>
      <c r="D3283" s="14"/>
      <c r="E3283" s="136"/>
      <c r="F3283" s="15"/>
      <c r="G3283" s="126"/>
      <c r="H3283" s="136"/>
      <c r="I3283" s="136"/>
      <c r="J3283" s="138"/>
      <c r="K3283" s="119"/>
      <c r="L3283" s="138"/>
      <c r="M3283" s="12"/>
      <c r="N3283" s="147" t="str">
        <f t="shared" si="329"/>
        <v/>
      </c>
      <c r="O3283" s="16"/>
      <c r="P3283" s="17"/>
      <c r="Q3283" s="17"/>
      <c r="AD3283" s="13">
        <f t="shared" si="324"/>
        <v>0</v>
      </c>
      <c r="AE3283" s="13" t="str">
        <f t="shared" si="325"/>
        <v/>
      </c>
      <c r="AF3283" s="145" t="str">
        <f t="shared" si="326"/>
        <v/>
      </c>
      <c r="AG3283" s="145" t="str">
        <f t="shared" si="327"/>
        <v/>
      </c>
      <c r="AH3283" s="145" t="str">
        <f t="shared" si="328"/>
        <v/>
      </c>
    </row>
    <row r="3284" spans="1:34" ht="17.25" customHeight="1" x14ac:dyDescent="0.3">
      <c r="A3284" s="149"/>
      <c r="B3284" s="135"/>
      <c r="C3284" s="14"/>
      <c r="D3284" s="14"/>
      <c r="E3284" s="136"/>
      <c r="F3284" s="15"/>
      <c r="G3284" s="126"/>
      <c r="H3284" s="136"/>
      <c r="I3284" s="136"/>
      <c r="J3284" s="138"/>
      <c r="K3284" s="119"/>
      <c r="L3284" s="138"/>
      <c r="M3284" s="12"/>
      <c r="N3284" s="147" t="str">
        <f t="shared" si="329"/>
        <v/>
      </c>
      <c r="O3284" s="16"/>
      <c r="P3284" s="17"/>
      <c r="Q3284" s="17"/>
      <c r="AD3284" s="13">
        <f t="shared" si="324"/>
        <v>0</v>
      </c>
      <c r="AE3284" s="13" t="str">
        <f t="shared" si="325"/>
        <v/>
      </c>
      <c r="AF3284" s="145" t="str">
        <f t="shared" si="326"/>
        <v/>
      </c>
      <c r="AG3284" s="145" t="str">
        <f t="shared" si="327"/>
        <v/>
      </c>
      <c r="AH3284" s="145" t="str">
        <f t="shared" si="328"/>
        <v/>
      </c>
    </row>
    <row r="3285" spans="1:34" ht="17.25" customHeight="1" x14ac:dyDescent="0.3">
      <c r="A3285" s="149"/>
      <c r="B3285" s="135"/>
      <c r="C3285" s="14"/>
      <c r="D3285" s="14"/>
      <c r="E3285" s="136"/>
      <c r="F3285" s="15"/>
      <c r="G3285" s="126"/>
      <c r="H3285" s="136"/>
      <c r="I3285" s="136"/>
      <c r="J3285" s="138"/>
      <c r="K3285" s="119"/>
      <c r="L3285" s="138"/>
      <c r="M3285" s="12"/>
      <c r="N3285" s="147" t="str">
        <f t="shared" si="329"/>
        <v/>
      </c>
      <c r="O3285" s="16"/>
      <c r="P3285" s="17"/>
      <c r="Q3285" s="17"/>
      <c r="AD3285" s="13">
        <f t="shared" si="324"/>
        <v>0</v>
      </c>
      <c r="AE3285" s="13" t="str">
        <f t="shared" si="325"/>
        <v/>
      </c>
      <c r="AF3285" s="145" t="str">
        <f t="shared" si="326"/>
        <v/>
      </c>
      <c r="AG3285" s="145" t="str">
        <f t="shared" si="327"/>
        <v/>
      </c>
      <c r="AH3285" s="145" t="str">
        <f t="shared" si="328"/>
        <v/>
      </c>
    </row>
    <row r="3286" spans="1:34" ht="17.25" customHeight="1" x14ac:dyDescent="0.3">
      <c r="A3286" s="149"/>
      <c r="B3286" s="135"/>
      <c r="C3286" s="14"/>
      <c r="D3286" s="14"/>
      <c r="E3286" s="136"/>
      <c r="F3286" s="15"/>
      <c r="G3286" s="126"/>
      <c r="H3286" s="136"/>
      <c r="I3286" s="136"/>
      <c r="J3286" s="138"/>
      <c r="K3286" s="119"/>
      <c r="L3286" s="138"/>
      <c r="M3286" s="12"/>
      <c r="N3286" s="147" t="str">
        <f t="shared" si="329"/>
        <v/>
      </c>
      <c r="O3286" s="16"/>
      <c r="P3286" s="17"/>
      <c r="Q3286" s="17"/>
      <c r="AD3286" s="13">
        <f t="shared" si="324"/>
        <v>0</v>
      </c>
      <c r="AE3286" s="13" t="str">
        <f t="shared" si="325"/>
        <v/>
      </c>
      <c r="AF3286" s="145" t="str">
        <f t="shared" si="326"/>
        <v/>
      </c>
      <c r="AG3286" s="145" t="str">
        <f t="shared" si="327"/>
        <v/>
      </c>
      <c r="AH3286" s="145" t="str">
        <f t="shared" si="328"/>
        <v/>
      </c>
    </row>
    <row r="3287" spans="1:34" ht="17.25" customHeight="1" x14ac:dyDescent="0.3">
      <c r="A3287" s="149"/>
      <c r="B3287" s="135"/>
      <c r="C3287" s="14"/>
      <c r="D3287" s="14"/>
      <c r="E3287" s="136"/>
      <c r="F3287" s="15"/>
      <c r="G3287" s="126"/>
      <c r="H3287" s="136"/>
      <c r="I3287" s="136"/>
      <c r="J3287" s="138"/>
      <c r="K3287" s="119"/>
      <c r="L3287" s="138"/>
      <c r="M3287" s="12"/>
      <c r="N3287" s="147" t="str">
        <f t="shared" si="329"/>
        <v/>
      </c>
      <c r="O3287" s="16"/>
      <c r="P3287" s="17"/>
      <c r="Q3287" s="17"/>
      <c r="AD3287" s="13">
        <f t="shared" si="324"/>
        <v>0</v>
      </c>
      <c r="AE3287" s="13" t="str">
        <f t="shared" si="325"/>
        <v/>
      </c>
      <c r="AF3287" s="145" t="str">
        <f t="shared" si="326"/>
        <v/>
      </c>
      <c r="AG3287" s="145" t="str">
        <f t="shared" si="327"/>
        <v/>
      </c>
      <c r="AH3287" s="145" t="str">
        <f t="shared" si="328"/>
        <v/>
      </c>
    </row>
    <row r="3288" spans="1:34" ht="17.25" customHeight="1" x14ac:dyDescent="0.3">
      <c r="A3288" s="149"/>
      <c r="B3288" s="135"/>
      <c r="C3288" s="14"/>
      <c r="D3288" s="14"/>
      <c r="E3288" s="136"/>
      <c r="F3288" s="15"/>
      <c r="G3288" s="126"/>
      <c r="H3288" s="136"/>
      <c r="I3288" s="136"/>
      <c r="J3288" s="138"/>
      <c r="K3288" s="119"/>
      <c r="L3288" s="138"/>
      <c r="M3288" s="12"/>
      <c r="N3288" s="147" t="str">
        <f t="shared" si="329"/>
        <v/>
      </c>
      <c r="O3288" s="16"/>
      <c r="P3288" s="17"/>
      <c r="Q3288" s="17"/>
      <c r="AD3288" s="13">
        <f t="shared" si="324"/>
        <v>0</v>
      </c>
      <c r="AE3288" s="13" t="str">
        <f t="shared" si="325"/>
        <v/>
      </c>
      <c r="AF3288" s="145" t="str">
        <f t="shared" si="326"/>
        <v/>
      </c>
      <c r="AG3288" s="145" t="str">
        <f t="shared" si="327"/>
        <v/>
      </c>
      <c r="AH3288" s="145" t="str">
        <f t="shared" si="328"/>
        <v/>
      </c>
    </row>
    <row r="3289" spans="1:34" ht="17.25" customHeight="1" x14ac:dyDescent="0.3">
      <c r="A3289" s="149"/>
      <c r="B3289" s="135"/>
      <c r="C3289" s="14"/>
      <c r="D3289" s="14"/>
      <c r="E3289" s="136"/>
      <c r="F3289" s="15"/>
      <c r="G3289" s="126"/>
      <c r="H3289" s="136"/>
      <c r="I3289" s="136"/>
      <c r="J3289" s="138"/>
      <c r="K3289" s="119"/>
      <c r="L3289" s="138"/>
      <c r="M3289" s="12"/>
      <c r="N3289" s="147" t="str">
        <f t="shared" si="329"/>
        <v/>
      </c>
      <c r="O3289" s="16"/>
      <c r="P3289" s="17"/>
      <c r="Q3289" s="17"/>
      <c r="AD3289" s="13">
        <f t="shared" si="324"/>
        <v>0</v>
      </c>
      <c r="AE3289" s="13" t="str">
        <f t="shared" si="325"/>
        <v/>
      </c>
      <c r="AF3289" s="145" t="str">
        <f t="shared" si="326"/>
        <v/>
      </c>
      <c r="AG3289" s="145" t="str">
        <f t="shared" si="327"/>
        <v/>
      </c>
      <c r="AH3289" s="145" t="str">
        <f t="shared" si="328"/>
        <v/>
      </c>
    </row>
    <row r="3290" spans="1:34" ht="17.25" customHeight="1" x14ac:dyDescent="0.3">
      <c r="A3290" s="149"/>
      <c r="B3290" s="135"/>
      <c r="C3290" s="14"/>
      <c r="D3290" s="14"/>
      <c r="E3290" s="136"/>
      <c r="F3290" s="15"/>
      <c r="G3290" s="126"/>
      <c r="H3290" s="136"/>
      <c r="I3290" s="136"/>
      <c r="J3290" s="138"/>
      <c r="K3290" s="119"/>
      <c r="L3290" s="138"/>
      <c r="M3290" s="12"/>
      <c r="N3290" s="147" t="str">
        <f t="shared" si="329"/>
        <v/>
      </c>
      <c r="O3290" s="16"/>
      <c r="P3290" s="17"/>
      <c r="Q3290" s="17"/>
      <c r="AD3290" s="13">
        <f t="shared" si="324"/>
        <v>0</v>
      </c>
      <c r="AE3290" s="13" t="str">
        <f t="shared" si="325"/>
        <v/>
      </c>
      <c r="AF3290" s="145" t="str">
        <f t="shared" si="326"/>
        <v/>
      </c>
      <c r="AG3290" s="145" t="str">
        <f t="shared" si="327"/>
        <v/>
      </c>
      <c r="AH3290" s="145" t="str">
        <f t="shared" si="328"/>
        <v/>
      </c>
    </row>
    <row r="3291" spans="1:34" ht="17.25" customHeight="1" x14ac:dyDescent="0.3">
      <c r="A3291" s="149"/>
      <c r="B3291" s="135"/>
      <c r="C3291" s="14"/>
      <c r="D3291" s="14"/>
      <c r="E3291" s="136"/>
      <c r="F3291" s="15"/>
      <c r="G3291" s="126"/>
      <c r="H3291" s="136"/>
      <c r="I3291" s="136"/>
      <c r="J3291" s="138"/>
      <c r="K3291" s="119"/>
      <c r="L3291" s="138"/>
      <c r="M3291" s="12"/>
      <c r="N3291" s="147" t="str">
        <f t="shared" si="329"/>
        <v/>
      </c>
      <c r="O3291" s="16"/>
      <c r="P3291" s="17"/>
      <c r="Q3291" s="17"/>
      <c r="AD3291" s="13">
        <f t="shared" si="324"/>
        <v>0</v>
      </c>
      <c r="AE3291" s="13" t="str">
        <f t="shared" si="325"/>
        <v/>
      </c>
      <c r="AF3291" s="145" t="str">
        <f t="shared" si="326"/>
        <v/>
      </c>
      <c r="AG3291" s="145" t="str">
        <f t="shared" si="327"/>
        <v/>
      </c>
      <c r="AH3291" s="145" t="str">
        <f t="shared" si="328"/>
        <v/>
      </c>
    </row>
    <row r="3292" spans="1:34" ht="17.25" customHeight="1" x14ac:dyDescent="0.3">
      <c r="A3292" s="149"/>
      <c r="B3292" s="135"/>
      <c r="C3292" s="14"/>
      <c r="D3292" s="14"/>
      <c r="E3292" s="136"/>
      <c r="F3292" s="15"/>
      <c r="G3292" s="126"/>
      <c r="H3292" s="136"/>
      <c r="I3292" s="136"/>
      <c r="J3292" s="138"/>
      <c r="K3292" s="119"/>
      <c r="L3292" s="138"/>
      <c r="M3292" s="12"/>
      <c r="N3292" s="147" t="str">
        <f t="shared" si="329"/>
        <v/>
      </c>
      <c r="O3292" s="16"/>
      <c r="P3292" s="17"/>
      <c r="Q3292" s="17"/>
      <c r="AD3292" s="13">
        <f t="shared" si="324"/>
        <v>0</v>
      </c>
      <c r="AE3292" s="13" t="str">
        <f t="shared" si="325"/>
        <v/>
      </c>
      <c r="AF3292" s="145" t="str">
        <f t="shared" si="326"/>
        <v/>
      </c>
      <c r="AG3292" s="145" t="str">
        <f t="shared" si="327"/>
        <v/>
      </c>
      <c r="AH3292" s="145" t="str">
        <f t="shared" si="328"/>
        <v/>
      </c>
    </row>
    <row r="3293" spans="1:34" ht="17.25" customHeight="1" x14ac:dyDescent="0.3">
      <c r="A3293" s="149"/>
      <c r="B3293" s="135"/>
      <c r="C3293" s="14"/>
      <c r="D3293" s="14"/>
      <c r="E3293" s="136"/>
      <c r="F3293" s="15"/>
      <c r="G3293" s="126"/>
      <c r="H3293" s="136"/>
      <c r="I3293" s="136"/>
      <c r="J3293" s="138"/>
      <c r="K3293" s="119"/>
      <c r="L3293" s="138"/>
      <c r="M3293" s="12"/>
      <c r="N3293" s="147" t="str">
        <f t="shared" si="329"/>
        <v/>
      </c>
      <c r="O3293" s="16"/>
      <c r="P3293" s="17"/>
      <c r="Q3293" s="17"/>
      <c r="AD3293" s="13">
        <f t="shared" si="324"/>
        <v>0</v>
      </c>
      <c r="AE3293" s="13" t="str">
        <f t="shared" si="325"/>
        <v/>
      </c>
      <c r="AF3293" s="145" t="str">
        <f t="shared" si="326"/>
        <v/>
      </c>
      <c r="AG3293" s="145" t="str">
        <f t="shared" si="327"/>
        <v/>
      </c>
      <c r="AH3293" s="145" t="str">
        <f t="shared" si="328"/>
        <v/>
      </c>
    </row>
    <row r="3294" spans="1:34" ht="17.25" customHeight="1" x14ac:dyDescent="0.3">
      <c r="A3294" s="149"/>
      <c r="B3294" s="135"/>
      <c r="C3294" s="14"/>
      <c r="D3294" s="14"/>
      <c r="E3294" s="136"/>
      <c r="F3294" s="15"/>
      <c r="G3294" s="126"/>
      <c r="H3294" s="136"/>
      <c r="I3294" s="136"/>
      <c r="J3294" s="138"/>
      <c r="K3294" s="119"/>
      <c r="L3294" s="138"/>
      <c r="M3294" s="12"/>
      <c r="N3294" s="147" t="str">
        <f t="shared" si="329"/>
        <v/>
      </c>
      <c r="O3294" s="16"/>
      <c r="P3294" s="17"/>
      <c r="Q3294" s="17"/>
      <c r="AD3294" s="13">
        <f t="shared" si="324"/>
        <v>0</v>
      </c>
      <c r="AE3294" s="13" t="str">
        <f t="shared" si="325"/>
        <v/>
      </c>
      <c r="AF3294" s="145" t="str">
        <f t="shared" si="326"/>
        <v/>
      </c>
      <c r="AG3294" s="145" t="str">
        <f t="shared" si="327"/>
        <v/>
      </c>
      <c r="AH3294" s="145" t="str">
        <f t="shared" si="328"/>
        <v/>
      </c>
    </row>
    <row r="3295" spans="1:34" ht="17.25" customHeight="1" x14ac:dyDescent="0.3">
      <c r="A3295" s="149"/>
      <c r="B3295" s="135"/>
      <c r="C3295" s="14"/>
      <c r="D3295" s="14"/>
      <c r="E3295" s="136"/>
      <c r="F3295" s="15"/>
      <c r="G3295" s="126"/>
      <c r="H3295" s="136"/>
      <c r="I3295" s="136"/>
      <c r="J3295" s="138"/>
      <c r="K3295" s="119"/>
      <c r="L3295" s="138"/>
      <c r="M3295" s="12"/>
      <c r="N3295" s="147" t="str">
        <f t="shared" si="329"/>
        <v/>
      </c>
      <c r="O3295" s="16"/>
      <c r="P3295" s="17"/>
      <c r="Q3295" s="17"/>
      <c r="AD3295" s="13">
        <f t="shared" si="324"/>
        <v>0</v>
      </c>
      <c r="AE3295" s="13" t="str">
        <f t="shared" si="325"/>
        <v/>
      </c>
      <c r="AF3295" s="145" t="str">
        <f t="shared" si="326"/>
        <v/>
      </c>
      <c r="AG3295" s="145" t="str">
        <f t="shared" si="327"/>
        <v/>
      </c>
      <c r="AH3295" s="145" t="str">
        <f t="shared" si="328"/>
        <v/>
      </c>
    </row>
    <row r="3296" spans="1:34" ht="17.25" customHeight="1" x14ac:dyDescent="0.3">
      <c r="A3296" s="149"/>
      <c r="B3296" s="135"/>
      <c r="C3296" s="14"/>
      <c r="D3296" s="14"/>
      <c r="E3296" s="136"/>
      <c r="F3296" s="15"/>
      <c r="G3296" s="126"/>
      <c r="H3296" s="136"/>
      <c r="I3296" s="136"/>
      <c r="J3296" s="138"/>
      <c r="K3296" s="119"/>
      <c r="L3296" s="138"/>
      <c r="M3296" s="12"/>
      <c r="N3296" s="147" t="str">
        <f t="shared" si="329"/>
        <v/>
      </c>
      <c r="O3296" s="16"/>
      <c r="P3296" s="17"/>
      <c r="Q3296" s="17"/>
      <c r="AD3296" s="13">
        <f t="shared" si="324"/>
        <v>0</v>
      </c>
      <c r="AE3296" s="13" t="str">
        <f t="shared" si="325"/>
        <v/>
      </c>
      <c r="AF3296" s="145" t="str">
        <f t="shared" si="326"/>
        <v/>
      </c>
      <c r="AG3296" s="145" t="str">
        <f t="shared" si="327"/>
        <v/>
      </c>
      <c r="AH3296" s="145" t="str">
        <f t="shared" si="328"/>
        <v/>
      </c>
    </row>
    <row r="3297" spans="1:34" ht="17.25" customHeight="1" x14ac:dyDescent="0.3">
      <c r="A3297" s="149"/>
      <c r="B3297" s="135"/>
      <c r="C3297" s="14"/>
      <c r="D3297" s="14"/>
      <c r="E3297" s="136"/>
      <c r="F3297" s="15"/>
      <c r="G3297" s="126"/>
      <c r="H3297" s="136"/>
      <c r="I3297" s="136"/>
      <c r="J3297" s="138"/>
      <c r="K3297" s="119"/>
      <c r="L3297" s="138"/>
      <c r="M3297" s="12"/>
      <c r="N3297" s="147" t="str">
        <f t="shared" si="329"/>
        <v/>
      </c>
      <c r="O3297" s="16"/>
      <c r="P3297" s="17"/>
      <c r="Q3297" s="17"/>
      <c r="AD3297" s="13">
        <f t="shared" si="324"/>
        <v>0</v>
      </c>
      <c r="AE3297" s="13" t="str">
        <f t="shared" si="325"/>
        <v/>
      </c>
      <c r="AF3297" s="145" t="str">
        <f t="shared" si="326"/>
        <v/>
      </c>
      <c r="AG3297" s="145" t="str">
        <f t="shared" si="327"/>
        <v/>
      </c>
      <c r="AH3297" s="145" t="str">
        <f t="shared" si="328"/>
        <v/>
      </c>
    </row>
    <row r="3298" spans="1:34" ht="17.25" customHeight="1" x14ac:dyDescent="0.3">
      <c r="A3298" s="149"/>
      <c r="B3298" s="135"/>
      <c r="C3298" s="14"/>
      <c r="D3298" s="14"/>
      <c r="E3298" s="136"/>
      <c r="F3298" s="15"/>
      <c r="G3298" s="126"/>
      <c r="H3298" s="136"/>
      <c r="I3298" s="136"/>
      <c r="J3298" s="138"/>
      <c r="K3298" s="119"/>
      <c r="L3298" s="138"/>
      <c r="M3298" s="12"/>
      <c r="N3298" s="147" t="str">
        <f t="shared" si="329"/>
        <v/>
      </c>
      <c r="O3298" s="16"/>
      <c r="P3298" s="17"/>
      <c r="Q3298" s="17"/>
      <c r="AD3298" s="13">
        <f t="shared" si="324"/>
        <v>0</v>
      </c>
      <c r="AE3298" s="13" t="str">
        <f t="shared" si="325"/>
        <v/>
      </c>
      <c r="AF3298" s="145" t="str">
        <f t="shared" si="326"/>
        <v/>
      </c>
      <c r="AG3298" s="145" t="str">
        <f t="shared" si="327"/>
        <v/>
      </c>
      <c r="AH3298" s="145" t="str">
        <f t="shared" si="328"/>
        <v/>
      </c>
    </row>
    <row r="3299" spans="1:34" ht="17.25" customHeight="1" x14ac:dyDescent="0.3">
      <c r="A3299" s="149"/>
      <c r="B3299" s="135"/>
      <c r="C3299" s="14"/>
      <c r="D3299" s="14"/>
      <c r="E3299" s="136"/>
      <c r="F3299" s="15"/>
      <c r="G3299" s="126"/>
      <c r="H3299" s="136"/>
      <c r="I3299" s="136"/>
      <c r="J3299" s="138"/>
      <c r="K3299" s="119"/>
      <c r="L3299" s="138"/>
      <c r="M3299" s="12"/>
      <c r="N3299" s="147" t="str">
        <f t="shared" si="329"/>
        <v/>
      </c>
      <c r="O3299" s="16"/>
      <c r="P3299" s="17"/>
      <c r="Q3299" s="17"/>
      <c r="AD3299" s="13">
        <f t="shared" si="324"/>
        <v>0</v>
      </c>
      <c r="AE3299" s="13" t="str">
        <f t="shared" si="325"/>
        <v/>
      </c>
      <c r="AF3299" s="145" t="str">
        <f t="shared" si="326"/>
        <v/>
      </c>
      <c r="AG3299" s="145" t="str">
        <f t="shared" si="327"/>
        <v/>
      </c>
      <c r="AH3299" s="145" t="str">
        <f t="shared" si="328"/>
        <v/>
      </c>
    </row>
    <row r="3300" spans="1:34" ht="17.25" customHeight="1" x14ac:dyDescent="0.3">
      <c r="A3300" s="149"/>
      <c r="B3300" s="135"/>
      <c r="C3300" s="14"/>
      <c r="D3300" s="14"/>
      <c r="E3300" s="136"/>
      <c r="F3300" s="15"/>
      <c r="G3300" s="126"/>
      <c r="H3300" s="136"/>
      <c r="I3300" s="136"/>
      <c r="J3300" s="138"/>
      <c r="K3300" s="119"/>
      <c r="L3300" s="138"/>
      <c r="M3300" s="12"/>
      <c r="N3300" s="147" t="str">
        <f t="shared" si="329"/>
        <v/>
      </c>
      <c r="O3300" s="16"/>
      <c r="P3300" s="17"/>
      <c r="Q3300" s="17"/>
      <c r="AD3300" s="13">
        <f t="shared" si="324"/>
        <v>0</v>
      </c>
      <c r="AE3300" s="13" t="str">
        <f t="shared" si="325"/>
        <v/>
      </c>
      <c r="AF3300" s="145" t="str">
        <f t="shared" si="326"/>
        <v/>
      </c>
      <c r="AG3300" s="145" t="str">
        <f t="shared" si="327"/>
        <v/>
      </c>
      <c r="AH3300" s="145" t="str">
        <f t="shared" si="328"/>
        <v/>
      </c>
    </row>
    <row r="3301" spans="1:34" ht="17.25" customHeight="1" x14ac:dyDescent="0.3">
      <c r="A3301" s="149"/>
      <c r="B3301" s="135"/>
      <c r="C3301" s="14"/>
      <c r="D3301" s="14"/>
      <c r="E3301" s="136"/>
      <c r="F3301" s="15"/>
      <c r="G3301" s="126"/>
      <c r="H3301" s="136"/>
      <c r="I3301" s="136"/>
      <c r="J3301" s="138"/>
      <c r="K3301" s="119"/>
      <c r="L3301" s="138"/>
      <c r="M3301" s="12"/>
      <c r="N3301" s="147" t="str">
        <f t="shared" si="329"/>
        <v/>
      </c>
      <c r="O3301" s="16"/>
      <c r="P3301" s="17"/>
      <c r="Q3301" s="17"/>
      <c r="AD3301" s="13">
        <f t="shared" si="324"/>
        <v>0</v>
      </c>
      <c r="AE3301" s="13" t="str">
        <f t="shared" si="325"/>
        <v/>
      </c>
      <c r="AF3301" s="145" t="str">
        <f t="shared" si="326"/>
        <v/>
      </c>
      <c r="AG3301" s="145" t="str">
        <f t="shared" si="327"/>
        <v/>
      </c>
      <c r="AH3301" s="145" t="str">
        <f t="shared" si="328"/>
        <v/>
      </c>
    </row>
    <row r="3302" spans="1:34" ht="17.25" customHeight="1" x14ac:dyDescent="0.3">
      <c r="A3302" s="149"/>
      <c r="B3302" s="135"/>
      <c r="C3302" s="14"/>
      <c r="D3302" s="14"/>
      <c r="E3302" s="136"/>
      <c r="F3302" s="15"/>
      <c r="G3302" s="126"/>
      <c r="H3302" s="136"/>
      <c r="I3302" s="136"/>
      <c r="J3302" s="138"/>
      <c r="K3302" s="119"/>
      <c r="L3302" s="138"/>
      <c r="M3302" s="12"/>
      <c r="N3302" s="147" t="str">
        <f t="shared" si="329"/>
        <v/>
      </c>
      <c r="O3302" s="16"/>
      <c r="P3302" s="17"/>
      <c r="Q3302" s="17"/>
      <c r="AD3302" s="13">
        <f t="shared" si="324"/>
        <v>0</v>
      </c>
      <c r="AE3302" s="13" t="str">
        <f t="shared" si="325"/>
        <v/>
      </c>
      <c r="AF3302" s="145" t="str">
        <f t="shared" si="326"/>
        <v/>
      </c>
      <c r="AG3302" s="145" t="str">
        <f t="shared" si="327"/>
        <v/>
      </c>
      <c r="AH3302" s="145" t="str">
        <f t="shared" si="328"/>
        <v/>
      </c>
    </row>
    <row r="3303" spans="1:34" ht="17.25" customHeight="1" x14ac:dyDescent="0.3">
      <c r="A3303" s="149"/>
      <c r="B3303" s="135"/>
      <c r="C3303" s="14"/>
      <c r="D3303" s="14"/>
      <c r="E3303" s="136"/>
      <c r="F3303" s="15"/>
      <c r="G3303" s="126"/>
      <c r="H3303" s="136"/>
      <c r="I3303" s="136"/>
      <c r="J3303" s="138"/>
      <c r="K3303" s="119"/>
      <c r="L3303" s="138"/>
      <c r="M3303" s="12"/>
      <c r="N3303" s="147" t="str">
        <f t="shared" si="329"/>
        <v/>
      </c>
      <c r="O3303" s="16"/>
      <c r="P3303" s="17"/>
      <c r="Q3303" s="17"/>
      <c r="AD3303" s="13">
        <f t="shared" si="324"/>
        <v>0</v>
      </c>
      <c r="AE3303" s="13" t="str">
        <f t="shared" si="325"/>
        <v/>
      </c>
      <c r="AF3303" s="145" t="str">
        <f t="shared" si="326"/>
        <v/>
      </c>
      <c r="AG3303" s="145" t="str">
        <f t="shared" si="327"/>
        <v/>
      </c>
      <c r="AH3303" s="145" t="str">
        <f t="shared" si="328"/>
        <v/>
      </c>
    </row>
    <row r="3304" spans="1:34" ht="17.25" customHeight="1" x14ac:dyDescent="0.3">
      <c r="A3304" s="149"/>
      <c r="B3304" s="135"/>
      <c r="C3304" s="14"/>
      <c r="D3304" s="14"/>
      <c r="E3304" s="136"/>
      <c r="F3304" s="15"/>
      <c r="G3304" s="126"/>
      <c r="H3304" s="136"/>
      <c r="I3304" s="136"/>
      <c r="J3304" s="138"/>
      <c r="K3304" s="119"/>
      <c r="L3304" s="138"/>
      <c r="M3304" s="12"/>
      <c r="N3304" s="147" t="str">
        <f t="shared" si="329"/>
        <v/>
      </c>
      <c r="O3304" s="16"/>
      <c r="P3304" s="17"/>
      <c r="Q3304" s="17"/>
      <c r="AD3304" s="13">
        <f t="shared" si="324"/>
        <v>0</v>
      </c>
      <c r="AE3304" s="13" t="str">
        <f t="shared" si="325"/>
        <v/>
      </c>
      <c r="AF3304" s="145" t="str">
        <f t="shared" si="326"/>
        <v/>
      </c>
      <c r="AG3304" s="145" t="str">
        <f t="shared" si="327"/>
        <v/>
      </c>
      <c r="AH3304" s="145" t="str">
        <f t="shared" si="328"/>
        <v/>
      </c>
    </row>
    <row r="3305" spans="1:34" ht="17.25" customHeight="1" x14ac:dyDescent="0.3">
      <c r="A3305" s="149"/>
      <c r="B3305" s="135"/>
      <c r="C3305" s="14"/>
      <c r="D3305" s="14"/>
      <c r="E3305" s="136"/>
      <c r="F3305" s="15"/>
      <c r="G3305" s="126"/>
      <c r="H3305" s="136"/>
      <c r="I3305" s="136"/>
      <c r="J3305" s="138"/>
      <c r="K3305" s="119"/>
      <c r="L3305" s="138"/>
      <c r="M3305" s="12"/>
      <c r="N3305" s="147" t="str">
        <f t="shared" si="329"/>
        <v/>
      </c>
      <c r="O3305" s="16"/>
      <c r="P3305" s="17"/>
      <c r="Q3305" s="17"/>
      <c r="AD3305" s="13">
        <f t="shared" si="324"/>
        <v>0</v>
      </c>
      <c r="AE3305" s="13" t="str">
        <f t="shared" si="325"/>
        <v/>
      </c>
      <c r="AF3305" s="145" t="str">
        <f t="shared" si="326"/>
        <v/>
      </c>
      <c r="AG3305" s="145" t="str">
        <f t="shared" si="327"/>
        <v/>
      </c>
      <c r="AH3305" s="145" t="str">
        <f t="shared" si="328"/>
        <v/>
      </c>
    </row>
    <row r="3306" spans="1:34" ht="17.25" customHeight="1" x14ac:dyDescent="0.3">
      <c r="A3306" s="149"/>
      <c r="B3306" s="135"/>
      <c r="C3306" s="14"/>
      <c r="D3306" s="14"/>
      <c r="E3306" s="136"/>
      <c r="F3306" s="15"/>
      <c r="G3306" s="126"/>
      <c r="H3306" s="136"/>
      <c r="I3306" s="136"/>
      <c r="J3306" s="138"/>
      <c r="K3306" s="119"/>
      <c r="L3306" s="138"/>
      <c r="M3306" s="12"/>
      <c r="N3306" s="147" t="str">
        <f t="shared" si="329"/>
        <v/>
      </c>
      <c r="O3306" s="16"/>
      <c r="P3306" s="17"/>
      <c r="Q3306" s="17"/>
      <c r="AD3306" s="13">
        <f t="shared" si="324"/>
        <v>0</v>
      </c>
      <c r="AE3306" s="13" t="str">
        <f t="shared" si="325"/>
        <v/>
      </c>
      <c r="AF3306" s="145" t="str">
        <f t="shared" si="326"/>
        <v/>
      </c>
      <c r="AG3306" s="145" t="str">
        <f t="shared" si="327"/>
        <v/>
      </c>
      <c r="AH3306" s="145" t="str">
        <f t="shared" si="328"/>
        <v/>
      </c>
    </row>
    <row r="3307" spans="1:34" ht="17.25" customHeight="1" x14ac:dyDescent="0.3">
      <c r="A3307" s="149"/>
      <c r="B3307" s="135"/>
      <c r="C3307" s="14"/>
      <c r="D3307" s="14"/>
      <c r="E3307" s="136"/>
      <c r="F3307" s="15"/>
      <c r="G3307" s="126"/>
      <c r="H3307" s="136"/>
      <c r="I3307" s="136"/>
      <c r="J3307" s="138"/>
      <c r="K3307" s="119"/>
      <c r="L3307" s="138"/>
      <c r="M3307" s="12"/>
      <c r="N3307" s="147" t="str">
        <f t="shared" si="329"/>
        <v/>
      </c>
      <c r="O3307" s="16"/>
      <c r="P3307" s="17"/>
      <c r="Q3307" s="17"/>
      <c r="AD3307" s="13">
        <f t="shared" si="324"/>
        <v>0</v>
      </c>
      <c r="AE3307" s="13" t="str">
        <f t="shared" si="325"/>
        <v/>
      </c>
      <c r="AF3307" s="145" t="str">
        <f t="shared" si="326"/>
        <v/>
      </c>
      <c r="AG3307" s="145" t="str">
        <f t="shared" si="327"/>
        <v/>
      </c>
      <c r="AH3307" s="145" t="str">
        <f t="shared" si="328"/>
        <v/>
      </c>
    </row>
    <row r="3308" spans="1:34" ht="17.25" customHeight="1" x14ac:dyDescent="0.3">
      <c r="A3308" s="149"/>
      <c r="B3308" s="135"/>
      <c r="C3308" s="14"/>
      <c r="D3308" s="14"/>
      <c r="E3308" s="136"/>
      <c r="F3308" s="15"/>
      <c r="G3308" s="126"/>
      <c r="H3308" s="136"/>
      <c r="I3308" s="136"/>
      <c r="J3308" s="138"/>
      <c r="K3308" s="119"/>
      <c r="L3308" s="138"/>
      <c r="M3308" s="12"/>
      <c r="N3308" s="147" t="str">
        <f t="shared" si="329"/>
        <v/>
      </c>
      <c r="O3308" s="16"/>
      <c r="P3308" s="17"/>
      <c r="Q3308" s="17"/>
      <c r="AD3308" s="13">
        <f t="shared" si="324"/>
        <v>0</v>
      </c>
      <c r="AE3308" s="13" t="str">
        <f t="shared" si="325"/>
        <v/>
      </c>
      <c r="AF3308" s="145" t="str">
        <f t="shared" si="326"/>
        <v/>
      </c>
      <c r="AG3308" s="145" t="str">
        <f t="shared" si="327"/>
        <v/>
      </c>
      <c r="AH3308" s="145" t="str">
        <f t="shared" si="328"/>
        <v/>
      </c>
    </row>
    <row r="3309" spans="1:34" ht="17.25" customHeight="1" x14ac:dyDescent="0.3">
      <c r="A3309" s="149"/>
      <c r="B3309" s="135"/>
      <c r="C3309" s="14"/>
      <c r="D3309" s="14"/>
      <c r="E3309" s="136"/>
      <c r="F3309" s="15"/>
      <c r="G3309" s="126"/>
      <c r="H3309" s="136"/>
      <c r="I3309" s="136"/>
      <c r="J3309" s="138"/>
      <c r="K3309" s="119"/>
      <c r="L3309" s="138"/>
      <c r="M3309" s="12"/>
      <c r="N3309" s="147" t="str">
        <f t="shared" si="329"/>
        <v/>
      </c>
      <c r="O3309" s="16"/>
      <c r="P3309" s="17"/>
      <c r="Q3309" s="17"/>
      <c r="AD3309" s="13">
        <f t="shared" si="324"/>
        <v>0</v>
      </c>
      <c r="AE3309" s="13" t="str">
        <f t="shared" si="325"/>
        <v/>
      </c>
      <c r="AF3309" s="145" t="str">
        <f t="shared" si="326"/>
        <v/>
      </c>
      <c r="AG3309" s="145" t="str">
        <f t="shared" si="327"/>
        <v/>
      </c>
      <c r="AH3309" s="145" t="str">
        <f t="shared" si="328"/>
        <v/>
      </c>
    </row>
    <row r="3310" spans="1:34" ht="17.25" customHeight="1" x14ac:dyDescent="0.3">
      <c r="A3310" s="149"/>
      <c r="B3310" s="135"/>
      <c r="C3310" s="14"/>
      <c r="D3310" s="14"/>
      <c r="E3310" s="136"/>
      <c r="F3310" s="15"/>
      <c r="G3310" s="126"/>
      <c r="H3310" s="136"/>
      <c r="I3310" s="136"/>
      <c r="J3310" s="138"/>
      <c r="K3310" s="119"/>
      <c r="L3310" s="138"/>
      <c r="M3310" s="12"/>
      <c r="N3310" s="147" t="str">
        <f t="shared" si="329"/>
        <v/>
      </c>
      <c r="O3310" s="16"/>
      <c r="P3310" s="17"/>
      <c r="Q3310" s="17"/>
      <c r="AD3310" s="13">
        <f t="shared" si="324"/>
        <v>0</v>
      </c>
      <c r="AE3310" s="13" t="str">
        <f t="shared" si="325"/>
        <v/>
      </c>
      <c r="AF3310" s="145" t="str">
        <f t="shared" si="326"/>
        <v/>
      </c>
      <c r="AG3310" s="145" t="str">
        <f t="shared" si="327"/>
        <v/>
      </c>
      <c r="AH3310" s="145" t="str">
        <f t="shared" si="328"/>
        <v/>
      </c>
    </row>
    <row r="3311" spans="1:34" ht="17.25" customHeight="1" x14ac:dyDescent="0.3">
      <c r="A3311" s="149"/>
      <c r="B3311" s="135"/>
      <c r="C3311" s="14"/>
      <c r="D3311" s="14"/>
      <c r="E3311" s="136"/>
      <c r="F3311" s="15"/>
      <c r="G3311" s="126"/>
      <c r="H3311" s="136"/>
      <c r="I3311" s="136"/>
      <c r="J3311" s="138"/>
      <c r="K3311" s="119"/>
      <c r="L3311" s="138"/>
      <c r="M3311" s="12"/>
      <c r="N3311" s="147" t="str">
        <f t="shared" si="329"/>
        <v/>
      </c>
      <c r="O3311" s="16"/>
      <c r="P3311" s="17"/>
      <c r="Q3311" s="17"/>
      <c r="AD3311" s="13">
        <f t="shared" si="324"/>
        <v>0</v>
      </c>
      <c r="AE3311" s="13" t="str">
        <f t="shared" si="325"/>
        <v/>
      </c>
      <c r="AF3311" s="145" t="str">
        <f t="shared" si="326"/>
        <v/>
      </c>
      <c r="AG3311" s="145" t="str">
        <f t="shared" si="327"/>
        <v/>
      </c>
      <c r="AH3311" s="145" t="str">
        <f t="shared" si="328"/>
        <v/>
      </c>
    </row>
    <row r="3312" spans="1:34" ht="17.25" customHeight="1" x14ac:dyDescent="0.3">
      <c r="A3312" s="149"/>
      <c r="B3312" s="135"/>
      <c r="C3312" s="14"/>
      <c r="D3312" s="14"/>
      <c r="E3312" s="136"/>
      <c r="F3312" s="15"/>
      <c r="G3312" s="126"/>
      <c r="H3312" s="136"/>
      <c r="I3312" s="136"/>
      <c r="J3312" s="138"/>
      <c r="K3312" s="119"/>
      <c r="L3312" s="138"/>
      <c r="M3312" s="12"/>
      <c r="N3312" s="147" t="str">
        <f t="shared" si="329"/>
        <v/>
      </c>
      <c r="O3312" s="16"/>
      <c r="P3312" s="17"/>
      <c r="Q3312" s="17"/>
      <c r="AD3312" s="13">
        <f t="shared" si="324"/>
        <v>0</v>
      </c>
      <c r="AE3312" s="13" t="str">
        <f t="shared" si="325"/>
        <v/>
      </c>
      <c r="AF3312" s="145" t="str">
        <f t="shared" si="326"/>
        <v/>
      </c>
      <c r="AG3312" s="145" t="str">
        <f t="shared" si="327"/>
        <v/>
      </c>
      <c r="AH3312" s="145" t="str">
        <f t="shared" si="328"/>
        <v/>
      </c>
    </row>
    <row r="3313" spans="1:34" ht="17.25" customHeight="1" x14ac:dyDescent="0.3">
      <c r="A3313" s="149"/>
      <c r="B3313" s="135"/>
      <c r="C3313" s="14"/>
      <c r="D3313" s="14"/>
      <c r="E3313" s="136"/>
      <c r="F3313" s="15"/>
      <c r="G3313" s="126"/>
      <c r="H3313" s="136"/>
      <c r="I3313" s="136"/>
      <c r="J3313" s="138"/>
      <c r="K3313" s="119"/>
      <c r="L3313" s="138"/>
      <c r="M3313" s="12"/>
      <c r="N3313" s="147" t="str">
        <f t="shared" si="329"/>
        <v/>
      </c>
      <c r="O3313" s="16"/>
      <c r="P3313" s="17"/>
      <c r="Q3313" s="17"/>
      <c r="AD3313" s="13">
        <f t="shared" si="324"/>
        <v>0</v>
      </c>
      <c r="AE3313" s="13" t="str">
        <f t="shared" si="325"/>
        <v/>
      </c>
      <c r="AF3313" s="145" t="str">
        <f t="shared" si="326"/>
        <v/>
      </c>
      <c r="AG3313" s="145" t="str">
        <f t="shared" si="327"/>
        <v/>
      </c>
      <c r="AH3313" s="145" t="str">
        <f t="shared" si="328"/>
        <v/>
      </c>
    </row>
    <row r="3314" spans="1:34" ht="17.25" customHeight="1" x14ac:dyDescent="0.3">
      <c r="A3314" s="149"/>
      <c r="B3314" s="135"/>
      <c r="C3314" s="14"/>
      <c r="D3314" s="14"/>
      <c r="E3314" s="136"/>
      <c r="F3314" s="15"/>
      <c r="G3314" s="126"/>
      <c r="H3314" s="136"/>
      <c r="I3314" s="136"/>
      <c r="J3314" s="138"/>
      <c r="K3314" s="119"/>
      <c r="L3314" s="138"/>
      <c r="M3314" s="12"/>
      <c r="N3314" s="147" t="str">
        <f t="shared" si="329"/>
        <v/>
      </c>
      <c r="O3314" s="16"/>
      <c r="P3314" s="17"/>
      <c r="Q3314" s="17"/>
      <c r="AD3314" s="13">
        <f t="shared" si="324"/>
        <v>0</v>
      </c>
      <c r="AE3314" s="13" t="str">
        <f t="shared" si="325"/>
        <v/>
      </c>
      <c r="AF3314" s="145" t="str">
        <f t="shared" si="326"/>
        <v/>
      </c>
      <c r="AG3314" s="145" t="str">
        <f t="shared" si="327"/>
        <v/>
      </c>
      <c r="AH3314" s="145" t="str">
        <f t="shared" si="328"/>
        <v/>
      </c>
    </row>
    <row r="3315" spans="1:34" ht="17.25" customHeight="1" x14ac:dyDescent="0.3">
      <c r="A3315" s="149"/>
      <c r="B3315" s="135"/>
      <c r="C3315" s="14"/>
      <c r="D3315" s="14"/>
      <c r="E3315" s="136"/>
      <c r="F3315" s="15"/>
      <c r="G3315" s="126"/>
      <c r="H3315" s="136"/>
      <c r="I3315" s="136"/>
      <c r="J3315" s="138"/>
      <c r="K3315" s="119"/>
      <c r="L3315" s="138"/>
      <c r="M3315" s="12"/>
      <c r="N3315" s="147" t="str">
        <f t="shared" si="329"/>
        <v/>
      </c>
      <c r="O3315" s="16"/>
      <c r="P3315" s="17"/>
      <c r="Q3315" s="17"/>
      <c r="AD3315" s="13">
        <f t="shared" si="324"/>
        <v>0</v>
      </c>
      <c r="AE3315" s="13" t="str">
        <f t="shared" si="325"/>
        <v/>
      </c>
      <c r="AF3315" s="145" t="str">
        <f t="shared" si="326"/>
        <v/>
      </c>
      <c r="AG3315" s="145" t="str">
        <f t="shared" si="327"/>
        <v/>
      </c>
      <c r="AH3315" s="145" t="str">
        <f t="shared" si="328"/>
        <v/>
      </c>
    </row>
    <row r="3316" spans="1:34" ht="17.25" customHeight="1" x14ac:dyDescent="0.3">
      <c r="A3316" s="149"/>
      <c r="B3316" s="135"/>
      <c r="C3316" s="14"/>
      <c r="D3316" s="14"/>
      <c r="E3316" s="136"/>
      <c r="F3316" s="15"/>
      <c r="G3316" s="126"/>
      <c r="H3316" s="136"/>
      <c r="I3316" s="136"/>
      <c r="J3316" s="138"/>
      <c r="K3316" s="119"/>
      <c r="L3316" s="138"/>
      <c r="M3316" s="12"/>
      <c r="N3316" s="147" t="str">
        <f t="shared" si="329"/>
        <v/>
      </c>
      <c r="O3316" s="16"/>
      <c r="P3316" s="17"/>
      <c r="Q3316" s="17"/>
      <c r="AD3316" s="13">
        <f t="shared" si="324"/>
        <v>0</v>
      </c>
      <c r="AE3316" s="13" t="str">
        <f t="shared" si="325"/>
        <v/>
      </c>
      <c r="AF3316" s="145" t="str">
        <f t="shared" si="326"/>
        <v/>
      </c>
      <c r="AG3316" s="145" t="str">
        <f t="shared" si="327"/>
        <v/>
      </c>
      <c r="AH3316" s="145" t="str">
        <f t="shared" si="328"/>
        <v/>
      </c>
    </row>
    <row r="3317" spans="1:34" ht="17.25" customHeight="1" x14ac:dyDescent="0.3">
      <c r="A3317" s="149"/>
      <c r="B3317" s="135"/>
      <c r="C3317" s="14"/>
      <c r="D3317" s="14"/>
      <c r="E3317" s="136"/>
      <c r="F3317" s="15"/>
      <c r="G3317" s="126"/>
      <c r="H3317" s="136"/>
      <c r="I3317" s="136"/>
      <c r="J3317" s="138"/>
      <c r="K3317" s="119"/>
      <c r="L3317" s="138"/>
      <c r="M3317" s="12"/>
      <c r="N3317" s="147" t="str">
        <f t="shared" si="329"/>
        <v/>
      </c>
      <c r="O3317" s="16"/>
      <c r="P3317" s="17"/>
      <c r="Q3317" s="17"/>
      <c r="AD3317" s="13">
        <f t="shared" ref="AD3317:AD3380" si="330">IF(N3317&lt;0, N3317/-F3317, M3317)</f>
        <v>0</v>
      </c>
      <c r="AE3317" s="13" t="str">
        <f t="shared" ref="AE3317:AE3380" si="331">IF(N3317="", "", IF(C3317="Long", IF(N3317&gt;0, N3317/F3317, ((G3317*(I3317-E3317))/F3317)), IF(N3317&gt;0, N3317/F3317, ((G3317*(E3317-I3317))/F3317))))</f>
        <v/>
      </c>
      <c r="AF3317" s="145" t="str">
        <f t="shared" ref="AF3317:AF3380" si="332">IF(A3317="", "", MONTH(A3317))</f>
        <v/>
      </c>
      <c r="AG3317" s="145" t="str">
        <f t="shared" ref="AG3317:AG3380" si="333">IF(A3317="", "", YEAR(A3317))</f>
        <v/>
      </c>
      <c r="AH3317" s="145" t="str">
        <f t="shared" ref="AH3317:AH3380" si="334">IF(A3317="", "", DAY(A3317))</f>
        <v/>
      </c>
    </row>
    <row r="3318" spans="1:34" ht="17.25" customHeight="1" x14ac:dyDescent="0.3">
      <c r="A3318" s="149"/>
      <c r="B3318" s="135"/>
      <c r="C3318" s="14"/>
      <c r="D3318" s="14"/>
      <c r="E3318" s="136"/>
      <c r="F3318" s="15"/>
      <c r="G3318" s="126"/>
      <c r="H3318" s="136"/>
      <c r="I3318" s="136"/>
      <c r="J3318" s="138"/>
      <c r="K3318" s="119"/>
      <c r="L3318" s="138"/>
      <c r="M3318" s="12"/>
      <c r="N3318" s="147" t="str">
        <f t="shared" si="329"/>
        <v/>
      </c>
      <c r="O3318" s="16"/>
      <c r="P3318" s="17"/>
      <c r="Q3318" s="17"/>
      <c r="AD3318" s="13">
        <f t="shared" si="330"/>
        <v>0</v>
      </c>
      <c r="AE3318" s="13" t="str">
        <f t="shared" si="331"/>
        <v/>
      </c>
      <c r="AF3318" s="145" t="str">
        <f t="shared" si="332"/>
        <v/>
      </c>
      <c r="AG3318" s="145" t="str">
        <f t="shared" si="333"/>
        <v/>
      </c>
      <c r="AH3318" s="145" t="str">
        <f t="shared" si="334"/>
        <v/>
      </c>
    </row>
    <row r="3319" spans="1:34" ht="17.25" customHeight="1" x14ac:dyDescent="0.3">
      <c r="A3319" s="149"/>
      <c r="B3319" s="135"/>
      <c r="C3319" s="14"/>
      <c r="D3319" s="14"/>
      <c r="E3319" s="136"/>
      <c r="F3319" s="15"/>
      <c r="G3319" s="126"/>
      <c r="H3319" s="136"/>
      <c r="I3319" s="136"/>
      <c r="J3319" s="138"/>
      <c r="K3319" s="119"/>
      <c r="L3319" s="138"/>
      <c r="M3319" s="12"/>
      <c r="N3319" s="147" t="str">
        <f t="shared" si="329"/>
        <v/>
      </c>
      <c r="O3319" s="16"/>
      <c r="P3319" s="17"/>
      <c r="Q3319" s="17"/>
      <c r="AD3319" s="13">
        <f t="shared" si="330"/>
        <v>0</v>
      </c>
      <c r="AE3319" s="13" t="str">
        <f t="shared" si="331"/>
        <v/>
      </c>
      <c r="AF3319" s="145" t="str">
        <f t="shared" si="332"/>
        <v/>
      </c>
      <c r="AG3319" s="145" t="str">
        <f t="shared" si="333"/>
        <v/>
      </c>
      <c r="AH3319" s="145" t="str">
        <f t="shared" si="334"/>
        <v/>
      </c>
    </row>
    <row r="3320" spans="1:34" ht="17.25" customHeight="1" x14ac:dyDescent="0.3">
      <c r="A3320" s="149"/>
      <c r="B3320" s="135"/>
      <c r="C3320" s="14"/>
      <c r="D3320" s="14"/>
      <c r="E3320" s="136"/>
      <c r="F3320" s="15"/>
      <c r="G3320" s="126"/>
      <c r="H3320" s="136"/>
      <c r="I3320" s="136"/>
      <c r="J3320" s="138"/>
      <c r="K3320" s="119"/>
      <c r="L3320" s="138"/>
      <c r="M3320" s="12"/>
      <c r="N3320" s="147" t="str">
        <f t="shared" si="329"/>
        <v/>
      </c>
      <c r="O3320" s="16"/>
      <c r="P3320" s="17"/>
      <c r="Q3320" s="17"/>
      <c r="AD3320" s="13">
        <f t="shared" si="330"/>
        <v>0</v>
      </c>
      <c r="AE3320" s="13" t="str">
        <f t="shared" si="331"/>
        <v/>
      </c>
      <c r="AF3320" s="145" t="str">
        <f t="shared" si="332"/>
        <v/>
      </c>
      <c r="AG3320" s="145" t="str">
        <f t="shared" si="333"/>
        <v/>
      </c>
      <c r="AH3320" s="145" t="str">
        <f t="shared" si="334"/>
        <v/>
      </c>
    </row>
    <row r="3321" spans="1:34" ht="17.25" customHeight="1" x14ac:dyDescent="0.3">
      <c r="A3321" s="149"/>
      <c r="B3321" s="135"/>
      <c r="C3321" s="14"/>
      <c r="D3321" s="14"/>
      <c r="E3321" s="136"/>
      <c r="F3321" s="15"/>
      <c r="G3321" s="126"/>
      <c r="H3321" s="136"/>
      <c r="I3321" s="136"/>
      <c r="J3321" s="138"/>
      <c r="K3321" s="119"/>
      <c r="L3321" s="138"/>
      <c r="M3321" s="12"/>
      <c r="N3321" s="147" t="str">
        <f t="shared" si="329"/>
        <v/>
      </c>
      <c r="O3321" s="16"/>
      <c r="P3321" s="17"/>
      <c r="Q3321" s="17"/>
      <c r="AD3321" s="13">
        <f t="shared" si="330"/>
        <v>0</v>
      </c>
      <c r="AE3321" s="13" t="str">
        <f t="shared" si="331"/>
        <v/>
      </c>
      <c r="AF3321" s="145" t="str">
        <f t="shared" si="332"/>
        <v/>
      </c>
      <c r="AG3321" s="145" t="str">
        <f t="shared" si="333"/>
        <v/>
      </c>
      <c r="AH3321" s="145" t="str">
        <f t="shared" si="334"/>
        <v/>
      </c>
    </row>
    <row r="3322" spans="1:34" ht="17.25" customHeight="1" x14ac:dyDescent="0.3">
      <c r="A3322" s="149"/>
      <c r="B3322" s="135"/>
      <c r="C3322" s="14"/>
      <c r="D3322" s="14"/>
      <c r="E3322" s="136"/>
      <c r="F3322" s="15"/>
      <c r="G3322" s="126"/>
      <c r="H3322" s="136"/>
      <c r="I3322" s="136"/>
      <c r="J3322" s="138"/>
      <c r="K3322" s="119"/>
      <c r="L3322" s="138"/>
      <c r="M3322" s="12"/>
      <c r="N3322" s="147" t="str">
        <f t="shared" si="329"/>
        <v/>
      </c>
      <c r="O3322" s="16"/>
      <c r="P3322" s="17"/>
      <c r="Q3322" s="17"/>
      <c r="AD3322" s="13">
        <f t="shared" si="330"/>
        <v>0</v>
      </c>
      <c r="AE3322" s="13" t="str">
        <f t="shared" si="331"/>
        <v/>
      </c>
      <c r="AF3322" s="145" t="str">
        <f t="shared" si="332"/>
        <v/>
      </c>
      <c r="AG3322" s="145" t="str">
        <f t="shared" si="333"/>
        <v/>
      </c>
      <c r="AH3322" s="145" t="str">
        <f t="shared" si="334"/>
        <v/>
      </c>
    </row>
    <row r="3323" spans="1:34" ht="17.25" customHeight="1" x14ac:dyDescent="0.3">
      <c r="A3323" s="149"/>
      <c r="B3323" s="135"/>
      <c r="C3323" s="14"/>
      <c r="D3323" s="14"/>
      <c r="E3323" s="136"/>
      <c r="F3323" s="15"/>
      <c r="G3323" s="126"/>
      <c r="H3323" s="136"/>
      <c r="I3323" s="136"/>
      <c r="J3323" s="138"/>
      <c r="K3323" s="119"/>
      <c r="L3323" s="138"/>
      <c r="M3323" s="12"/>
      <c r="N3323" s="147" t="str">
        <f t="shared" si="329"/>
        <v/>
      </c>
      <c r="O3323" s="16"/>
      <c r="P3323" s="17"/>
      <c r="Q3323" s="17"/>
      <c r="AD3323" s="13">
        <f t="shared" si="330"/>
        <v>0</v>
      </c>
      <c r="AE3323" s="13" t="str">
        <f t="shared" si="331"/>
        <v/>
      </c>
      <c r="AF3323" s="145" t="str">
        <f t="shared" si="332"/>
        <v/>
      </c>
      <c r="AG3323" s="145" t="str">
        <f t="shared" si="333"/>
        <v/>
      </c>
      <c r="AH3323" s="145" t="str">
        <f t="shared" si="334"/>
        <v/>
      </c>
    </row>
    <row r="3324" spans="1:34" ht="17.25" customHeight="1" x14ac:dyDescent="0.3">
      <c r="A3324" s="149"/>
      <c r="B3324" s="135"/>
      <c r="C3324" s="14"/>
      <c r="D3324" s="14"/>
      <c r="E3324" s="136"/>
      <c r="F3324" s="15"/>
      <c r="G3324" s="126"/>
      <c r="H3324" s="136"/>
      <c r="I3324" s="136"/>
      <c r="J3324" s="138"/>
      <c r="K3324" s="119"/>
      <c r="L3324" s="138"/>
      <c r="M3324" s="12"/>
      <c r="N3324" s="147" t="str">
        <f t="shared" si="329"/>
        <v/>
      </c>
      <c r="O3324" s="16"/>
      <c r="P3324" s="17"/>
      <c r="Q3324" s="17"/>
      <c r="AD3324" s="13">
        <f t="shared" si="330"/>
        <v>0</v>
      </c>
      <c r="AE3324" s="13" t="str">
        <f t="shared" si="331"/>
        <v/>
      </c>
      <c r="AF3324" s="145" t="str">
        <f t="shared" si="332"/>
        <v/>
      </c>
      <c r="AG3324" s="145" t="str">
        <f t="shared" si="333"/>
        <v/>
      </c>
      <c r="AH3324" s="145" t="str">
        <f t="shared" si="334"/>
        <v/>
      </c>
    </row>
    <row r="3325" spans="1:34" ht="17.25" customHeight="1" x14ac:dyDescent="0.3">
      <c r="A3325" s="149"/>
      <c r="B3325" s="135"/>
      <c r="C3325" s="14"/>
      <c r="D3325" s="14"/>
      <c r="E3325" s="136"/>
      <c r="F3325" s="15"/>
      <c r="G3325" s="126"/>
      <c r="H3325" s="136"/>
      <c r="I3325" s="136"/>
      <c r="J3325" s="138"/>
      <c r="K3325" s="119"/>
      <c r="L3325" s="138"/>
      <c r="M3325" s="12"/>
      <c r="N3325" s="147" t="str">
        <f t="shared" si="329"/>
        <v/>
      </c>
      <c r="O3325" s="16"/>
      <c r="P3325" s="17"/>
      <c r="Q3325" s="17"/>
      <c r="AD3325" s="13">
        <f t="shared" si="330"/>
        <v>0</v>
      </c>
      <c r="AE3325" s="13" t="str">
        <f t="shared" si="331"/>
        <v/>
      </c>
      <c r="AF3325" s="145" t="str">
        <f t="shared" si="332"/>
        <v/>
      </c>
      <c r="AG3325" s="145" t="str">
        <f t="shared" si="333"/>
        <v/>
      </c>
      <c r="AH3325" s="145" t="str">
        <f t="shared" si="334"/>
        <v/>
      </c>
    </row>
    <row r="3326" spans="1:34" ht="17.25" customHeight="1" x14ac:dyDescent="0.3">
      <c r="A3326" s="149"/>
      <c r="B3326" s="135"/>
      <c r="C3326" s="14"/>
      <c r="D3326" s="14"/>
      <c r="E3326" s="136"/>
      <c r="F3326" s="15"/>
      <c r="G3326" s="126"/>
      <c r="H3326" s="136"/>
      <c r="I3326" s="136"/>
      <c r="J3326" s="138"/>
      <c r="K3326" s="119"/>
      <c r="L3326" s="138"/>
      <c r="M3326" s="12"/>
      <c r="N3326" s="147" t="str">
        <f t="shared" si="329"/>
        <v/>
      </c>
      <c r="O3326" s="16"/>
      <c r="P3326" s="17"/>
      <c r="Q3326" s="17"/>
      <c r="AD3326" s="13">
        <f t="shared" si="330"/>
        <v>0</v>
      </c>
      <c r="AE3326" s="13" t="str">
        <f t="shared" si="331"/>
        <v/>
      </c>
      <c r="AF3326" s="145" t="str">
        <f t="shared" si="332"/>
        <v/>
      </c>
      <c r="AG3326" s="145" t="str">
        <f t="shared" si="333"/>
        <v/>
      </c>
      <c r="AH3326" s="145" t="str">
        <f t="shared" si="334"/>
        <v/>
      </c>
    </row>
    <row r="3327" spans="1:34" ht="17.25" customHeight="1" x14ac:dyDescent="0.3">
      <c r="A3327" s="149"/>
      <c r="B3327" s="135"/>
      <c r="C3327" s="14"/>
      <c r="D3327" s="14"/>
      <c r="E3327" s="136"/>
      <c r="F3327" s="15"/>
      <c r="G3327" s="126"/>
      <c r="H3327" s="136"/>
      <c r="I3327" s="136"/>
      <c r="J3327" s="138"/>
      <c r="K3327" s="119"/>
      <c r="L3327" s="138"/>
      <c r="M3327" s="12"/>
      <c r="N3327" s="147" t="str">
        <f t="shared" si="329"/>
        <v/>
      </c>
      <c r="O3327" s="16"/>
      <c r="P3327" s="17"/>
      <c r="Q3327" s="17"/>
      <c r="AD3327" s="13">
        <f t="shared" si="330"/>
        <v>0</v>
      </c>
      <c r="AE3327" s="13" t="str">
        <f t="shared" si="331"/>
        <v/>
      </c>
      <c r="AF3327" s="145" t="str">
        <f t="shared" si="332"/>
        <v/>
      </c>
      <c r="AG3327" s="145" t="str">
        <f t="shared" si="333"/>
        <v/>
      </c>
      <c r="AH3327" s="145" t="str">
        <f t="shared" si="334"/>
        <v/>
      </c>
    </row>
    <row r="3328" spans="1:34" ht="17.25" customHeight="1" x14ac:dyDescent="0.3">
      <c r="A3328" s="149"/>
      <c r="B3328" s="135"/>
      <c r="C3328" s="14"/>
      <c r="D3328" s="14"/>
      <c r="E3328" s="136"/>
      <c r="F3328" s="15"/>
      <c r="G3328" s="126"/>
      <c r="H3328" s="136"/>
      <c r="I3328" s="136"/>
      <c r="J3328" s="138"/>
      <c r="K3328" s="119"/>
      <c r="L3328" s="138"/>
      <c r="M3328" s="12"/>
      <c r="N3328" s="147" t="str">
        <f t="shared" si="329"/>
        <v/>
      </c>
      <c r="O3328" s="16"/>
      <c r="P3328" s="17"/>
      <c r="Q3328" s="17"/>
      <c r="AD3328" s="13">
        <f t="shared" si="330"/>
        <v>0</v>
      </c>
      <c r="AE3328" s="13" t="str">
        <f t="shared" si="331"/>
        <v/>
      </c>
      <c r="AF3328" s="145" t="str">
        <f t="shared" si="332"/>
        <v/>
      </c>
      <c r="AG3328" s="145" t="str">
        <f t="shared" si="333"/>
        <v/>
      </c>
      <c r="AH3328" s="145" t="str">
        <f t="shared" si="334"/>
        <v/>
      </c>
    </row>
    <row r="3329" spans="1:34" ht="17.25" customHeight="1" x14ac:dyDescent="0.3">
      <c r="A3329" s="149"/>
      <c r="B3329" s="135"/>
      <c r="C3329" s="14"/>
      <c r="D3329" s="14"/>
      <c r="E3329" s="136"/>
      <c r="F3329" s="15"/>
      <c r="G3329" s="126"/>
      <c r="H3329" s="136"/>
      <c r="I3329" s="136"/>
      <c r="J3329" s="138"/>
      <c r="K3329" s="119"/>
      <c r="L3329" s="138"/>
      <c r="M3329" s="12"/>
      <c r="N3329" s="147" t="str">
        <f t="shared" si="329"/>
        <v/>
      </c>
      <c r="O3329" s="16"/>
      <c r="P3329" s="17"/>
      <c r="Q3329" s="17"/>
      <c r="AD3329" s="13">
        <f t="shared" si="330"/>
        <v>0</v>
      </c>
      <c r="AE3329" s="13" t="str">
        <f t="shared" si="331"/>
        <v/>
      </c>
      <c r="AF3329" s="145" t="str">
        <f t="shared" si="332"/>
        <v/>
      </c>
      <c r="AG3329" s="145" t="str">
        <f t="shared" si="333"/>
        <v/>
      </c>
      <c r="AH3329" s="145" t="str">
        <f t="shared" si="334"/>
        <v/>
      </c>
    </row>
    <row r="3330" spans="1:34" ht="17.25" customHeight="1" x14ac:dyDescent="0.3">
      <c r="A3330" s="149"/>
      <c r="B3330" s="135"/>
      <c r="C3330" s="14"/>
      <c r="D3330" s="14"/>
      <c r="E3330" s="136"/>
      <c r="F3330" s="15"/>
      <c r="G3330" s="126"/>
      <c r="H3330" s="136"/>
      <c r="I3330" s="136"/>
      <c r="J3330" s="138"/>
      <c r="K3330" s="119"/>
      <c r="L3330" s="138"/>
      <c r="M3330" s="12"/>
      <c r="N3330" s="147" t="str">
        <f t="shared" si="329"/>
        <v/>
      </c>
      <c r="O3330" s="16"/>
      <c r="P3330" s="17"/>
      <c r="Q3330" s="17"/>
      <c r="AD3330" s="13">
        <f t="shared" si="330"/>
        <v>0</v>
      </c>
      <c r="AE3330" s="13" t="str">
        <f t="shared" si="331"/>
        <v/>
      </c>
      <c r="AF3330" s="145" t="str">
        <f t="shared" si="332"/>
        <v/>
      </c>
      <c r="AG3330" s="145" t="str">
        <f t="shared" si="333"/>
        <v/>
      </c>
      <c r="AH3330" s="145" t="str">
        <f t="shared" si="334"/>
        <v/>
      </c>
    </row>
    <row r="3331" spans="1:34" ht="17.25" customHeight="1" x14ac:dyDescent="0.3">
      <c r="A3331" s="149"/>
      <c r="B3331" s="135"/>
      <c r="C3331" s="14"/>
      <c r="D3331" s="14"/>
      <c r="E3331" s="136"/>
      <c r="F3331" s="15"/>
      <c r="G3331" s="126"/>
      <c r="H3331" s="136"/>
      <c r="I3331" s="136"/>
      <c r="J3331" s="138"/>
      <c r="K3331" s="119"/>
      <c r="L3331" s="138"/>
      <c r="M3331" s="12"/>
      <c r="N3331" s="147" t="str">
        <f t="shared" si="329"/>
        <v/>
      </c>
      <c r="O3331" s="16"/>
      <c r="P3331" s="17"/>
      <c r="Q3331" s="17"/>
      <c r="AD3331" s="13">
        <f t="shared" si="330"/>
        <v>0</v>
      </c>
      <c r="AE3331" s="13" t="str">
        <f t="shared" si="331"/>
        <v/>
      </c>
      <c r="AF3331" s="145" t="str">
        <f t="shared" si="332"/>
        <v/>
      </c>
      <c r="AG3331" s="145" t="str">
        <f t="shared" si="333"/>
        <v/>
      </c>
      <c r="AH3331" s="145" t="str">
        <f t="shared" si="334"/>
        <v/>
      </c>
    </row>
    <row r="3332" spans="1:34" ht="17.25" customHeight="1" x14ac:dyDescent="0.3">
      <c r="A3332" s="149"/>
      <c r="B3332" s="135"/>
      <c r="C3332" s="14"/>
      <c r="D3332" s="14"/>
      <c r="E3332" s="136"/>
      <c r="F3332" s="15"/>
      <c r="G3332" s="126"/>
      <c r="H3332" s="136"/>
      <c r="I3332" s="136"/>
      <c r="J3332" s="138"/>
      <c r="K3332" s="119"/>
      <c r="L3332" s="138"/>
      <c r="M3332" s="12"/>
      <c r="N3332" s="147" t="str">
        <f t="shared" si="329"/>
        <v/>
      </c>
      <c r="O3332" s="16"/>
      <c r="P3332" s="17"/>
      <c r="Q3332" s="17"/>
      <c r="AD3332" s="13">
        <f t="shared" si="330"/>
        <v>0</v>
      </c>
      <c r="AE3332" s="13" t="str">
        <f t="shared" si="331"/>
        <v/>
      </c>
      <c r="AF3332" s="145" t="str">
        <f t="shared" si="332"/>
        <v/>
      </c>
      <c r="AG3332" s="145" t="str">
        <f t="shared" si="333"/>
        <v/>
      </c>
      <c r="AH3332" s="145" t="str">
        <f t="shared" si="334"/>
        <v/>
      </c>
    </row>
    <row r="3333" spans="1:34" ht="17.25" customHeight="1" x14ac:dyDescent="0.3">
      <c r="A3333" s="149"/>
      <c r="B3333" s="135"/>
      <c r="C3333" s="14"/>
      <c r="D3333" s="14"/>
      <c r="E3333" s="136"/>
      <c r="F3333" s="15"/>
      <c r="G3333" s="126"/>
      <c r="H3333" s="136"/>
      <c r="I3333" s="136"/>
      <c r="J3333" s="138"/>
      <c r="K3333" s="119"/>
      <c r="L3333" s="138"/>
      <c r="M3333" s="12"/>
      <c r="N3333" s="147" t="str">
        <f t="shared" si="329"/>
        <v/>
      </c>
      <c r="O3333" s="16"/>
      <c r="P3333" s="17"/>
      <c r="Q3333" s="17"/>
      <c r="AD3333" s="13">
        <f t="shared" si="330"/>
        <v>0</v>
      </c>
      <c r="AE3333" s="13" t="str">
        <f t="shared" si="331"/>
        <v/>
      </c>
      <c r="AF3333" s="145" t="str">
        <f t="shared" si="332"/>
        <v/>
      </c>
      <c r="AG3333" s="145" t="str">
        <f t="shared" si="333"/>
        <v/>
      </c>
      <c r="AH3333" s="145" t="str">
        <f t="shared" si="334"/>
        <v/>
      </c>
    </row>
    <row r="3334" spans="1:34" ht="17.25" customHeight="1" x14ac:dyDescent="0.3">
      <c r="A3334" s="149"/>
      <c r="B3334" s="135"/>
      <c r="C3334" s="14"/>
      <c r="D3334" s="14"/>
      <c r="E3334" s="136"/>
      <c r="F3334" s="15"/>
      <c r="G3334" s="126"/>
      <c r="H3334" s="136"/>
      <c r="I3334" s="136"/>
      <c r="J3334" s="138"/>
      <c r="K3334" s="119"/>
      <c r="L3334" s="138"/>
      <c r="M3334" s="12"/>
      <c r="N3334" s="147" t="str">
        <f t="shared" si="329"/>
        <v/>
      </c>
      <c r="O3334" s="16"/>
      <c r="P3334" s="17"/>
      <c r="Q3334" s="17"/>
      <c r="AD3334" s="13">
        <f t="shared" si="330"/>
        <v>0</v>
      </c>
      <c r="AE3334" s="13" t="str">
        <f t="shared" si="331"/>
        <v/>
      </c>
      <c r="AF3334" s="145" t="str">
        <f t="shared" si="332"/>
        <v/>
      </c>
      <c r="AG3334" s="145" t="str">
        <f t="shared" si="333"/>
        <v/>
      </c>
      <c r="AH3334" s="145" t="str">
        <f t="shared" si="334"/>
        <v/>
      </c>
    </row>
    <row r="3335" spans="1:34" ht="17.25" customHeight="1" x14ac:dyDescent="0.3">
      <c r="A3335" s="149"/>
      <c r="B3335" s="135"/>
      <c r="C3335" s="14"/>
      <c r="D3335" s="14"/>
      <c r="E3335" s="136"/>
      <c r="F3335" s="15"/>
      <c r="G3335" s="126"/>
      <c r="H3335" s="136"/>
      <c r="I3335" s="136"/>
      <c r="J3335" s="138"/>
      <c r="K3335" s="119"/>
      <c r="L3335" s="138"/>
      <c r="M3335" s="12"/>
      <c r="N3335" s="147" t="str">
        <f t="shared" si="329"/>
        <v/>
      </c>
      <c r="O3335" s="16"/>
      <c r="P3335" s="17"/>
      <c r="Q3335" s="17"/>
      <c r="AD3335" s="13">
        <f t="shared" si="330"/>
        <v>0</v>
      </c>
      <c r="AE3335" s="13" t="str">
        <f t="shared" si="331"/>
        <v/>
      </c>
      <c r="AF3335" s="145" t="str">
        <f t="shared" si="332"/>
        <v/>
      </c>
      <c r="AG3335" s="145" t="str">
        <f t="shared" si="333"/>
        <v/>
      </c>
      <c r="AH3335" s="145" t="str">
        <f t="shared" si="334"/>
        <v/>
      </c>
    </row>
    <row r="3336" spans="1:34" ht="17.25" customHeight="1" x14ac:dyDescent="0.3">
      <c r="A3336" s="149"/>
      <c r="B3336" s="135"/>
      <c r="C3336" s="14"/>
      <c r="D3336" s="14"/>
      <c r="E3336" s="136"/>
      <c r="F3336" s="15"/>
      <c r="G3336" s="126"/>
      <c r="H3336" s="136"/>
      <c r="I3336" s="136"/>
      <c r="J3336" s="138"/>
      <c r="K3336" s="119"/>
      <c r="L3336" s="138"/>
      <c r="M3336" s="12"/>
      <c r="N3336" s="147" t="str">
        <f t="shared" ref="N3336:N3399" si="335">IF(J3336="", "", K3336)</f>
        <v/>
      </c>
      <c r="O3336" s="16"/>
      <c r="P3336" s="17"/>
      <c r="Q3336" s="17"/>
      <c r="AD3336" s="13">
        <f t="shared" si="330"/>
        <v>0</v>
      </c>
      <c r="AE3336" s="13" t="str">
        <f t="shared" si="331"/>
        <v/>
      </c>
      <c r="AF3336" s="145" t="str">
        <f t="shared" si="332"/>
        <v/>
      </c>
      <c r="AG3336" s="145" t="str">
        <f t="shared" si="333"/>
        <v/>
      </c>
      <c r="AH3336" s="145" t="str">
        <f t="shared" si="334"/>
        <v/>
      </c>
    </row>
    <row r="3337" spans="1:34" ht="17.25" customHeight="1" x14ac:dyDescent="0.3">
      <c r="A3337" s="149"/>
      <c r="B3337" s="135"/>
      <c r="C3337" s="14"/>
      <c r="D3337" s="14"/>
      <c r="E3337" s="136"/>
      <c r="F3337" s="15"/>
      <c r="G3337" s="126"/>
      <c r="H3337" s="136"/>
      <c r="I3337" s="136"/>
      <c r="J3337" s="138"/>
      <c r="K3337" s="119"/>
      <c r="L3337" s="138"/>
      <c r="M3337" s="12"/>
      <c r="N3337" s="147" t="str">
        <f t="shared" si="335"/>
        <v/>
      </c>
      <c r="O3337" s="16"/>
      <c r="P3337" s="17"/>
      <c r="Q3337" s="17"/>
      <c r="AD3337" s="13">
        <f t="shared" si="330"/>
        <v>0</v>
      </c>
      <c r="AE3337" s="13" t="str">
        <f t="shared" si="331"/>
        <v/>
      </c>
      <c r="AF3337" s="145" t="str">
        <f t="shared" si="332"/>
        <v/>
      </c>
      <c r="AG3337" s="145" t="str">
        <f t="shared" si="333"/>
        <v/>
      </c>
      <c r="AH3337" s="145" t="str">
        <f t="shared" si="334"/>
        <v/>
      </c>
    </row>
    <row r="3338" spans="1:34" ht="17.25" customHeight="1" x14ac:dyDescent="0.3">
      <c r="A3338" s="149"/>
      <c r="B3338" s="135"/>
      <c r="C3338" s="14"/>
      <c r="D3338" s="14"/>
      <c r="E3338" s="136"/>
      <c r="F3338" s="15"/>
      <c r="G3338" s="126"/>
      <c r="H3338" s="136"/>
      <c r="I3338" s="136"/>
      <c r="J3338" s="138"/>
      <c r="K3338" s="119"/>
      <c r="L3338" s="138"/>
      <c r="M3338" s="12"/>
      <c r="N3338" s="147" t="str">
        <f t="shared" si="335"/>
        <v/>
      </c>
      <c r="O3338" s="16"/>
      <c r="P3338" s="17"/>
      <c r="Q3338" s="17"/>
      <c r="AD3338" s="13">
        <f t="shared" si="330"/>
        <v>0</v>
      </c>
      <c r="AE3338" s="13" t="str">
        <f t="shared" si="331"/>
        <v/>
      </c>
      <c r="AF3338" s="145" t="str">
        <f t="shared" si="332"/>
        <v/>
      </c>
      <c r="AG3338" s="145" t="str">
        <f t="shared" si="333"/>
        <v/>
      </c>
      <c r="AH3338" s="145" t="str">
        <f t="shared" si="334"/>
        <v/>
      </c>
    </row>
    <row r="3339" spans="1:34" ht="17.25" customHeight="1" x14ac:dyDescent="0.3">
      <c r="A3339" s="149"/>
      <c r="B3339" s="135"/>
      <c r="C3339" s="14"/>
      <c r="D3339" s="14"/>
      <c r="E3339" s="136"/>
      <c r="F3339" s="15"/>
      <c r="G3339" s="126"/>
      <c r="H3339" s="136"/>
      <c r="I3339" s="136"/>
      <c r="J3339" s="138"/>
      <c r="K3339" s="119"/>
      <c r="L3339" s="138"/>
      <c r="M3339" s="12"/>
      <c r="N3339" s="147" t="str">
        <f t="shared" si="335"/>
        <v/>
      </c>
      <c r="O3339" s="16"/>
      <c r="P3339" s="17"/>
      <c r="Q3339" s="17"/>
      <c r="AD3339" s="13">
        <f t="shared" si="330"/>
        <v>0</v>
      </c>
      <c r="AE3339" s="13" t="str">
        <f t="shared" si="331"/>
        <v/>
      </c>
      <c r="AF3339" s="145" t="str">
        <f t="shared" si="332"/>
        <v/>
      </c>
      <c r="AG3339" s="145" t="str">
        <f t="shared" si="333"/>
        <v/>
      </c>
      <c r="AH3339" s="145" t="str">
        <f t="shared" si="334"/>
        <v/>
      </c>
    </row>
    <row r="3340" spans="1:34" ht="17.25" customHeight="1" x14ac:dyDescent="0.3">
      <c r="A3340" s="149"/>
      <c r="B3340" s="135"/>
      <c r="C3340" s="14"/>
      <c r="D3340" s="14"/>
      <c r="E3340" s="136"/>
      <c r="F3340" s="15"/>
      <c r="G3340" s="126"/>
      <c r="H3340" s="136"/>
      <c r="I3340" s="136"/>
      <c r="J3340" s="138"/>
      <c r="K3340" s="119"/>
      <c r="L3340" s="138"/>
      <c r="M3340" s="12"/>
      <c r="N3340" s="147" t="str">
        <f t="shared" si="335"/>
        <v/>
      </c>
      <c r="O3340" s="16"/>
      <c r="P3340" s="17"/>
      <c r="Q3340" s="17"/>
      <c r="AD3340" s="13">
        <f t="shared" si="330"/>
        <v>0</v>
      </c>
      <c r="AE3340" s="13" t="str">
        <f t="shared" si="331"/>
        <v/>
      </c>
      <c r="AF3340" s="145" t="str">
        <f t="shared" si="332"/>
        <v/>
      </c>
      <c r="AG3340" s="145" t="str">
        <f t="shared" si="333"/>
        <v/>
      </c>
      <c r="AH3340" s="145" t="str">
        <f t="shared" si="334"/>
        <v/>
      </c>
    </row>
    <row r="3341" spans="1:34" ht="17.25" customHeight="1" x14ac:dyDescent="0.3">
      <c r="A3341" s="149"/>
      <c r="B3341" s="135"/>
      <c r="C3341" s="14"/>
      <c r="D3341" s="14"/>
      <c r="E3341" s="136"/>
      <c r="F3341" s="15"/>
      <c r="G3341" s="126"/>
      <c r="H3341" s="136"/>
      <c r="I3341" s="136"/>
      <c r="J3341" s="138"/>
      <c r="K3341" s="119"/>
      <c r="L3341" s="138"/>
      <c r="M3341" s="12"/>
      <c r="N3341" s="147" t="str">
        <f t="shared" si="335"/>
        <v/>
      </c>
      <c r="O3341" s="16"/>
      <c r="P3341" s="17"/>
      <c r="Q3341" s="17"/>
      <c r="AD3341" s="13">
        <f t="shared" si="330"/>
        <v>0</v>
      </c>
      <c r="AE3341" s="13" t="str">
        <f t="shared" si="331"/>
        <v/>
      </c>
      <c r="AF3341" s="145" t="str">
        <f t="shared" si="332"/>
        <v/>
      </c>
      <c r="AG3341" s="145" t="str">
        <f t="shared" si="333"/>
        <v/>
      </c>
      <c r="AH3341" s="145" t="str">
        <f t="shared" si="334"/>
        <v/>
      </c>
    </row>
    <row r="3342" spans="1:34" ht="17.25" customHeight="1" x14ac:dyDescent="0.3">
      <c r="A3342" s="149"/>
      <c r="B3342" s="135"/>
      <c r="C3342" s="14"/>
      <c r="D3342" s="14"/>
      <c r="E3342" s="136"/>
      <c r="F3342" s="15"/>
      <c r="G3342" s="126"/>
      <c r="H3342" s="136"/>
      <c r="I3342" s="136"/>
      <c r="J3342" s="138"/>
      <c r="K3342" s="119"/>
      <c r="L3342" s="138"/>
      <c r="M3342" s="12"/>
      <c r="N3342" s="147" t="str">
        <f t="shared" si="335"/>
        <v/>
      </c>
      <c r="O3342" s="16"/>
      <c r="P3342" s="17"/>
      <c r="Q3342" s="17"/>
      <c r="AD3342" s="13">
        <f t="shared" si="330"/>
        <v>0</v>
      </c>
      <c r="AE3342" s="13" t="str">
        <f t="shared" si="331"/>
        <v/>
      </c>
      <c r="AF3342" s="145" t="str">
        <f t="shared" si="332"/>
        <v/>
      </c>
      <c r="AG3342" s="145" t="str">
        <f t="shared" si="333"/>
        <v/>
      </c>
      <c r="AH3342" s="145" t="str">
        <f t="shared" si="334"/>
        <v/>
      </c>
    </row>
    <row r="3343" spans="1:34" ht="17.25" customHeight="1" x14ac:dyDescent="0.3">
      <c r="A3343" s="149"/>
      <c r="B3343" s="135"/>
      <c r="C3343" s="14"/>
      <c r="D3343" s="14"/>
      <c r="E3343" s="136"/>
      <c r="F3343" s="15"/>
      <c r="G3343" s="126"/>
      <c r="H3343" s="136"/>
      <c r="I3343" s="136"/>
      <c r="J3343" s="138"/>
      <c r="K3343" s="119"/>
      <c r="L3343" s="138"/>
      <c r="M3343" s="12"/>
      <c r="N3343" s="147" t="str">
        <f t="shared" si="335"/>
        <v/>
      </c>
      <c r="O3343" s="16"/>
      <c r="P3343" s="17"/>
      <c r="Q3343" s="17"/>
      <c r="AD3343" s="13">
        <f t="shared" si="330"/>
        <v>0</v>
      </c>
      <c r="AE3343" s="13" t="str">
        <f t="shared" si="331"/>
        <v/>
      </c>
      <c r="AF3343" s="145" t="str">
        <f t="shared" si="332"/>
        <v/>
      </c>
      <c r="AG3343" s="145" t="str">
        <f t="shared" si="333"/>
        <v/>
      </c>
      <c r="AH3343" s="145" t="str">
        <f t="shared" si="334"/>
        <v/>
      </c>
    </row>
    <row r="3344" spans="1:34" ht="17.25" customHeight="1" x14ac:dyDescent="0.3">
      <c r="A3344" s="149"/>
      <c r="B3344" s="135"/>
      <c r="C3344" s="14"/>
      <c r="D3344" s="14"/>
      <c r="E3344" s="136"/>
      <c r="F3344" s="15"/>
      <c r="G3344" s="126"/>
      <c r="H3344" s="136"/>
      <c r="I3344" s="136"/>
      <c r="J3344" s="138"/>
      <c r="K3344" s="119"/>
      <c r="L3344" s="138"/>
      <c r="M3344" s="12"/>
      <c r="N3344" s="147" t="str">
        <f t="shared" si="335"/>
        <v/>
      </c>
      <c r="O3344" s="16"/>
      <c r="P3344" s="17"/>
      <c r="Q3344" s="17"/>
      <c r="AD3344" s="13">
        <f t="shared" si="330"/>
        <v>0</v>
      </c>
      <c r="AE3344" s="13" t="str">
        <f t="shared" si="331"/>
        <v/>
      </c>
      <c r="AF3344" s="145" t="str">
        <f t="shared" si="332"/>
        <v/>
      </c>
      <c r="AG3344" s="145" t="str">
        <f t="shared" si="333"/>
        <v/>
      </c>
      <c r="AH3344" s="145" t="str">
        <f t="shared" si="334"/>
        <v/>
      </c>
    </row>
    <row r="3345" spans="1:34" ht="17.25" customHeight="1" x14ac:dyDescent="0.3">
      <c r="A3345" s="149"/>
      <c r="B3345" s="135"/>
      <c r="C3345" s="14"/>
      <c r="D3345" s="14"/>
      <c r="E3345" s="136"/>
      <c r="F3345" s="15"/>
      <c r="G3345" s="126"/>
      <c r="H3345" s="136"/>
      <c r="I3345" s="136"/>
      <c r="J3345" s="138"/>
      <c r="K3345" s="119"/>
      <c r="L3345" s="138"/>
      <c r="M3345" s="12"/>
      <c r="N3345" s="147" t="str">
        <f t="shared" si="335"/>
        <v/>
      </c>
      <c r="O3345" s="16"/>
      <c r="P3345" s="17"/>
      <c r="Q3345" s="17"/>
      <c r="AD3345" s="13">
        <f t="shared" si="330"/>
        <v>0</v>
      </c>
      <c r="AE3345" s="13" t="str">
        <f t="shared" si="331"/>
        <v/>
      </c>
      <c r="AF3345" s="145" t="str">
        <f t="shared" si="332"/>
        <v/>
      </c>
      <c r="AG3345" s="145" t="str">
        <f t="shared" si="333"/>
        <v/>
      </c>
      <c r="AH3345" s="145" t="str">
        <f t="shared" si="334"/>
        <v/>
      </c>
    </row>
    <row r="3346" spans="1:34" ht="17.25" customHeight="1" x14ac:dyDescent="0.3">
      <c r="A3346" s="149"/>
      <c r="B3346" s="135"/>
      <c r="C3346" s="14"/>
      <c r="D3346" s="14"/>
      <c r="E3346" s="136"/>
      <c r="F3346" s="15"/>
      <c r="G3346" s="126"/>
      <c r="H3346" s="136"/>
      <c r="I3346" s="136"/>
      <c r="J3346" s="138"/>
      <c r="K3346" s="119"/>
      <c r="L3346" s="138"/>
      <c r="M3346" s="12"/>
      <c r="N3346" s="147" t="str">
        <f t="shared" si="335"/>
        <v/>
      </c>
      <c r="O3346" s="16"/>
      <c r="P3346" s="17"/>
      <c r="Q3346" s="17"/>
      <c r="AD3346" s="13">
        <f t="shared" si="330"/>
        <v>0</v>
      </c>
      <c r="AE3346" s="13" t="str">
        <f t="shared" si="331"/>
        <v/>
      </c>
      <c r="AF3346" s="145" t="str">
        <f t="shared" si="332"/>
        <v/>
      </c>
      <c r="AG3346" s="145" t="str">
        <f t="shared" si="333"/>
        <v/>
      </c>
      <c r="AH3346" s="145" t="str">
        <f t="shared" si="334"/>
        <v/>
      </c>
    </row>
    <row r="3347" spans="1:34" ht="17.25" customHeight="1" x14ac:dyDescent="0.3">
      <c r="A3347" s="149"/>
      <c r="B3347" s="135"/>
      <c r="C3347" s="14"/>
      <c r="D3347" s="14"/>
      <c r="E3347" s="136"/>
      <c r="F3347" s="15"/>
      <c r="G3347" s="126"/>
      <c r="H3347" s="136"/>
      <c r="I3347" s="136"/>
      <c r="J3347" s="138"/>
      <c r="K3347" s="119"/>
      <c r="L3347" s="138"/>
      <c r="M3347" s="12"/>
      <c r="N3347" s="147" t="str">
        <f t="shared" si="335"/>
        <v/>
      </c>
      <c r="O3347" s="16"/>
      <c r="P3347" s="17"/>
      <c r="Q3347" s="17"/>
      <c r="AD3347" s="13">
        <f t="shared" si="330"/>
        <v>0</v>
      </c>
      <c r="AE3347" s="13" t="str">
        <f t="shared" si="331"/>
        <v/>
      </c>
      <c r="AF3347" s="145" t="str">
        <f t="shared" si="332"/>
        <v/>
      </c>
      <c r="AG3347" s="145" t="str">
        <f t="shared" si="333"/>
        <v/>
      </c>
      <c r="AH3347" s="145" t="str">
        <f t="shared" si="334"/>
        <v/>
      </c>
    </row>
    <row r="3348" spans="1:34" ht="17.25" customHeight="1" x14ac:dyDescent="0.3">
      <c r="A3348" s="149"/>
      <c r="B3348" s="135"/>
      <c r="C3348" s="14"/>
      <c r="D3348" s="14"/>
      <c r="E3348" s="136"/>
      <c r="F3348" s="15"/>
      <c r="G3348" s="126"/>
      <c r="H3348" s="136"/>
      <c r="I3348" s="136"/>
      <c r="J3348" s="138"/>
      <c r="K3348" s="119"/>
      <c r="L3348" s="138"/>
      <c r="M3348" s="12"/>
      <c r="N3348" s="147" t="str">
        <f t="shared" si="335"/>
        <v/>
      </c>
      <c r="O3348" s="16"/>
      <c r="P3348" s="17"/>
      <c r="Q3348" s="17"/>
      <c r="AD3348" s="13">
        <f t="shared" si="330"/>
        <v>0</v>
      </c>
      <c r="AE3348" s="13" t="str">
        <f t="shared" si="331"/>
        <v/>
      </c>
      <c r="AF3348" s="145" t="str">
        <f t="shared" si="332"/>
        <v/>
      </c>
      <c r="AG3348" s="145" t="str">
        <f t="shared" si="333"/>
        <v/>
      </c>
      <c r="AH3348" s="145" t="str">
        <f t="shared" si="334"/>
        <v/>
      </c>
    </row>
    <row r="3349" spans="1:34" ht="17.25" customHeight="1" x14ac:dyDescent="0.3">
      <c r="A3349" s="149"/>
      <c r="B3349" s="135"/>
      <c r="C3349" s="14"/>
      <c r="D3349" s="14"/>
      <c r="E3349" s="136"/>
      <c r="F3349" s="15"/>
      <c r="G3349" s="126"/>
      <c r="H3349" s="136"/>
      <c r="I3349" s="136"/>
      <c r="J3349" s="138"/>
      <c r="K3349" s="119"/>
      <c r="L3349" s="138"/>
      <c r="M3349" s="12"/>
      <c r="N3349" s="147" t="str">
        <f t="shared" si="335"/>
        <v/>
      </c>
      <c r="O3349" s="16"/>
      <c r="P3349" s="17"/>
      <c r="Q3349" s="17"/>
      <c r="AD3349" s="13">
        <f t="shared" si="330"/>
        <v>0</v>
      </c>
      <c r="AE3349" s="13" t="str">
        <f t="shared" si="331"/>
        <v/>
      </c>
      <c r="AF3349" s="145" t="str">
        <f t="shared" si="332"/>
        <v/>
      </c>
      <c r="AG3349" s="145" t="str">
        <f t="shared" si="333"/>
        <v/>
      </c>
      <c r="AH3349" s="145" t="str">
        <f t="shared" si="334"/>
        <v/>
      </c>
    </row>
    <row r="3350" spans="1:34" ht="17.25" customHeight="1" x14ac:dyDescent="0.3">
      <c r="A3350" s="149"/>
      <c r="B3350" s="135"/>
      <c r="C3350" s="14"/>
      <c r="D3350" s="14"/>
      <c r="E3350" s="136"/>
      <c r="F3350" s="15"/>
      <c r="G3350" s="126"/>
      <c r="H3350" s="136"/>
      <c r="I3350" s="136"/>
      <c r="J3350" s="138"/>
      <c r="K3350" s="119"/>
      <c r="L3350" s="138"/>
      <c r="M3350" s="12"/>
      <c r="N3350" s="147" t="str">
        <f t="shared" si="335"/>
        <v/>
      </c>
      <c r="O3350" s="16"/>
      <c r="P3350" s="17"/>
      <c r="Q3350" s="17"/>
      <c r="AD3350" s="13">
        <f t="shared" si="330"/>
        <v>0</v>
      </c>
      <c r="AE3350" s="13" t="str">
        <f t="shared" si="331"/>
        <v/>
      </c>
      <c r="AF3350" s="145" t="str">
        <f t="shared" si="332"/>
        <v/>
      </c>
      <c r="AG3350" s="145" t="str">
        <f t="shared" si="333"/>
        <v/>
      </c>
      <c r="AH3350" s="145" t="str">
        <f t="shared" si="334"/>
        <v/>
      </c>
    </row>
    <row r="3351" spans="1:34" ht="17.25" customHeight="1" x14ac:dyDescent="0.3">
      <c r="A3351" s="149"/>
      <c r="B3351" s="135"/>
      <c r="C3351" s="14"/>
      <c r="D3351" s="14"/>
      <c r="E3351" s="136"/>
      <c r="F3351" s="15"/>
      <c r="G3351" s="126"/>
      <c r="H3351" s="136"/>
      <c r="I3351" s="136"/>
      <c r="J3351" s="138"/>
      <c r="K3351" s="119"/>
      <c r="L3351" s="138"/>
      <c r="M3351" s="12"/>
      <c r="N3351" s="147" t="str">
        <f t="shared" si="335"/>
        <v/>
      </c>
      <c r="O3351" s="16"/>
      <c r="P3351" s="17"/>
      <c r="Q3351" s="17"/>
      <c r="AD3351" s="13">
        <f t="shared" si="330"/>
        <v>0</v>
      </c>
      <c r="AE3351" s="13" t="str">
        <f t="shared" si="331"/>
        <v/>
      </c>
      <c r="AF3351" s="145" t="str">
        <f t="shared" si="332"/>
        <v/>
      </c>
      <c r="AG3351" s="145" t="str">
        <f t="shared" si="333"/>
        <v/>
      </c>
      <c r="AH3351" s="145" t="str">
        <f t="shared" si="334"/>
        <v/>
      </c>
    </row>
    <row r="3352" spans="1:34" ht="17.25" customHeight="1" x14ac:dyDescent="0.3">
      <c r="A3352" s="149"/>
      <c r="B3352" s="135"/>
      <c r="C3352" s="14"/>
      <c r="D3352" s="14"/>
      <c r="E3352" s="136"/>
      <c r="F3352" s="15"/>
      <c r="G3352" s="126"/>
      <c r="H3352" s="136"/>
      <c r="I3352" s="136"/>
      <c r="J3352" s="138"/>
      <c r="K3352" s="119"/>
      <c r="L3352" s="138"/>
      <c r="M3352" s="12"/>
      <c r="N3352" s="147" t="str">
        <f t="shared" si="335"/>
        <v/>
      </c>
      <c r="O3352" s="16"/>
      <c r="P3352" s="17"/>
      <c r="Q3352" s="17"/>
      <c r="AD3352" s="13">
        <f t="shared" si="330"/>
        <v>0</v>
      </c>
      <c r="AE3352" s="13" t="str">
        <f t="shared" si="331"/>
        <v/>
      </c>
      <c r="AF3352" s="145" t="str">
        <f t="shared" si="332"/>
        <v/>
      </c>
      <c r="AG3352" s="145" t="str">
        <f t="shared" si="333"/>
        <v/>
      </c>
      <c r="AH3352" s="145" t="str">
        <f t="shared" si="334"/>
        <v/>
      </c>
    </row>
    <row r="3353" spans="1:34" ht="17.25" customHeight="1" x14ac:dyDescent="0.3">
      <c r="A3353" s="149"/>
      <c r="B3353" s="135"/>
      <c r="C3353" s="14"/>
      <c r="D3353" s="14"/>
      <c r="E3353" s="136"/>
      <c r="F3353" s="15"/>
      <c r="G3353" s="126"/>
      <c r="H3353" s="136"/>
      <c r="I3353" s="136"/>
      <c r="J3353" s="138"/>
      <c r="K3353" s="119"/>
      <c r="L3353" s="138"/>
      <c r="M3353" s="12"/>
      <c r="N3353" s="147" t="str">
        <f t="shared" si="335"/>
        <v/>
      </c>
      <c r="O3353" s="16"/>
      <c r="P3353" s="17"/>
      <c r="Q3353" s="17"/>
      <c r="AD3353" s="13">
        <f t="shared" si="330"/>
        <v>0</v>
      </c>
      <c r="AE3353" s="13" t="str">
        <f t="shared" si="331"/>
        <v/>
      </c>
      <c r="AF3353" s="145" t="str">
        <f t="shared" si="332"/>
        <v/>
      </c>
      <c r="AG3353" s="145" t="str">
        <f t="shared" si="333"/>
        <v/>
      </c>
      <c r="AH3353" s="145" t="str">
        <f t="shared" si="334"/>
        <v/>
      </c>
    </row>
    <row r="3354" spans="1:34" ht="17.25" customHeight="1" x14ac:dyDescent="0.3">
      <c r="A3354" s="149"/>
      <c r="B3354" s="135"/>
      <c r="C3354" s="14"/>
      <c r="D3354" s="14"/>
      <c r="E3354" s="136"/>
      <c r="F3354" s="15"/>
      <c r="G3354" s="126"/>
      <c r="H3354" s="136"/>
      <c r="I3354" s="136"/>
      <c r="J3354" s="138"/>
      <c r="K3354" s="119"/>
      <c r="L3354" s="138"/>
      <c r="M3354" s="12"/>
      <c r="N3354" s="147" t="str">
        <f t="shared" si="335"/>
        <v/>
      </c>
      <c r="O3354" s="16"/>
      <c r="P3354" s="17"/>
      <c r="Q3354" s="17"/>
      <c r="AD3354" s="13">
        <f t="shared" si="330"/>
        <v>0</v>
      </c>
      <c r="AE3354" s="13" t="str">
        <f t="shared" si="331"/>
        <v/>
      </c>
      <c r="AF3354" s="145" t="str">
        <f t="shared" si="332"/>
        <v/>
      </c>
      <c r="AG3354" s="145" t="str">
        <f t="shared" si="333"/>
        <v/>
      </c>
      <c r="AH3354" s="145" t="str">
        <f t="shared" si="334"/>
        <v/>
      </c>
    </row>
    <row r="3355" spans="1:34" ht="17.25" customHeight="1" x14ac:dyDescent="0.3">
      <c r="A3355" s="149"/>
      <c r="B3355" s="135"/>
      <c r="C3355" s="14"/>
      <c r="D3355" s="14"/>
      <c r="E3355" s="136"/>
      <c r="F3355" s="15"/>
      <c r="G3355" s="126"/>
      <c r="H3355" s="136"/>
      <c r="I3355" s="136"/>
      <c r="J3355" s="138"/>
      <c r="K3355" s="119"/>
      <c r="L3355" s="138"/>
      <c r="M3355" s="12"/>
      <c r="N3355" s="147" t="str">
        <f t="shared" si="335"/>
        <v/>
      </c>
      <c r="O3355" s="16"/>
      <c r="P3355" s="17"/>
      <c r="Q3355" s="17"/>
      <c r="AD3355" s="13">
        <f t="shared" si="330"/>
        <v>0</v>
      </c>
      <c r="AE3355" s="13" t="str">
        <f t="shared" si="331"/>
        <v/>
      </c>
      <c r="AF3355" s="145" t="str">
        <f t="shared" si="332"/>
        <v/>
      </c>
      <c r="AG3355" s="145" t="str">
        <f t="shared" si="333"/>
        <v/>
      </c>
      <c r="AH3355" s="145" t="str">
        <f t="shared" si="334"/>
        <v/>
      </c>
    </row>
    <row r="3356" spans="1:34" ht="17.25" customHeight="1" x14ac:dyDescent="0.3">
      <c r="A3356" s="149"/>
      <c r="B3356" s="135"/>
      <c r="C3356" s="14"/>
      <c r="D3356" s="14"/>
      <c r="E3356" s="136"/>
      <c r="F3356" s="15"/>
      <c r="G3356" s="126"/>
      <c r="H3356" s="136"/>
      <c r="I3356" s="136"/>
      <c r="J3356" s="138"/>
      <c r="K3356" s="119"/>
      <c r="L3356" s="138"/>
      <c r="M3356" s="12"/>
      <c r="N3356" s="147" t="str">
        <f t="shared" si="335"/>
        <v/>
      </c>
      <c r="O3356" s="16"/>
      <c r="P3356" s="17"/>
      <c r="Q3356" s="17"/>
      <c r="AD3356" s="13">
        <f t="shared" si="330"/>
        <v>0</v>
      </c>
      <c r="AE3356" s="13" t="str">
        <f t="shared" si="331"/>
        <v/>
      </c>
      <c r="AF3356" s="145" t="str">
        <f t="shared" si="332"/>
        <v/>
      </c>
      <c r="AG3356" s="145" t="str">
        <f t="shared" si="333"/>
        <v/>
      </c>
      <c r="AH3356" s="145" t="str">
        <f t="shared" si="334"/>
        <v/>
      </c>
    </row>
    <row r="3357" spans="1:34" ht="17.25" customHeight="1" x14ac:dyDescent="0.3">
      <c r="A3357" s="149"/>
      <c r="B3357" s="135"/>
      <c r="C3357" s="14"/>
      <c r="D3357" s="14"/>
      <c r="E3357" s="136"/>
      <c r="F3357" s="15"/>
      <c r="G3357" s="126"/>
      <c r="H3357" s="136"/>
      <c r="I3357" s="136"/>
      <c r="J3357" s="138"/>
      <c r="K3357" s="119"/>
      <c r="L3357" s="138"/>
      <c r="M3357" s="12"/>
      <c r="N3357" s="147" t="str">
        <f t="shared" si="335"/>
        <v/>
      </c>
      <c r="O3357" s="16"/>
      <c r="P3357" s="17"/>
      <c r="Q3357" s="17"/>
      <c r="AD3357" s="13">
        <f t="shared" si="330"/>
        <v>0</v>
      </c>
      <c r="AE3357" s="13" t="str">
        <f t="shared" si="331"/>
        <v/>
      </c>
      <c r="AF3357" s="145" t="str">
        <f t="shared" si="332"/>
        <v/>
      </c>
      <c r="AG3357" s="145" t="str">
        <f t="shared" si="333"/>
        <v/>
      </c>
      <c r="AH3357" s="145" t="str">
        <f t="shared" si="334"/>
        <v/>
      </c>
    </row>
    <row r="3358" spans="1:34" ht="17.25" customHeight="1" x14ac:dyDescent="0.3">
      <c r="A3358" s="149"/>
      <c r="B3358" s="135"/>
      <c r="C3358" s="14"/>
      <c r="D3358" s="14"/>
      <c r="E3358" s="136"/>
      <c r="F3358" s="15"/>
      <c r="G3358" s="126"/>
      <c r="H3358" s="136"/>
      <c r="I3358" s="136"/>
      <c r="J3358" s="138"/>
      <c r="K3358" s="119"/>
      <c r="L3358" s="138"/>
      <c r="M3358" s="12"/>
      <c r="N3358" s="147" t="str">
        <f t="shared" si="335"/>
        <v/>
      </c>
      <c r="O3358" s="16"/>
      <c r="P3358" s="17"/>
      <c r="Q3358" s="17"/>
      <c r="AD3358" s="13">
        <f t="shared" si="330"/>
        <v>0</v>
      </c>
      <c r="AE3358" s="13" t="str">
        <f t="shared" si="331"/>
        <v/>
      </c>
      <c r="AF3358" s="145" t="str">
        <f t="shared" si="332"/>
        <v/>
      </c>
      <c r="AG3358" s="145" t="str">
        <f t="shared" si="333"/>
        <v/>
      </c>
      <c r="AH3358" s="145" t="str">
        <f t="shared" si="334"/>
        <v/>
      </c>
    </row>
    <row r="3359" spans="1:34" ht="17.25" customHeight="1" x14ac:dyDescent="0.3">
      <c r="A3359" s="149"/>
      <c r="B3359" s="135"/>
      <c r="C3359" s="14"/>
      <c r="D3359" s="14"/>
      <c r="E3359" s="136"/>
      <c r="F3359" s="15"/>
      <c r="G3359" s="126"/>
      <c r="H3359" s="136"/>
      <c r="I3359" s="136"/>
      <c r="J3359" s="138"/>
      <c r="K3359" s="119"/>
      <c r="L3359" s="138"/>
      <c r="M3359" s="12"/>
      <c r="N3359" s="147" t="str">
        <f t="shared" si="335"/>
        <v/>
      </c>
      <c r="O3359" s="16"/>
      <c r="P3359" s="17"/>
      <c r="Q3359" s="17"/>
      <c r="AD3359" s="13">
        <f t="shared" si="330"/>
        <v>0</v>
      </c>
      <c r="AE3359" s="13" t="str">
        <f t="shared" si="331"/>
        <v/>
      </c>
      <c r="AF3359" s="145" t="str">
        <f t="shared" si="332"/>
        <v/>
      </c>
      <c r="AG3359" s="145" t="str">
        <f t="shared" si="333"/>
        <v/>
      </c>
      <c r="AH3359" s="145" t="str">
        <f t="shared" si="334"/>
        <v/>
      </c>
    </row>
    <row r="3360" spans="1:34" ht="17.25" customHeight="1" x14ac:dyDescent="0.3">
      <c r="A3360" s="149"/>
      <c r="B3360" s="135"/>
      <c r="C3360" s="14"/>
      <c r="D3360" s="14"/>
      <c r="E3360" s="136"/>
      <c r="F3360" s="15"/>
      <c r="G3360" s="126"/>
      <c r="H3360" s="136"/>
      <c r="I3360" s="136"/>
      <c r="J3360" s="138"/>
      <c r="K3360" s="119"/>
      <c r="L3360" s="138"/>
      <c r="M3360" s="12"/>
      <c r="N3360" s="147" t="str">
        <f t="shared" si="335"/>
        <v/>
      </c>
      <c r="O3360" s="16"/>
      <c r="P3360" s="17"/>
      <c r="Q3360" s="17"/>
      <c r="AD3360" s="13">
        <f t="shared" si="330"/>
        <v>0</v>
      </c>
      <c r="AE3360" s="13" t="str">
        <f t="shared" si="331"/>
        <v/>
      </c>
      <c r="AF3360" s="145" t="str">
        <f t="shared" si="332"/>
        <v/>
      </c>
      <c r="AG3360" s="145" t="str">
        <f t="shared" si="333"/>
        <v/>
      </c>
      <c r="AH3360" s="145" t="str">
        <f t="shared" si="334"/>
        <v/>
      </c>
    </row>
    <row r="3361" spans="1:34" ht="17.25" customHeight="1" x14ac:dyDescent="0.3">
      <c r="A3361" s="149"/>
      <c r="B3361" s="135"/>
      <c r="C3361" s="14"/>
      <c r="D3361" s="14"/>
      <c r="E3361" s="136"/>
      <c r="F3361" s="15"/>
      <c r="G3361" s="126"/>
      <c r="H3361" s="136"/>
      <c r="I3361" s="136"/>
      <c r="J3361" s="138"/>
      <c r="K3361" s="119"/>
      <c r="L3361" s="138"/>
      <c r="M3361" s="12"/>
      <c r="N3361" s="147" t="str">
        <f t="shared" si="335"/>
        <v/>
      </c>
      <c r="O3361" s="16"/>
      <c r="P3361" s="17"/>
      <c r="Q3361" s="17"/>
      <c r="AD3361" s="13">
        <f t="shared" si="330"/>
        <v>0</v>
      </c>
      <c r="AE3361" s="13" t="str">
        <f t="shared" si="331"/>
        <v/>
      </c>
      <c r="AF3361" s="145" t="str">
        <f t="shared" si="332"/>
        <v/>
      </c>
      <c r="AG3361" s="145" t="str">
        <f t="shared" si="333"/>
        <v/>
      </c>
      <c r="AH3361" s="145" t="str">
        <f t="shared" si="334"/>
        <v/>
      </c>
    </row>
    <row r="3362" spans="1:34" ht="17.25" customHeight="1" x14ac:dyDescent="0.3">
      <c r="A3362" s="149"/>
      <c r="B3362" s="135"/>
      <c r="C3362" s="14"/>
      <c r="D3362" s="14"/>
      <c r="E3362" s="136"/>
      <c r="F3362" s="15"/>
      <c r="G3362" s="126"/>
      <c r="H3362" s="136"/>
      <c r="I3362" s="136"/>
      <c r="J3362" s="138"/>
      <c r="K3362" s="119"/>
      <c r="L3362" s="138"/>
      <c r="M3362" s="12"/>
      <c r="N3362" s="147" t="str">
        <f t="shared" si="335"/>
        <v/>
      </c>
      <c r="O3362" s="16"/>
      <c r="P3362" s="17"/>
      <c r="Q3362" s="17"/>
      <c r="AD3362" s="13">
        <f t="shared" si="330"/>
        <v>0</v>
      </c>
      <c r="AE3362" s="13" t="str">
        <f t="shared" si="331"/>
        <v/>
      </c>
      <c r="AF3362" s="145" t="str">
        <f t="shared" si="332"/>
        <v/>
      </c>
      <c r="AG3362" s="145" t="str">
        <f t="shared" si="333"/>
        <v/>
      </c>
      <c r="AH3362" s="145" t="str">
        <f t="shared" si="334"/>
        <v/>
      </c>
    </row>
    <row r="3363" spans="1:34" ht="17.25" customHeight="1" x14ac:dyDescent="0.3">
      <c r="A3363" s="149"/>
      <c r="B3363" s="135"/>
      <c r="C3363" s="14"/>
      <c r="D3363" s="14"/>
      <c r="E3363" s="136"/>
      <c r="F3363" s="15"/>
      <c r="G3363" s="126"/>
      <c r="H3363" s="136"/>
      <c r="I3363" s="136"/>
      <c r="J3363" s="138"/>
      <c r="K3363" s="119"/>
      <c r="L3363" s="138"/>
      <c r="M3363" s="12"/>
      <c r="N3363" s="147" t="str">
        <f t="shared" si="335"/>
        <v/>
      </c>
      <c r="O3363" s="16"/>
      <c r="P3363" s="17"/>
      <c r="Q3363" s="17"/>
      <c r="AD3363" s="13">
        <f t="shared" si="330"/>
        <v>0</v>
      </c>
      <c r="AE3363" s="13" t="str">
        <f t="shared" si="331"/>
        <v/>
      </c>
      <c r="AF3363" s="145" t="str">
        <f t="shared" si="332"/>
        <v/>
      </c>
      <c r="AG3363" s="145" t="str">
        <f t="shared" si="333"/>
        <v/>
      </c>
      <c r="AH3363" s="145" t="str">
        <f t="shared" si="334"/>
        <v/>
      </c>
    </row>
    <row r="3364" spans="1:34" ht="17.25" customHeight="1" x14ac:dyDescent="0.3">
      <c r="A3364" s="149"/>
      <c r="B3364" s="135"/>
      <c r="C3364" s="14"/>
      <c r="D3364" s="14"/>
      <c r="E3364" s="136"/>
      <c r="F3364" s="15"/>
      <c r="G3364" s="126"/>
      <c r="H3364" s="136"/>
      <c r="I3364" s="136"/>
      <c r="J3364" s="138"/>
      <c r="K3364" s="119"/>
      <c r="L3364" s="138"/>
      <c r="M3364" s="12"/>
      <c r="N3364" s="147" t="str">
        <f t="shared" si="335"/>
        <v/>
      </c>
      <c r="O3364" s="16"/>
      <c r="P3364" s="17"/>
      <c r="Q3364" s="17"/>
      <c r="AD3364" s="13">
        <f t="shared" si="330"/>
        <v>0</v>
      </c>
      <c r="AE3364" s="13" t="str">
        <f t="shared" si="331"/>
        <v/>
      </c>
      <c r="AF3364" s="145" t="str">
        <f t="shared" si="332"/>
        <v/>
      </c>
      <c r="AG3364" s="145" t="str">
        <f t="shared" si="333"/>
        <v/>
      </c>
      <c r="AH3364" s="145" t="str">
        <f t="shared" si="334"/>
        <v/>
      </c>
    </row>
    <row r="3365" spans="1:34" ht="17.25" customHeight="1" x14ac:dyDescent="0.3">
      <c r="A3365" s="149"/>
      <c r="B3365" s="135"/>
      <c r="C3365" s="14"/>
      <c r="D3365" s="14"/>
      <c r="E3365" s="136"/>
      <c r="F3365" s="15"/>
      <c r="G3365" s="126"/>
      <c r="H3365" s="136"/>
      <c r="I3365" s="136"/>
      <c r="J3365" s="138"/>
      <c r="K3365" s="119"/>
      <c r="L3365" s="138"/>
      <c r="M3365" s="12"/>
      <c r="N3365" s="147" t="str">
        <f t="shared" si="335"/>
        <v/>
      </c>
      <c r="O3365" s="16"/>
      <c r="P3365" s="17"/>
      <c r="Q3365" s="17"/>
      <c r="AD3365" s="13">
        <f t="shared" si="330"/>
        <v>0</v>
      </c>
      <c r="AE3365" s="13" t="str">
        <f t="shared" si="331"/>
        <v/>
      </c>
      <c r="AF3365" s="145" t="str">
        <f t="shared" si="332"/>
        <v/>
      </c>
      <c r="AG3365" s="145" t="str">
        <f t="shared" si="333"/>
        <v/>
      </c>
      <c r="AH3365" s="145" t="str">
        <f t="shared" si="334"/>
        <v/>
      </c>
    </row>
    <row r="3366" spans="1:34" ht="17.25" customHeight="1" x14ac:dyDescent="0.3">
      <c r="A3366" s="149"/>
      <c r="B3366" s="135"/>
      <c r="C3366" s="14"/>
      <c r="D3366" s="14"/>
      <c r="E3366" s="136"/>
      <c r="F3366" s="15"/>
      <c r="G3366" s="126"/>
      <c r="H3366" s="136"/>
      <c r="I3366" s="136"/>
      <c r="J3366" s="138"/>
      <c r="K3366" s="119"/>
      <c r="L3366" s="138"/>
      <c r="M3366" s="12"/>
      <c r="N3366" s="147" t="str">
        <f t="shared" si="335"/>
        <v/>
      </c>
      <c r="O3366" s="16"/>
      <c r="P3366" s="17"/>
      <c r="Q3366" s="17"/>
      <c r="AD3366" s="13">
        <f t="shared" si="330"/>
        <v>0</v>
      </c>
      <c r="AE3366" s="13" t="str">
        <f t="shared" si="331"/>
        <v/>
      </c>
      <c r="AF3366" s="145" t="str">
        <f t="shared" si="332"/>
        <v/>
      </c>
      <c r="AG3366" s="145" t="str">
        <f t="shared" si="333"/>
        <v/>
      </c>
      <c r="AH3366" s="145" t="str">
        <f t="shared" si="334"/>
        <v/>
      </c>
    </row>
    <row r="3367" spans="1:34" ht="17.25" customHeight="1" x14ac:dyDescent="0.3">
      <c r="A3367" s="149"/>
      <c r="B3367" s="135"/>
      <c r="C3367" s="14"/>
      <c r="D3367" s="14"/>
      <c r="E3367" s="136"/>
      <c r="F3367" s="15"/>
      <c r="G3367" s="126"/>
      <c r="H3367" s="136"/>
      <c r="I3367" s="136"/>
      <c r="J3367" s="138"/>
      <c r="K3367" s="119"/>
      <c r="L3367" s="138"/>
      <c r="M3367" s="12"/>
      <c r="N3367" s="147" t="str">
        <f t="shared" si="335"/>
        <v/>
      </c>
      <c r="O3367" s="16"/>
      <c r="P3367" s="17"/>
      <c r="Q3367" s="17"/>
      <c r="AD3367" s="13">
        <f t="shared" si="330"/>
        <v>0</v>
      </c>
      <c r="AE3367" s="13" t="str">
        <f t="shared" si="331"/>
        <v/>
      </c>
      <c r="AF3367" s="145" t="str">
        <f t="shared" si="332"/>
        <v/>
      </c>
      <c r="AG3367" s="145" t="str">
        <f t="shared" si="333"/>
        <v/>
      </c>
      <c r="AH3367" s="145" t="str">
        <f t="shared" si="334"/>
        <v/>
      </c>
    </row>
    <row r="3368" spans="1:34" ht="17.25" customHeight="1" x14ac:dyDescent="0.3">
      <c r="A3368" s="149"/>
      <c r="B3368" s="135"/>
      <c r="C3368" s="14"/>
      <c r="D3368" s="14"/>
      <c r="E3368" s="136"/>
      <c r="F3368" s="15"/>
      <c r="G3368" s="126"/>
      <c r="H3368" s="136"/>
      <c r="I3368" s="136"/>
      <c r="J3368" s="138"/>
      <c r="K3368" s="119"/>
      <c r="L3368" s="138"/>
      <c r="M3368" s="12"/>
      <c r="N3368" s="147" t="str">
        <f t="shared" si="335"/>
        <v/>
      </c>
      <c r="O3368" s="16"/>
      <c r="P3368" s="17"/>
      <c r="Q3368" s="17"/>
      <c r="AD3368" s="13">
        <f t="shared" si="330"/>
        <v>0</v>
      </c>
      <c r="AE3368" s="13" t="str">
        <f t="shared" si="331"/>
        <v/>
      </c>
      <c r="AF3368" s="145" t="str">
        <f t="shared" si="332"/>
        <v/>
      </c>
      <c r="AG3368" s="145" t="str">
        <f t="shared" si="333"/>
        <v/>
      </c>
      <c r="AH3368" s="145" t="str">
        <f t="shared" si="334"/>
        <v/>
      </c>
    </row>
    <row r="3369" spans="1:34" ht="17.25" customHeight="1" x14ac:dyDescent="0.3">
      <c r="A3369" s="149"/>
      <c r="B3369" s="135"/>
      <c r="C3369" s="14"/>
      <c r="D3369" s="14"/>
      <c r="E3369" s="136"/>
      <c r="F3369" s="15"/>
      <c r="G3369" s="126"/>
      <c r="H3369" s="136"/>
      <c r="I3369" s="136"/>
      <c r="J3369" s="138"/>
      <c r="K3369" s="119"/>
      <c r="L3369" s="138"/>
      <c r="M3369" s="12"/>
      <c r="N3369" s="147" t="str">
        <f t="shared" si="335"/>
        <v/>
      </c>
      <c r="O3369" s="16"/>
      <c r="P3369" s="17"/>
      <c r="Q3369" s="17"/>
      <c r="AD3369" s="13">
        <f t="shared" si="330"/>
        <v>0</v>
      </c>
      <c r="AE3369" s="13" t="str">
        <f t="shared" si="331"/>
        <v/>
      </c>
      <c r="AF3369" s="145" t="str">
        <f t="shared" si="332"/>
        <v/>
      </c>
      <c r="AG3369" s="145" t="str">
        <f t="shared" si="333"/>
        <v/>
      </c>
      <c r="AH3369" s="145" t="str">
        <f t="shared" si="334"/>
        <v/>
      </c>
    </row>
    <row r="3370" spans="1:34" ht="17.25" customHeight="1" x14ac:dyDescent="0.3">
      <c r="A3370" s="149"/>
      <c r="B3370" s="135"/>
      <c r="C3370" s="14"/>
      <c r="D3370" s="14"/>
      <c r="E3370" s="136"/>
      <c r="F3370" s="15"/>
      <c r="G3370" s="126"/>
      <c r="H3370" s="136"/>
      <c r="I3370" s="136"/>
      <c r="J3370" s="138"/>
      <c r="K3370" s="119"/>
      <c r="L3370" s="138"/>
      <c r="M3370" s="12"/>
      <c r="N3370" s="147" t="str">
        <f t="shared" si="335"/>
        <v/>
      </c>
      <c r="O3370" s="16"/>
      <c r="P3370" s="17"/>
      <c r="Q3370" s="17"/>
      <c r="AD3370" s="13">
        <f t="shared" si="330"/>
        <v>0</v>
      </c>
      <c r="AE3370" s="13" t="str">
        <f t="shared" si="331"/>
        <v/>
      </c>
      <c r="AF3370" s="145" t="str">
        <f t="shared" si="332"/>
        <v/>
      </c>
      <c r="AG3370" s="145" t="str">
        <f t="shared" si="333"/>
        <v/>
      </c>
      <c r="AH3370" s="145" t="str">
        <f t="shared" si="334"/>
        <v/>
      </c>
    </row>
    <row r="3371" spans="1:34" ht="17.25" customHeight="1" x14ac:dyDescent="0.3">
      <c r="A3371" s="149"/>
      <c r="B3371" s="135"/>
      <c r="C3371" s="14"/>
      <c r="D3371" s="14"/>
      <c r="E3371" s="136"/>
      <c r="F3371" s="15"/>
      <c r="G3371" s="126"/>
      <c r="H3371" s="136"/>
      <c r="I3371" s="136"/>
      <c r="J3371" s="138"/>
      <c r="K3371" s="119"/>
      <c r="L3371" s="138"/>
      <c r="M3371" s="12"/>
      <c r="N3371" s="147" t="str">
        <f t="shared" si="335"/>
        <v/>
      </c>
      <c r="O3371" s="16"/>
      <c r="P3371" s="17"/>
      <c r="Q3371" s="17"/>
      <c r="AD3371" s="13">
        <f t="shared" si="330"/>
        <v>0</v>
      </c>
      <c r="AE3371" s="13" t="str">
        <f t="shared" si="331"/>
        <v/>
      </c>
      <c r="AF3371" s="145" t="str">
        <f t="shared" si="332"/>
        <v/>
      </c>
      <c r="AG3371" s="145" t="str">
        <f t="shared" si="333"/>
        <v/>
      </c>
      <c r="AH3371" s="145" t="str">
        <f t="shared" si="334"/>
        <v/>
      </c>
    </row>
    <row r="3372" spans="1:34" ht="17.25" customHeight="1" x14ac:dyDescent="0.3">
      <c r="A3372" s="149"/>
      <c r="B3372" s="135"/>
      <c r="C3372" s="14"/>
      <c r="D3372" s="14"/>
      <c r="E3372" s="136"/>
      <c r="F3372" s="15"/>
      <c r="G3372" s="126"/>
      <c r="H3372" s="136"/>
      <c r="I3372" s="136"/>
      <c r="J3372" s="138"/>
      <c r="K3372" s="119"/>
      <c r="L3372" s="138"/>
      <c r="M3372" s="12"/>
      <c r="N3372" s="147" t="str">
        <f t="shared" si="335"/>
        <v/>
      </c>
      <c r="O3372" s="16"/>
      <c r="P3372" s="17"/>
      <c r="Q3372" s="17"/>
      <c r="AD3372" s="13">
        <f t="shared" si="330"/>
        <v>0</v>
      </c>
      <c r="AE3372" s="13" t="str">
        <f t="shared" si="331"/>
        <v/>
      </c>
      <c r="AF3372" s="145" t="str">
        <f t="shared" si="332"/>
        <v/>
      </c>
      <c r="AG3372" s="145" t="str">
        <f t="shared" si="333"/>
        <v/>
      </c>
      <c r="AH3372" s="145" t="str">
        <f t="shared" si="334"/>
        <v/>
      </c>
    </row>
    <row r="3373" spans="1:34" ht="17.25" customHeight="1" x14ac:dyDescent="0.3">
      <c r="A3373" s="149"/>
      <c r="B3373" s="135"/>
      <c r="C3373" s="14"/>
      <c r="D3373" s="14"/>
      <c r="E3373" s="136"/>
      <c r="F3373" s="15"/>
      <c r="G3373" s="126"/>
      <c r="H3373" s="136"/>
      <c r="I3373" s="136"/>
      <c r="J3373" s="138"/>
      <c r="K3373" s="119"/>
      <c r="L3373" s="138"/>
      <c r="M3373" s="12"/>
      <c r="N3373" s="147" t="str">
        <f t="shared" si="335"/>
        <v/>
      </c>
      <c r="O3373" s="16"/>
      <c r="P3373" s="17"/>
      <c r="Q3373" s="17"/>
      <c r="AD3373" s="13">
        <f t="shared" si="330"/>
        <v>0</v>
      </c>
      <c r="AE3373" s="13" t="str">
        <f t="shared" si="331"/>
        <v/>
      </c>
      <c r="AF3373" s="145" t="str">
        <f t="shared" si="332"/>
        <v/>
      </c>
      <c r="AG3373" s="145" t="str">
        <f t="shared" si="333"/>
        <v/>
      </c>
      <c r="AH3373" s="145" t="str">
        <f t="shared" si="334"/>
        <v/>
      </c>
    </row>
    <row r="3374" spans="1:34" ht="17.25" customHeight="1" x14ac:dyDescent="0.3">
      <c r="A3374" s="149"/>
      <c r="B3374" s="135"/>
      <c r="C3374" s="14"/>
      <c r="D3374" s="14"/>
      <c r="E3374" s="136"/>
      <c r="F3374" s="15"/>
      <c r="G3374" s="126"/>
      <c r="H3374" s="136"/>
      <c r="I3374" s="136"/>
      <c r="J3374" s="138"/>
      <c r="K3374" s="119"/>
      <c r="L3374" s="138"/>
      <c r="M3374" s="12"/>
      <c r="N3374" s="147" t="str">
        <f t="shared" si="335"/>
        <v/>
      </c>
      <c r="O3374" s="16"/>
      <c r="P3374" s="17"/>
      <c r="Q3374" s="17"/>
      <c r="AD3374" s="13">
        <f t="shared" si="330"/>
        <v>0</v>
      </c>
      <c r="AE3374" s="13" t="str">
        <f t="shared" si="331"/>
        <v/>
      </c>
      <c r="AF3374" s="145" t="str">
        <f t="shared" si="332"/>
        <v/>
      </c>
      <c r="AG3374" s="145" t="str">
        <f t="shared" si="333"/>
        <v/>
      </c>
      <c r="AH3374" s="145" t="str">
        <f t="shared" si="334"/>
        <v/>
      </c>
    </row>
    <row r="3375" spans="1:34" ht="17.25" customHeight="1" x14ac:dyDescent="0.3">
      <c r="A3375" s="149"/>
      <c r="B3375" s="135"/>
      <c r="C3375" s="14"/>
      <c r="D3375" s="14"/>
      <c r="E3375" s="136"/>
      <c r="F3375" s="15"/>
      <c r="G3375" s="126"/>
      <c r="H3375" s="136"/>
      <c r="I3375" s="136"/>
      <c r="J3375" s="138"/>
      <c r="K3375" s="119"/>
      <c r="L3375" s="138"/>
      <c r="M3375" s="12"/>
      <c r="N3375" s="147" t="str">
        <f t="shared" si="335"/>
        <v/>
      </c>
      <c r="O3375" s="16"/>
      <c r="P3375" s="17"/>
      <c r="Q3375" s="17"/>
      <c r="AD3375" s="13">
        <f t="shared" si="330"/>
        <v>0</v>
      </c>
      <c r="AE3375" s="13" t="str">
        <f t="shared" si="331"/>
        <v/>
      </c>
      <c r="AF3375" s="145" t="str">
        <f t="shared" si="332"/>
        <v/>
      </c>
      <c r="AG3375" s="145" t="str">
        <f t="shared" si="333"/>
        <v/>
      </c>
      <c r="AH3375" s="145" t="str">
        <f t="shared" si="334"/>
        <v/>
      </c>
    </row>
    <row r="3376" spans="1:34" ht="17.25" customHeight="1" x14ac:dyDescent="0.3">
      <c r="A3376" s="149"/>
      <c r="B3376" s="135"/>
      <c r="C3376" s="14"/>
      <c r="D3376" s="14"/>
      <c r="E3376" s="136"/>
      <c r="F3376" s="15"/>
      <c r="G3376" s="126"/>
      <c r="H3376" s="136"/>
      <c r="I3376" s="136"/>
      <c r="J3376" s="138"/>
      <c r="K3376" s="119"/>
      <c r="L3376" s="138"/>
      <c r="M3376" s="12"/>
      <c r="N3376" s="147" t="str">
        <f t="shared" si="335"/>
        <v/>
      </c>
      <c r="O3376" s="16"/>
      <c r="P3376" s="17"/>
      <c r="Q3376" s="17"/>
      <c r="AD3376" s="13">
        <f t="shared" si="330"/>
        <v>0</v>
      </c>
      <c r="AE3376" s="13" t="str">
        <f t="shared" si="331"/>
        <v/>
      </c>
      <c r="AF3376" s="145" t="str">
        <f t="shared" si="332"/>
        <v/>
      </c>
      <c r="AG3376" s="145" t="str">
        <f t="shared" si="333"/>
        <v/>
      </c>
      <c r="AH3376" s="145" t="str">
        <f t="shared" si="334"/>
        <v/>
      </c>
    </row>
    <row r="3377" spans="1:34" ht="17.25" customHeight="1" x14ac:dyDescent="0.3">
      <c r="A3377" s="149"/>
      <c r="B3377" s="135"/>
      <c r="C3377" s="14"/>
      <c r="D3377" s="14"/>
      <c r="E3377" s="136"/>
      <c r="F3377" s="15"/>
      <c r="G3377" s="126"/>
      <c r="H3377" s="136"/>
      <c r="I3377" s="136"/>
      <c r="J3377" s="138"/>
      <c r="K3377" s="119"/>
      <c r="L3377" s="138"/>
      <c r="M3377" s="12"/>
      <c r="N3377" s="147" t="str">
        <f t="shared" si="335"/>
        <v/>
      </c>
      <c r="O3377" s="16"/>
      <c r="P3377" s="17"/>
      <c r="Q3377" s="17"/>
      <c r="AD3377" s="13">
        <f t="shared" si="330"/>
        <v>0</v>
      </c>
      <c r="AE3377" s="13" t="str">
        <f t="shared" si="331"/>
        <v/>
      </c>
      <c r="AF3377" s="145" t="str">
        <f t="shared" si="332"/>
        <v/>
      </c>
      <c r="AG3377" s="145" t="str">
        <f t="shared" si="333"/>
        <v/>
      </c>
      <c r="AH3377" s="145" t="str">
        <f t="shared" si="334"/>
        <v/>
      </c>
    </row>
    <row r="3378" spans="1:34" ht="17.25" customHeight="1" x14ac:dyDescent="0.3">
      <c r="A3378" s="149"/>
      <c r="B3378" s="135"/>
      <c r="C3378" s="14"/>
      <c r="D3378" s="14"/>
      <c r="E3378" s="136"/>
      <c r="F3378" s="15"/>
      <c r="G3378" s="126"/>
      <c r="H3378" s="136"/>
      <c r="I3378" s="136"/>
      <c r="J3378" s="138"/>
      <c r="K3378" s="119"/>
      <c r="L3378" s="138"/>
      <c r="M3378" s="12"/>
      <c r="N3378" s="147" t="str">
        <f t="shared" si="335"/>
        <v/>
      </c>
      <c r="O3378" s="16"/>
      <c r="P3378" s="17"/>
      <c r="Q3378" s="17"/>
      <c r="AD3378" s="13">
        <f t="shared" si="330"/>
        <v>0</v>
      </c>
      <c r="AE3378" s="13" t="str">
        <f t="shared" si="331"/>
        <v/>
      </c>
      <c r="AF3378" s="145" t="str">
        <f t="shared" si="332"/>
        <v/>
      </c>
      <c r="AG3378" s="145" t="str">
        <f t="shared" si="333"/>
        <v/>
      </c>
      <c r="AH3378" s="145" t="str">
        <f t="shared" si="334"/>
        <v/>
      </c>
    </row>
    <row r="3379" spans="1:34" ht="17.25" customHeight="1" x14ac:dyDescent="0.3">
      <c r="A3379" s="149"/>
      <c r="B3379" s="135"/>
      <c r="C3379" s="14"/>
      <c r="D3379" s="14"/>
      <c r="E3379" s="136"/>
      <c r="F3379" s="15"/>
      <c r="G3379" s="126"/>
      <c r="H3379" s="136"/>
      <c r="I3379" s="136"/>
      <c r="J3379" s="138"/>
      <c r="K3379" s="119"/>
      <c r="L3379" s="138"/>
      <c r="M3379" s="12"/>
      <c r="N3379" s="147" t="str">
        <f t="shared" si="335"/>
        <v/>
      </c>
      <c r="O3379" s="16"/>
      <c r="P3379" s="17"/>
      <c r="Q3379" s="17"/>
      <c r="AD3379" s="13">
        <f t="shared" si="330"/>
        <v>0</v>
      </c>
      <c r="AE3379" s="13" t="str">
        <f t="shared" si="331"/>
        <v/>
      </c>
      <c r="AF3379" s="145" t="str">
        <f t="shared" si="332"/>
        <v/>
      </c>
      <c r="AG3379" s="145" t="str">
        <f t="shared" si="333"/>
        <v/>
      </c>
      <c r="AH3379" s="145" t="str">
        <f t="shared" si="334"/>
        <v/>
      </c>
    </row>
    <row r="3380" spans="1:34" ht="17.25" customHeight="1" x14ac:dyDescent="0.3">
      <c r="A3380" s="149"/>
      <c r="B3380" s="135"/>
      <c r="C3380" s="14"/>
      <c r="D3380" s="14"/>
      <c r="E3380" s="136"/>
      <c r="F3380" s="15"/>
      <c r="G3380" s="126"/>
      <c r="H3380" s="136"/>
      <c r="I3380" s="136"/>
      <c r="J3380" s="138"/>
      <c r="K3380" s="119"/>
      <c r="L3380" s="138"/>
      <c r="M3380" s="12"/>
      <c r="N3380" s="147" t="str">
        <f t="shared" si="335"/>
        <v/>
      </c>
      <c r="O3380" s="16"/>
      <c r="P3380" s="17"/>
      <c r="Q3380" s="17"/>
      <c r="AD3380" s="13">
        <f t="shared" si="330"/>
        <v>0</v>
      </c>
      <c r="AE3380" s="13" t="str">
        <f t="shared" si="331"/>
        <v/>
      </c>
      <c r="AF3380" s="145" t="str">
        <f t="shared" si="332"/>
        <v/>
      </c>
      <c r="AG3380" s="145" t="str">
        <f t="shared" si="333"/>
        <v/>
      </c>
      <c r="AH3380" s="145" t="str">
        <f t="shared" si="334"/>
        <v/>
      </c>
    </row>
    <row r="3381" spans="1:34" ht="17.25" customHeight="1" x14ac:dyDescent="0.3">
      <c r="A3381" s="149"/>
      <c r="B3381" s="135"/>
      <c r="C3381" s="14"/>
      <c r="D3381" s="14"/>
      <c r="E3381" s="136"/>
      <c r="F3381" s="15"/>
      <c r="G3381" s="126"/>
      <c r="H3381" s="136"/>
      <c r="I3381" s="136"/>
      <c r="J3381" s="138"/>
      <c r="K3381" s="119"/>
      <c r="L3381" s="138"/>
      <c r="M3381" s="12"/>
      <c r="N3381" s="147" t="str">
        <f t="shared" si="335"/>
        <v/>
      </c>
      <c r="O3381" s="16"/>
      <c r="P3381" s="17"/>
      <c r="Q3381" s="17"/>
      <c r="AD3381" s="13">
        <f t="shared" ref="AD3381:AD3444" si="336">IF(N3381&lt;0, N3381/-F3381, M3381)</f>
        <v>0</v>
      </c>
      <c r="AE3381" s="13" t="str">
        <f t="shared" ref="AE3381:AE3444" si="337">IF(N3381="", "", IF(C3381="Long", IF(N3381&gt;0, N3381/F3381, ((G3381*(I3381-E3381))/F3381)), IF(N3381&gt;0, N3381/F3381, ((G3381*(E3381-I3381))/F3381))))</f>
        <v/>
      </c>
      <c r="AF3381" s="145" t="str">
        <f t="shared" ref="AF3381:AF3444" si="338">IF(A3381="", "", MONTH(A3381))</f>
        <v/>
      </c>
      <c r="AG3381" s="145" t="str">
        <f t="shared" ref="AG3381:AG3444" si="339">IF(A3381="", "", YEAR(A3381))</f>
        <v/>
      </c>
      <c r="AH3381" s="145" t="str">
        <f t="shared" ref="AH3381:AH3444" si="340">IF(A3381="", "", DAY(A3381))</f>
        <v/>
      </c>
    </row>
    <row r="3382" spans="1:34" ht="17.25" customHeight="1" x14ac:dyDescent="0.3">
      <c r="A3382" s="149"/>
      <c r="B3382" s="135"/>
      <c r="C3382" s="14"/>
      <c r="D3382" s="14"/>
      <c r="E3382" s="136"/>
      <c r="F3382" s="15"/>
      <c r="G3382" s="126"/>
      <c r="H3382" s="136"/>
      <c r="I3382" s="136"/>
      <c r="J3382" s="138"/>
      <c r="K3382" s="119"/>
      <c r="L3382" s="138"/>
      <c r="M3382" s="12"/>
      <c r="N3382" s="147" t="str">
        <f t="shared" si="335"/>
        <v/>
      </c>
      <c r="O3382" s="16"/>
      <c r="P3382" s="17"/>
      <c r="Q3382" s="17"/>
      <c r="AD3382" s="13">
        <f t="shared" si="336"/>
        <v>0</v>
      </c>
      <c r="AE3382" s="13" t="str">
        <f t="shared" si="337"/>
        <v/>
      </c>
      <c r="AF3382" s="145" t="str">
        <f t="shared" si="338"/>
        <v/>
      </c>
      <c r="AG3382" s="145" t="str">
        <f t="shared" si="339"/>
        <v/>
      </c>
      <c r="AH3382" s="145" t="str">
        <f t="shared" si="340"/>
        <v/>
      </c>
    </row>
    <row r="3383" spans="1:34" ht="17.25" customHeight="1" x14ac:dyDescent="0.3">
      <c r="A3383" s="149"/>
      <c r="B3383" s="135"/>
      <c r="C3383" s="14"/>
      <c r="D3383" s="14"/>
      <c r="E3383" s="136"/>
      <c r="F3383" s="15"/>
      <c r="G3383" s="126"/>
      <c r="H3383" s="136"/>
      <c r="I3383" s="136"/>
      <c r="J3383" s="138"/>
      <c r="K3383" s="119"/>
      <c r="L3383" s="138"/>
      <c r="M3383" s="12"/>
      <c r="N3383" s="147" t="str">
        <f t="shared" si="335"/>
        <v/>
      </c>
      <c r="O3383" s="16"/>
      <c r="P3383" s="17"/>
      <c r="Q3383" s="17"/>
      <c r="AD3383" s="13">
        <f t="shared" si="336"/>
        <v>0</v>
      </c>
      <c r="AE3383" s="13" t="str">
        <f t="shared" si="337"/>
        <v/>
      </c>
      <c r="AF3383" s="145" t="str">
        <f t="shared" si="338"/>
        <v/>
      </c>
      <c r="AG3383" s="145" t="str">
        <f t="shared" si="339"/>
        <v/>
      </c>
      <c r="AH3383" s="145" t="str">
        <f t="shared" si="340"/>
        <v/>
      </c>
    </row>
    <row r="3384" spans="1:34" ht="17.25" customHeight="1" x14ac:dyDescent="0.3">
      <c r="A3384" s="149"/>
      <c r="B3384" s="135"/>
      <c r="C3384" s="14"/>
      <c r="D3384" s="14"/>
      <c r="E3384" s="136"/>
      <c r="F3384" s="15"/>
      <c r="G3384" s="126"/>
      <c r="H3384" s="136"/>
      <c r="I3384" s="136"/>
      <c r="J3384" s="138"/>
      <c r="K3384" s="119"/>
      <c r="L3384" s="138"/>
      <c r="M3384" s="12"/>
      <c r="N3384" s="147" t="str">
        <f t="shared" si="335"/>
        <v/>
      </c>
      <c r="O3384" s="16"/>
      <c r="P3384" s="17"/>
      <c r="Q3384" s="17"/>
      <c r="AD3384" s="13">
        <f t="shared" si="336"/>
        <v>0</v>
      </c>
      <c r="AE3384" s="13" t="str">
        <f t="shared" si="337"/>
        <v/>
      </c>
      <c r="AF3384" s="145" t="str">
        <f t="shared" si="338"/>
        <v/>
      </c>
      <c r="AG3384" s="145" t="str">
        <f t="shared" si="339"/>
        <v/>
      </c>
      <c r="AH3384" s="145" t="str">
        <f t="shared" si="340"/>
        <v/>
      </c>
    </row>
    <row r="3385" spans="1:34" ht="17.25" customHeight="1" x14ac:dyDescent="0.3">
      <c r="A3385" s="149"/>
      <c r="B3385" s="135"/>
      <c r="C3385" s="14"/>
      <c r="D3385" s="14"/>
      <c r="E3385" s="136"/>
      <c r="F3385" s="15"/>
      <c r="G3385" s="126"/>
      <c r="H3385" s="136"/>
      <c r="I3385" s="136"/>
      <c r="J3385" s="138"/>
      <c r="K3385" s="119"/>
      <c r="L3385" s="138"/>
      <c r="M3385" s="12"/>
      <c r="N3385" s="147" t="str">
        <f t="shared" si="335"/>
        <v/>
      </c>
      <c r="O3385" s="16"/>
      <c r="P3385" s="17"/>
      <c r="Q3385" s="17"/>
      <c r="AD3385" s="13">
        <f t="shared" si="336"/>
        <v>0</v>
      </c>
      <c r="AE3385" s="13" t="str">
        <f t="shared" si="337"/>
        <v/>
      </c>
      <c r="AF3385" s="145" t="str">
        <f t="shared" si="338"/>
        <v/>
      </c>
      <c r="AG3385" s="145" t="str">
        <f t="shared" si="339"/>
        <v/>
      </c>
      <c r="AH3385" s="145" t="str">
        <f t="shared" si="340"/>
        <v/>
      </c>
    </row>
    <row r="3386" spans="1:34" ht="17.25" customHeight="1" x14ac:dyDescent="0.3">
      <c r="A3386" s="149"/>
      <c r="B3386" s="135"/>
      <c r="C3386" s="14"/>
      <c r="D3386" s="14"/>
      <c r="E3386" s="136"/>
      <c r="F3386" s="15"/>
      <c r="G3386" s="126"/>
      <c r="H3386" s="136"/>
      <c r="I3386" s="136"/>
      <c r="J3386" s="138"/>
      <c r="K3386" s="119"/>
      <c r="L3386" s="138"/>
      <c r="M3386" s="12"/>
      <c r="N3386" s="147" t="str">
        <f t="shared" si="335"/>
        <v/>
      </c>
      <c r="O3386" s="16"/>
      <c r="P3386" s="17"/>
      <c r="Q3386" s="17"/>
      <c r="AD3386" s="13">
        <f t="shared" si="336"/>
        <v>0</v>
      </c>
      <c r="AE3386" s="13" t="str">
        <f t="shared" si="337"/>
        <v/>
      </c>
      <c r="AF3386" s="145" t="str">
        <f t="shared" si="338"/>
        <v/>
      </c>
      <c r="AG3386" s="145" t="str">
        <f t="shared" si="339"/>
        <v/>
      </c>
      <c r="AH3386" s="145" t="str">
        <f t="shared" si="340"/>
        <v/>
      </c>
    </row>
    <row r="3387" spans="1:34" ht="17.25" customHeight="1" x14ac:dyDescent="0.3">
      <c r="A3387" s="149"/>
      <c r="B3387" s="135"/>
      <c r="C3387" s="14"/>
      <c r="D3387" s="14"/>
      <c r="E3387" s="136"/>
      <c r="F3387" s="15"/>
      <c r="G3387" s="126"/>
      <c r="H3387" s="136"/>
      <c r="I3387" s="136"/>
      <c r="J3387" s="138"/>
      <c r="K3387" s="119"/>
      <c r="L3387" s="138"/>
      <c r="M3387" s="12"/>
      <c r="N3387" s="147" t="str">
        <f t="shared" si="335"/>
        <v/>
      </c>
      <c r="O3387" s="16"/>
      <c r="P3387" s="17"/>
      <c r="Q3387" s="17"/>
      <c r="AD3387" s="13">
        <f t="shared" si="336"/>
        <v>0</v>
      </c>
      <c r="AE3387" s="13" t="str">
        <f t="shared" si="337"/>
        <v/>
      </c>
      <c r="AF3387" s="145" t="str">
        <f t="shared" si="338"/>
        <v/>
      </c>
      <c r="AG3387" s="145" t="str">
        <f t="shared" si="339"/>
        <v/>
      </c>
      <c r="AH3387" s="145" t="str">
        <f t="shared" si="340"/>
        <v/>
      </c>
    </row>
    <row r="3388" spans="1:34" ht="17.25" customHeight="1" x14ac:dyDescent="0.3">
      <c r="A3388" s="149"/>
      <c r="B3388" s="135"/>
      <c r="C3388" s="14"/>
      <c r="D3388" s="14"/>
      <c r="E3388" s="136"/>
      <c r="F3388" s="15"/>
      <c r="G3388" s="126"/>
      <c r="H3388" s="136"/>
      <c r="I3388" s="136"/>
      <c r="J3388" s="138"/>
      <c r="K3388" s="119"/>
      <c r="L3388" s="138"/>
      <c r="M3388" s="12"/>
      <c r="N3388" s="147" t="str">
        <f t="shared" si="335"/>
        <v/>
      </c>
      <c r="O3388" s="16"/>
      <c r="P3388" s="17"/>
      <c r="Q3388" s="17"/>
      <c r="AD3388" s="13">
        <f t="shared" si="336"/>
        <v>0</v>
      </c>
      <c r="AE3388" s="13" t="str">
        <f t="shared" si="337"/>
        <v/>
      </c>
      <c r="AF3388" s="145" t="str">
        <f t="shared" si="338"/>
        <v/>
      </c>
      <c r="AG3388" s="145" t="str">
        <f t="shared" si="339"/>
        <v/>
      </c>
      <c r="AH3388" s="145" t="str">
        <f t="shared" si="340"/>
        <v/>
      </c>
    </row>
    <row r="3389" spans="1:34" ht="17.25" customHeight="1" x14ac:dyDescent="0.3">
      <c r="A3389" s="149"/>
      <c r="B3389" s="135"/>
      <c r="C3389" s="14"/>
      <c r="D3389" s="14"/>
      <c r="E3389" s="136"/>
      <c r="F3389" s="15"/>
      <c r="G3389" s="126"/>
      <c r="H3389" s="136"/>
      <c r="I3389" s="136"/>
      <c r="J3389" s="138"/>
      <c r="K3389" s="119"/>
      <c r="L3389" s="138"/>
      <c r="M3389" s="12"/>
      <c r="N3389" s="147" t="str">
        <f t="shared" si="335"/>
        <v/>
      </c>
      <c r="O3389" s="16"/>
      <c r="P3389" s="17"/>
      <c r="Q3389" s="17"/>
      <c r="AD3389" s="13">
        <f t="shared" si="336"/>
        <v>0</v>
      </c>
      <c r="AE3389" s="13" t="str">
        <f t="shared" si="337"/>
        <v/>
      </c>
      <c r="AF3389" s="145" t="str">
        <f t="shared" si="338"/>
        <v/>
      </c>
      <c r="AG3389" s="145" t="str">
        <f t="shared" si="339"/>
        <v/>
      </c>
      <c r="AH3389" s="145" t="str">
        <f t="shared" si="340"/>
        <v/>
      </c>
    </row>
    <row r="3390" spans="1:34" ht="17.25" customHeight="1" x14ac:dyDescent="0.3">
      <c r="A3390" s="149"/>
      <c r="B3390" s="135"/>
      <c r="C3390" s="14"/>
      <c r="D3390" s="14"/>
      <c r="E3390" s="136"/>
      <c r="F3390" s="15"/>
      <c r="G3390" s="126"/>
      <c r="H3390" s="136"/>
      <c r="I3390" s="136"/>
      <c r="J3390" s="138"/>
      <c r="K3390" s="119"/>
      <c r="L3390" s="138"/>
      <c r="M3390" s="12"/>
      <c r="N3390" s="147" t="str">
        <f t="shared" si="335"/>
        <v/>
      </c>
      <c r="O3390" s="16"/>
      <c r="P3390" s="17"/>
      <c r="Q3390" s="17"/>
      <c r="AD3390" s="13">
        <f t="shared" si="336"/>
        <v>0</v>
      </c>
      <c r="AE3390" s="13" t="str">
        <f t="shared" si="337"/>
        <v/>
      </c>
      <c r="AF3390" s="145" t="str">
        <f t="shared" si="338"/>
        <v/>
      </c>
      <c r="AG3390" s="145" t="str">
        <f t="shared" si="339"/>
        <v/>
      </c>
      <c r="AH3390" s="145" t="str">
        <f t="shared" si="340"/>
        <v/>
      </c>
    </row>
    <row r="3391" spans="1:34" ht="17.25" customHeight="1" x14ac:dyDescent="0.3">
      <c r="A3391" s="149"/>
      <c r="B3391" s="135"/>
      <c r="C3391" s="14"/>
      <c r="D3391" s="14"/>
      <c r="E3391" s="136"/>
      <c r="F3391" s="15"/>
      <c r="G3391" s="126"/>
      <c r="H3391" s="136"/>
      <c r="I3391" s="136"/>
      <c r="J3391" s="138"/>
      <c r="K3391" s="119"/>
      <c r="L3391" s="138"/>
      <c r="M3391" s="12"/>
      <c r="N3391" s="147" t="str">
        <f t="shared" si="335"/>
        <v/>
      </c>
      <c r="O3391" s="16"/>
      <c r="P3391" s="17"/>
      <c r="Q3391" s="17"/>
      <c r="AD3391" s="13">
        <f t="shared" si="336"/>
        <v>0</v>
      </c>
      <c r="AE3391" s="13" t="str">
        <f t="shared" si="337"/>
        <v/>
      </c>
      <c r="AF3391" s="145" t="str">
        <f t="shared" si="338"/>
        <v/>
      </c>
      <c r="AG3391" s="145" t="str">
        <f t="shared" si="339"/>
        <v/>
      </c>
      <c r="AH3391" s="145" t="str">
        <f t="shared" si="340"/>
        <v/>
      </c>
    </row>
    <row r="3392" spans="1:34" ht="17.25" customHeight="1" x14ac:dyDescent="0.3">
      <c r="A3392" s="149"/>
      <c r="B3392" s="135"/>
      <c r="C3392" s="14"/>
      <c r="D3392" s="14"/>
      <c r="E3392" s="136"/>
      <c r="F3392" s="15"/>
      <c r="G3392" s="126"/>
      <c r="H3392" s="136"/>
      <c r="I3392" s="136"/>
      <c r="J3392" s="138"/>
      <c r="K3392" s="119"/>
      <c r="L3392" s="138"/>
      <c r="M3392" s="12"/>
      <c r="N3392" s="147" t="str">
        <f t="shared" si="335"/>
        <v/>
      </c>
      <c r="O3392" s="16"/>
      <c r="P3392" s="17"/>
      <c r="Q3392" s="17"/>
      <c r="AD3392" s="13">
        <f t="shared" si="336"/>
        <v>0</v>
      </c>
      <c r="AE3392" s="13" t="str">
        <f t="shared" si="337"/>
        <v/>
      </c>
      <c r="AF3392" s="145" t="str">
        <f t="shared" si="338"/>
        <v/>
      </c>
      <c r="AG3392" s="145" t="str">
        <f t="shared" si="339"/>
        <v/>
      </c>
      <c r="AH3392" s="145" t="str">
        <f t="shared" si="340"/>
        <v/>
      </c>
    </row>
    <row r="3393" spans="1:34" ht="17.25" customHeight="1" x14ac:dyDescent="0.3">
      <c r="A3393" s="149"/>
      <c r="B3393" s="135"/>
      <c r="C3393" s="14"/>
      <c r="D3393" s="14"/>
      <c r="E3393" s="136"/>
      <c r="F3393" s="15"/>
      <c r="G3393" s="126"/>
      <c r="H3393" s="136"/>
      <c r="I3393" s="136"/>
      <c r="J3393" s="138"/>
      <c r="K3393" s="119"/>
      <c r="L3393" s="138"/>
      <c r="M3393" s="12"/>
      <c r="N3393" s="147" t="str">
        <f t="shared" si="335"/>
        <v/>
      </c>
      <c r="O3393" s="16"/>
      <c r="P3393" s="17"/>
      <c r="Q3393" s="17"/>
      <c r="AD3393" s="13">
        <f t="shared" si="336"/>
        <v>0</v>
      </c>
      <c r="AE3393" s="13" t="str">
        <f t="shared" si="337"/>
        <v/>
      </c>
      <c r="AF3393" s="145" t="str">
        <f t="shared" si="338"/>
        <v/>
      </c>
      <c r="AG3393" s="145" t="str">
        <f t="shared" si="339"/>
        <v/>
      </c>
      <c r="AH3393" s="145" t="str">
        <f t="shared" si="340"/>
        <v/>
      </c>
    </row>
    <row r="3394" spans="1:34" ht="17.25" customHeight="1" x14ac:dyDescent="0.3">
      <c r="A3394" s="149"/>
      <c r="B3394" s="135"/>
      <c r="C3394" s="14"/>
      <c r="D3394" s="14"/>
      <c r="E3394" s="136"/>
      <c r="F3394" s="15"/>
      <c r="G3394" s="126"/>
      <c r="H3394" s="136"/>
      <c r="I3394" s="136"/>
      <c r="J3394" s="138"/>
      <c r="K3394" s="119"/>
      <c r="L3394" s="138"/>
      <c r="M3394" s="12"/>
      <c r="N3394" s="147" t="str">
        <f t="shared" si="335"/>
        <v/>
      </c>
      <c r="O3394" s="16"/>
      <c r="P3394" s="17"/>
      <c r="Q3394" s="17"/>
      <c r="AD3394" s="13">
        <f t="shared" si="336"/>
        <v>0</v>
      </c>
      <c r="AE3394" s="13" t="str">
        <f t="shared" si="337"/>
        <v/>
      </c>
      <c r="AF3394" s="145" t="str">
        <f t="shared" si="338"/>
        <v/>
      </c>
      <c r="AG3394" s="145" t="str">
        <f t="shared" si="339"/>
        <v/>
      </c>
      <c r="AH3394" s="145" t="str">
        <f t="shared" si="340"/>
        <v/>
      </c>
    </row>
    <row r="3395" spans="1:34" ht="17.25" customHeight="1" x14ac:dyDescent="0.3">
      <c r="A3395" s="149"/>
      <c r="B3395" s="135"/>
      <c r="C3395" s="14"/>
      <c r="D3395" s="14"/>
      <c r="E3395" s="136"/>
      <c r="F3395" s="15"/>
      <c r="G3395" s="126"/>
      <c r="H3395" s="136"/>
      <c r="I3395" s="136"/>
      <c r="J3395" s="138"/>
      <c r="K3395" s="119"/>
      <c r="L3395" s="138"/>
      <c r="M3395" s="12"/>
      <c r="N3395" s="147" t="str">
        <f t="shared" si="335"/>
        <v/>
      </c>
      <c r="O3395" s="16"/>
      <c r="P3395" s="17"/>
      <c r="Q3395" s="17"/>
      <c r="AD3395" s="13">
        <f t="shared" si="336"/>
        <v>0</v>
      </c>
      <c r="AE3395" s="13" t="str">
        <f t="shared" si="337"/>
        <v/>
      </c>
      <c r="AF3395" s="145" t="str">
        <f t="shared" si="338"/>
        <v/>
      </c>
      <c r="AG3395" s="145" t="str">
        <f t="shared" si="339"/>
        <v/>
      </c>
      <c r="AH3395" s="145" t="str">
        <f t="shared" si="340"/>
        <v/>
      </c>
    </row>
    <row r="3396" spans="1:34" ht="17.25" customHeight="1" x14ac:dyDescent="0.3">
      <c r="A3396" s="149"/>
      <c r="B3396" s="135"/>
      <c r="C3396" s="14"/>
      <c r="D3396" s="14"/>
      <c r="E3396" s="136"/>
      <c r="F3396" s="15"/>
      <c r="G3396" s="126"/>
      <c r="H3396" s="136"/>
      <c r="I3396" s="136"/>
      <c r="J3396" s="138"/>
      <c r="K3396" s="119"/>
      <c r="L3396" s="138"/>
      <c r="M3396" s="12"/>
      <c r="N3396" s="147" t="str">
        <f t="shared" si="335"/>
        <v/>
      </c>
      <c r="O3396" s="16"/>
      <c r="P3396" s="17"/>
      <c r="Q3396" s="17"/>
      <c r="AD3396" s="13">
        <f t="shared" si="336"/>
        <v>0</v>
      </c>
      <c r="AE3396" s="13" t="str">
        <f t="shared" si="337"/>
        <v/>
      </c>
      <c r="AF3396" s="145" t="str">
        <f t="shared" si="338"/>
        <v/>
      </c>
      <c r="AG3396" s="145" t="str">
        <f t="shared" si="339"/>
        <v/>
      </c>
      <c r="AH3396" s="145" t="str">
        <f t="shared" si="340"/>
        <v/>
      </c>
    </row>
    <row r="3397" spans="1:34" ht="17.25" customHeight="1" x14ac:dyDescent="0.3">
      <c r="A3397" s="149"/>
      <c r="B3397" s="135"/>
      <c r="C3397" s="14"/>
      <c r="D3397" s="14"/>
      <c r="E3397" s="136"/>
      <c r="F3397" s="15"/>
      <c r="G3397" s="126"/>
      <c r="H3397" s="136"/>
      <c r="I3397" s="136"/>
      <c r="J3397" s="138"/>
      <c r="K3397" s="119"/>
      <c r="L3397" s="138"/>
      <c r="M3397" s="12"/>
      <c r="N3397" s="147" t="str">
        <f t="shared" si="335"/>
        <v/>
      </c>
      <c r="O3397" s="16"/>
      <c r="P3397" s="17"/>
      <c r="Q3397" s="17"/>
      <c r="AD3397" s="13">
        <f t="shared" si="336"/>
        <v>0</v>
      </c>
      <c r="AE3397" s="13" t="str">
        <f t="shared" si="337"/>
        <v/>
      </c>
      <c r="AF3397" s="145" t="str">
        <f t="shared" si="338"/>
        <v/>
      </c>
      <c r="AG3397" s="145" t="str">
        <f t="shared" si="339"/>
        <v/>
      </c>
      <c r="AH3397" s="145" t="str">
        <f t="shared" si="340"/>
        <v/>
      </c>
    </row>
    <row r="3398" spans="1:34" ht="17.25" customHeight="1" x14ac:dyDescent="0.3">
      <c r="A3398" s="149"/>
      <c r="B3398" s="135"/>
      <c r="C3398" s="14"/>
      <c r="D3398" s="14"/>
      <c r="E3398" s="136"/>
      <c r="F3398" s="15"/>
      <c r="G3398" s="126"/>
      <c r="H3398" s="136"/>
      <c r="I3398" s="136"/>
      <c r="J3398" s="138"/>
      <c r="K3398" s="119"/>
      <c r="L3398" s="138"/>
      <c r="M3398" s="12"/>
      <c r="N3398" s="147" t="str">
        <f t="shared" si="335"/>
        <v/>
      </c>
      <c r="O3398" s="16"/>
      <c r="P3398" s="17"/>
      <c r="Q3398" s="17"/>
      <c r="AD3398" s="13">
        <f t="shared" si="336"/>
        <v>0</v>
      </c>
      <c r="AE3398" s="13" t="str">
        <f t="shared" si="337"/>
        <v/>
      </c>
      <c r="AF3398" s="145" t="str">
        <f t="shared" si="338"/>
        <v/>
      </c>
      <c r="AG3398" s="145" t="str">
        <f t="shared" si="339"/>
        <v/>
      </c>
      <c r="AH3398" s="145" t="str">
        <f t="shared" si="340"/>
        <v/>
      </c>
    </row>
    <row r="3399" spans="1:34" ht="17.25" customHeight="1" x14ac:dyDescent="0.3">
      <c r="A3399" s="149"/>
      <c r="B3399" s="135"/>
      <c r="C3399" s="14"/>
      <c r="D3399" s="14"/>
      <c r="E3399" s="136"/>
      <c r="F3399" s="15"/>
      <c r="G3399" s="126"/>
      <c r="H3399" s="136"/>
      <c r="I3399" s="136"/>
      <c r="J3399" s="138"/>
      <c r="K3399" s="119"/>
      <c r="L3399" s="138"/>
      <c r="M3399" s="12"/>
      <c r="N3399" s="147" t="str">
        <f t="shared" si="335"/>
        <v/>
      </c>
      <c r="O3399" s="16"/>
      <c r="P3399" s="17"/>
      <c r="Q3399" s="17"/>
      <c r="AD3399" s="13">
        <f t="shared" si="336"/>
        <v>0</v>
      </c>
      <c r="AE3399" s="13" t="str">
        <f t="shared" si="337"/>
        <v/>
      </c>
      <c r="AF3399" s="145" t="str">
        <f t="shared" si="338"/>
        <v/>
      </c>
      <c r="AG3399" s="145" t="str">
        <f t="shared" si="339"/>
        <v/>
      </c>
      <c r="AH3399" s="145" t="str">
        <f t="shared" si="340"/>
        <v/>
      </c>
    </row>
    <row r="3400" spans="1:34" ht="17.25" customHeight="1" x14ac:dyDescent="0.3">
      <c r="A3400" s="149"/>
      <c r="B3400" s="135"/>
      <c r="C3400" s="14"/>
      <c r="D3400" s="14"/>
      <c r="E3400" s="136"/>
      <c r="F3400" s="15"/>
      <c r="G3400" s="126"/>
      <c r="H3400" s="136"/>
      <c r="I3400" s="136"/>
      <c r="J3400" s="138"/>
      <c r="K3400" s="119"/>
      <c r="L3400" s="138"/>
      <c r="M3400" s="12"/>
      <c r="N3400" s="147" t="str">
        <f t="shared" ref="N3400:N3463" si="341">IF(J3400="", "", K3400)</f>
        <v/>
      </c>
      <c r="O3400" s="16"/>
      <c r="P3400" s="17"/>
      <c r="Q3400" s="17"/>
      <c r="AD3400" s="13">
        <f t="shared" si="336"/>
        <v>0</v>
      </c>
      <c r="AE3400" s="13" t="str">
        <f t="shared" si="337"/>
        <v/>
      </c>
      <c r="AF3400" s="145" t="str">
        <f t="shared" si="338"/>
        <v/>
      </c>
      <c r="AG3400" s="145" t="str">
        <f t="shared" si="339"/>
        <v/>
      </c>
      <c r="AH3400" s="145" t="str">
        <f t="shared" si="340"/>
        <v/>
      </c>
    </row>
    <row r="3401" spans="1:34" ht="17.25" customHeight="1" x14ac:dyDescent="0.3">
      <c r="A3401" s="149"/>
      <c r="B3401" s="135"/>
      <c r="C3401" s="14"/>
      <c r="D3401" s="14"/>
      <c r="E3401" s="136"/>
      <c r="F3401" s="15"/>
      <c r="G3401" s="126"/>
      <c r="H3401" s="136"/>
      <c r="I3401" s="136"/>
      <c r="J3401" s="138"/>
      <c r="K3401" s="119"/>
      <c r="L3401" s="138"/>
      <c r="M3401" s="12"/>
      <c r="N3401" s="147" t="str">
        <f t="shared" si="341"/>
        <v/>
      </c>
      <c r="O3401" s="16"/>
      <c r="P3401" s="17"/>
      <c r="Q3401" s="17"/>
      <c r="AD3401" s="13">
        <f t="shared" si="336"/>
        <v>0</v>
      </c>
      <c r="AE3401" s="13" t="str">
        <f t="shared" si="337"/>
        <v/>
      </c>
      <c r="AF3401" s="145" t="str">
        <f t="shared" si="338"/>
        <v/>
      </c>
      <c r="AG3401" s="145" t="str">
        <f t="shared" si="339"/>
        <v/>
      </c>
      <c r="AH3401" s="145" t="str">
        <f t="shared" si="340"/>
        <v/>
      </c>
    </row>
    <row r="3402" spans="1:34" ht="17.25" customHeight="1" x14ac:dyDescent="0.3">
      <c r="A3402" s="149"/>
      <c r="B3402" s="135"/>
      <c r="C3402" s="14"/>
      <c r="D3402" s="14"/>
      <c r="E3402" s="136"/>
      <c r="F3402" s="15"/>
      <c r="G3402" s="126"/>
      <c r="H3402" s="136"/>
      <c r="I3402" s="136"/>
      <c r="J3402" s="138"/>
      <c r="K3402" s="119"/>
      <c r="L3402" s="138"/>
      <c r="M3402" s="12"/>
      <c r="N3402" s="147" t="str">
        <f t="shared" si="341"/>
        <v/>
      </c>
      <c r="O3402" s="16"/>
      <c r="P3402" s="17"/>
      <c r="Q3402" s="17"/>
      <c r="AD3402" s="13">
        <f t="shared" si="336"/>
        <v>0</v>
      </c>
      <c r="AE3402" s="13" t="str">
        <f t="shared" si="337"/>
        <v/>
      </c>
      <c r="AF3402" s="145" t="str">
        <f t="shared" si="338"/>
        <v/>
      </c>
      <c r="AG3402" s="145" t="str">
        <f t="shared" si="339"/>
        <v/>
      </c>
      <c r="AH3402" s="145" t="str">
        <f t="shared" si="340"/>
        <v/>
      </c>
    </row>
    <row r="3403" spans="1:34" ht="17.25" customHeight="1" x14ac:dyDescent="0.3">
      <c r="A3403" s="149"/>
      <c r="B3403" s="135"/>
      <c r="C3403" s="14"/>
      <c r="D3403" s="14"/>
      <c r="E3403" s="136"/>
      <c r="F3403" s="15"/>
      <c r="G3403" s="126"/>
      <c r="H3403" s="136"/>
      <c r="I3403" s="136"/>
      <c r="J3403" s="138"/>
      <c r="K3403" s="119"/>
      <c r="L3403" s="138"/>
      <c r="M3403" s="12"/>
      <c r="N3403" s="147" t="str">
        <f t="shared" si="341"/>
        <v/>
      </c>
      <c r="O3403" s="16"/>
      <c r="P3403" s="17"/>
      <c r="Q3403" s="17"/>
      <c r="AD3403" s="13">
        <f t="shared" si="336"/>
        <v>0</v>
      </c>
      <c r="AE3403" s="13" t="str">
        <f t="shared" si="337"/>
        <v/>
      </c>
      <c r="AF3403" s="145" t="str">
        <f t="shared" si="338"/>
        <v/>
      </c>
      <c r="AG3403" s="145" t="str">
        <f t="shared" si="339"/>
        <v/>
      </c>
      <c r="AH3403" s="145" t="str">
        <f t="shared" si="340"/>
        <v/>
      </c>
    </row>
    <row r="3404" spans="1:34" ht="17.25" customHeight="1" x14ac:dyDescent="0.3">
      <c r="A3404" s="149"/>
      <c r="B3404" s="135"/>
      <c r="C3404" s="14"/>
      <c r="D3404" s="14"/>
      <c r="E3404" s="136"/>
      <c r="F3404" s="15"/>
      <c r="G3404" s="126"/>
      <c r="H3404" s="136"/>
      <c r="I3404" s="136"/>
      <c r="J3404" s="138"/>
      <c r="K3404" s="119"/>
      <c r="L3404" s="138"/>
      <c r="M3404" s="12"/>
      <c r="N3404" s="147" t="str">
        <f t="shared" si="341"/>
        <v/>
      </c>
      <c r="O3404" s="16"/>
      <c r="P3404" s="17"/>
      <c r="Q3404" s="17"/>
      <c r="AD3404" s="13">
        <f t="shared" si="336"/>
        <v>0</v>
      </c>
      <c r="AE3404" s="13" t="str">
        <f t="shared" si="337"/>
        <v/>
      </c>
      <c r="AF3404" s="145" t="str">
        <f t="shared" si="338"/>
        <v/>
      </c>
      <c r="AG3404" s="145" t="str">
        <f t="shared" si="339"/>
        <v/>
      </c>
      <c r="AH3404" s="145" t="str">
        <f t="shared" si="340"/>
        <v/>
      </c>
    </row>
    <row r="3405" spans="1:34" ht="17.25" customHeight="1" x14ac:dyDescent="0.3">
      <c r="A3405" s="149"/>
      <c r="B3405" s="135"/>
      <c r="C3405" s="14"/>
      <c r="D3405" s="14"/>
      <c r="E3405" s="136"/>
      <c r="F3405" s="15"/>
      <c r="G3405" s="126"/>
      <c r="H3405" s="136"/>
      <c r="I3405" s="136"/>
      <c r="J3405" s="138"/>
      <c r="K3405" s="119"/>
      <c r="L3405" s="138"/>
      <c r="M3405" s="12"/>
      <c r="N3405" s="147" t="str">
        <f t="shared" si="341"/>
        <v/>
      </c>
      <c r="O3405" s="16"/>
      <c r="P3405" s="17"/>
      <c r="Q3405" s="17"/>
      <c r="AD3405" s="13">
        <f t="shared" si="336"/>
        <v>0</v>
      </c>
      <c r="AE3405" s="13" t="str">
        <f t="shared" si="337"/>
        <v/>
      </c>
      <c r="AF3405" s="145" t="str">
        <f t="shared" si="338"/>
        <v/>
      </c>
      <c r="AG3405" s="145" t="str">
        <f t="shared" si="339"/>
        <v/>
      </c>
      <c r="AH3405" s="145" t="str">
        <f t="shared" si="340"/>
        <v/>
      </c>
    </row>
    <row r="3406" spans="1:34" ht="17.25" customHeight="1" x14ac:dyDescent="0.3">
      <c r="A3406" s="149"/>
      <c r="B3406" s="135"/>
      <c r="C3406" s="14"/>
      <c r="D3406" s="14"/>
      <c r="E3406" s="136"/>
      <c r="F3406" s="15"/>
      <c r="G3406" s="126"/>
      <c r="H3406" s="136"/>
      <c r="I3406" s="136"/>
      <c r="J3406" s="138"/>
      <c r="K3406" s="119"/>
      <c r="L3406" s="138"/>
      <c r="M3406" s="12"/>
      <c r="N3406" s="147" t="str">
        <f t="shared" si="341"/>
        <v/>
      </c>
      <c r="O3406" s="16"/>
      <c r="P3406" s="17"/>
      <c r="Q3406" s="17"/>
      <c r="AD3406" s="13">
        <f t="shared" si="336"/>
        <v>0</v>
      </c>
      <c r="AE3406" s="13" t="str">
        <f t="shared" si="337"/>
        <v/>
      </c>
      <c r="AF3406" s="145" t="str">
        <f t="shared" si="338"/>
        <v/>
      </c>
      <c r="AG3406" s="145" t="str">
        <f t="shared" si="339"/>
        <v/>
      </c>
      <c r="AH3406" s="145" t="str">
        <f t="shared" si="340"/>
        <v/>
      </c>
    </row>
    <row r="3407" spans="1:34" ht="17.25" customHeight="1" x14ac:dyDescent="0.3">
      <c r="A3407" s="149"/>
      <c r="B3407" s="135"/>
      <c r="C3407" s="14"/>
      <c r="D3407" s="14"/>
      <c r="E3407" s="136"/>
      <c r="F3407" s="15"/>
      <c r="G3407" s="126"/>
      <c r="H3407" s="136"/>
      <c r="I3407" s="136"/>
      <c r="J3407" s="138"/>
      <c r="K3407" s="119"/>
      <c r="L3407" s="138"/>
      <c r="M3407" s="12"/>
      <c r="N3407" s="147" t="str">
        <f t="shared" si="341"/>
        <v/>
      </c>
      <c r="O3407" s="16"/>
      <c r="P3407" s="17"/>
      <c r="Q3407" s="17"/>
      <c r="AD3407" s="13">
        <f t="shared" si="336"/>
        <v>0</v>
      </c>
      <c r="AE3407" s="13" t="str">
        <f t="shared" si="337"/>
        <v/>
      </c>
      <c r="AF3407" s="145" t="str">
        <f t="shared" si="338"/>
        <v/>
      </c>
      <c r="AG3407" s="145" t="str">
        <f t="shared" si="339"/>
        <v/>
      </c>
      <c r="AH3407" s="145" t="str">
        <f t="shared" si="340"/>
        <v/>
      </c>
    </row>
    <row r="3408" spans="1:34" ht="17.25" customHeight="1" x14ac:dyDescent="0.3">
      <c r="A3408" s="149"/>
      <c r="B3408" s="135"/>
      <c r="C3408" s="14"/>
      <c r="D3408" s="14"/>
      <c r="E3408" s="136"/>
      <c r="F3408" s="15"/>
      <c r="G3408" s="126"/>
      <c r="H3408" s="136"/>
      <c r="I3408" s="136"/>
      <c r="J3408" s="138"/>
      <c r="K3408" s="119"/>
      <c r="L3408" s="138"/>
      <c r="M3408" s="12"/>
      <c r="N3408" s="147" t="str">
        <f t="shared" si="341"/>
        <v/>
      </c>
      <c r="O3408" s="16"/>
      <c r="P3408" s="17"/>
      <c r="Q3408" s="17"/>
      <c r="AD3408" s="13">
        <f t="shared" si="336"/>
        <v>0</v>
      </c>
      <c r="AE3408" s="13" t="str">
        <f t="shared" si="337"/>
        <v/>
      </c>
      <c r="AF3408" s="145" t="str">
        <f t="shared" si="338"/>
        <v/>
      </c>
      <c r="AG3408" s="145" t="str">
        <f t="shared" si="339"/>
        <v/>
      </c>
      <c r="AH3408" s="145" t="str">
        <f t="shared" si="340"/>
        <v/>
      </c>
    </row>
    <row r="3409" spans="1:34" ht="17.25" customHeight="1" x14ac:dyDescent="0.3">
      <c r="A3409" s="149"/>
      <c r="B3409" s="135"/>
      <c r="C3409" s="14"/>
      <c r="D3409" s="14"/>
      <c r="E3409" s="136"/>
      <c r="F3409" s="15"/>
      <c r="G3409" s="126"/>
      <c r="H3409" s="136"/>
      <c r="I3409" s="136"/>
      <c r="J3409" s="138"/>
      <c r="K3409" s="119"/>
      <c r="L3409" s="138"/>
      <c r="M3409" s="12"/>
      <c r="N3409" s="147" t="str">
        <f t="shared" si="341"/>
        <v/>
      </c>
      <c r="O3409" s="16"/>
      <c r="P3409" s="17"/>
      <c r="Q3409" s="17"/>
      <c r="AD3409" s="13">
        <f t="shared" si="336"/>
        <v>0</v>
      </c>
      <c r="AE3409" s="13" t="str">
        <f t="shared" si="337"/>
        <v/>
      </c>
      <c r="AF3409" s="145" t="str">
        <f t="shared" si="338"/>
        <v/>
      </c>
      <c r="AG3409" s="145" t="str">
        <f t="shared" si="339"/>
        <v/>
      </c>
      <c r="AH3409" s="145" t="str">
        <f t="shared" si="340"/>
        <v/>
      </c>
    </row>
    <row r="3410" spans="1:34" ht="17.25" customHeight="1" x14ac:dyDescent="0.3">
      <c r="A3410" s="149"/>
      <c r="B3410" s="135"/>
      <c r="C3410" s="14"/>
      <c r="D3410" s="14"/>
      <c r="E3410" s="136"/>
      <c r="F3410" s="15"/>
      <c r="G3410" s="126"/>
      <c r="H3410" s="136"/>
      <c r="I3410" s="136"/>
      <c r="J3410" s="138"/>
      <c r="K3410" s="119"/>
      <c r="L3410" s="138"/>
      <c r="M3410" s="12"/>
      <c r="N3410" s="147" t="str">
        <f t="shared" si="341"/>
        <v/>
      </c>
      <c r="O3410" s="16"/>
      <c r="P3410" s="17"/>
      <c r="Q3410" s="17"/>
      <c r="AD3410" s="13">
        <f t="shared" si="336"/>
        <v>0</v>
      </c>
      <c r="AE3410" s="13" t="str">
        <f t="shared" si="337"/>
        <v/>
      </c>
      <c r="AF3410" s="145" t="str">
        <f t="shared" si="338"/>
        <v/>
      </c>
      <c r="AG3410" s="145" t="str">
        <f t="shared" si="339"/>
        <v/>
      </c>
      <c r="AH3410" s="145" t="str">
        <f t="shared" si="340"/>
        <v/>
      </c>
    </row>
    <row r="3411" spans="1:34" ht="17.25" customHeight="1" x14ac:dyDescent="0.3">
      <c r="A3411" s="149"/>
      <c r="B3411" s="135"/>
      <c r="C3411" s="14"/>
      <c r="D3411" s="14"/>
      <c r="E3411" s="136"/>
      <c r="F3411" s="15"/>
      <c r="G3411" s="126"/>
      <c r="H3411" s="136"/>
      <c r="I3411" s="136"/>
      <c r="J3411" s="138"/>
      <c r="K3411" s="119"/>
      <c r="L3411" s="138"/>
      <c r="M3411" s="12"/>
      <c r="N3411" s="147" t="str">
        <f t="shared" si="341"/>
        <v/>
      </c>
      <c r="O3411" s="16"/>
      <c r="P3411" s="17"/>
      <c r="Q3411" s="17"/>
      <c r="AD3411" s="13">
        <f t="shared" si="336"/>
        <v>0</v>
      </c>
      <c r="AE3411" s="13" t="str">
        <f t="shared" si="337"/>
        <v/>
      </c>
      <c r="AF3411" s="145" t="str">
        <f t="shared" si="338"/>
        <v/>
      </c>
      <c r="AG3411" s="145" t="str">
        <f t="shared" si="339"/>
        <v/>
      </c>
      <c r="AH3411" s="145" t="str">
        <f t="shared" si="340"/>
        <v/>
      </c>
    </row>
    <row r="3412" spans="1:34" ht="17.25" customHeight="1" x14ac:dyDescent="0.3">
      <c r="A3412" s="149"/>
      <c r="B3412" s="135"/>
      <c r="C3412" s="14"/>
      <c r="D3412" s="14"/>
      <c r="E3412" s="136"/>
      <c r="F3412" s="15"/>
      <c r="G3412" s="126"/>
      <c r="H3412" s="136"/>
      <c r="I3412" s="136"/>
      <c r="J3412" s="138"/>
      <c r="K3412" s="119"/>
      <c r="L3412" s="138"/>
      <c r="M3412" s="12"/>
      <c r="N3412" s="147" t="str">
        <f t="shared" si="341"/>
        <v/>
      </c>
      <c r="O3412" s="16"/>
      <c r="P3412" s="17"/>
      <c r="Q3412" s="17"/>
      <c r="AD3412" s="13">
        <f t="shared" si="336"/>
        <v>0</v>
      </c>
      <c r="AE3412" s="13" t="str">
        <f t="shared" si="337"/>
        <v/>
      </c>
      <c r="AF3412" s="145" t="str">
        <f t="shared" si="338"/>
        <v/>
      </c>
      <c r="AG3412" s="145" t="str">
        <f t="shared" si="339"/>
        <v/>
      </c>
      <c r="AH3412" s="145" t="str">
        <f t="shared" si="340"/>
        <v/>
      </c>
    </row>
    <row r="3413" spans="1:34" ht="17.25" customHeight="1" x14ac:dyDescent="0.3">
      <c r="A3413" s="149"/>
      <c r="B3413" s="135"/>
      <c r="C3413" s="14"/>
      <c r="D3413" s="14"/>
      <c r="E3413" s="136"/>
      <c r="F3413" s="15"/>
      <c r="G3413" s="126"/>
      <c r="H3413" s="136"/>
      <c r="I3413" s="136"/>
      <c r="J3413" s="138"/>
      <c r="K3413" s="119"/>
      <c r="L3413" s="138"/>
      <c r="M3413" s="12"/>
      <c r="N3413" s="147" t="str">
        <f t="shared" si="341"/>
        <v/>
      </c>
      <c r="O3413" s="16"/>
      <c r="P3413" s="17"/>
      <c r="Q3413" s="17"/>
      <c r="AD3413" s="13">
        <f t="shared" si="336"/>
        <v>0</v>
      </c>
      <c r="AE3413" s="13" t="str">
        <f t="shared" si="337"/>
        <v/>
      </c>
      <c r="AF3413" s="145" t="str">
        <f t="shared" si="338"/>
        <v/>
      </c>
      <c r="AG3413" s="145" t="str">
        <f t="shared" si="339"/>
        <v/>
      </c>
      <c r="AH3413" s="145" t="str">
        <f t="shared" si="340"/>
        <v/>
      </c>
    </row>
    <row r="3414" spans="1:34" ht="17.25" customHeight="1" x14ac:dyDescent="0.3">
      <c r="A3414" s="149"/>
      <c r="B3414" s="135"/>
      <c r="C3414" s="14"/>
      <c r="D3414" s="14"/>
      <c r="E3414" s="136"/>
      <c r="F3414" s="15"/>
      <c r="G3414" s="126"/>
      <c r="H3414" s="136"/>
      <c r="I3414" s="136"/>
      <c r="J3414" s="138"/>
      <c r="K3414" s="119"/>
      <c r="L3414" s="138"/>
      <c r="M3414" s="12"/>
      <c r="N3414" s="147" t="str">
        <f t="shared" si="341"/>
        <v/>
      </c>
      <c r="O3414" s="16"/>
      <c r="P3414" s="17"/>
      <c r="Q3414" s="17"/>
      <c r="AD3414" s="13">
        <f t="shared" si="336"/>
        <v>0</v>
      </c>
      <c r="AE3414" s="13" t="str">
        <f t="shared" si="337"/>
        <v/>
      </c>
      <c r="AF3414" s="145" t="str">
        <f t="shared" si="338"/>
        <v/>
      </c>
      <c r="AG3414" s="145" t="str">
        <f t="shared" si="339"/>
        <v/>
      </c>
      <c r="AH3414" s="145" t="str">
        <f t="shared" si="340"/>
        <v/>
      </c>
    </row>
    <row r="3415" spans="1:34" ht="17.25" customHeight="1" x14ac:dyDescent="0.3">
      <c r="A3415" s="149"/>
      <c r="B3415" s="135"/>
      <c r="C3415" s="14"/>
      <c r="D3415" s="14"/>
      <c r="E3415" s="136"/>
      <c r="F3415" s="15"/>
      <c r="G3415" s="126"/>
      <c r="H3415" s="136"/>
      <c r="I3415" s="136"/>
      <c r="J3415" s="138"/>
      <c r="K3415" s="119"/>
      <c r="L3415" s="138"/>
      <c r="M3415" s="12"/>
      <c r="N3415" s="147" t="str">
        <f t="shared" si="341"/>
        <v/>
      </c>
      <c r="O3415" s="16"/>
      <c r="P3415" s="17"/>
      <c r="Q3415" s="17"/>
      <c r="AD3415" s="13">
        <f t="shared" si="336"/>
        <v>0</v>
      </c>
      <c r="AE3415" s="13" t="str">
        <f t="shared" si="337"/>
        <v/>
      </c>
      <c r="AF3415" s="145" t="str">
        <f t="shared" si="338"/>
        <v/>
      </c>
      <c r="AG3415" s="145" t="str">
        <f t="shared" si="339"/>
        <v/>
      </c>
      <c r="AH3415" s="145" t="str">
        <f t="shared" si="340"/>
        <v/>
      </c>
    </row>
    <row r="3416" spans="1:34" ht="17.25" customHeight="1" x14ac:dyDescent="0.3">
      <c r="A3416" s="149"/>
      <c r="B3416" s="135"/>
      <c r="C3416" s="14"/>
      <c r="D3416" s="14"/>
      <c r="E3416" s="136"/>
      <c r="F3416" s="15"/>
      <c r="G3416" s="126"/>
      <c r="H3416" s="136"/>
      <c r="I3416" s="136"/>
      <c r="J3416" s="138"/>
      <c r="K3416" s="119"/>
      <c r="L3416" s="138"/>
      <c r="M3416" s="12"/>
      <c r="N3416" s="147" t="str">
        <f t="shared" si="341"/>
        <v/>
      </c>
      <c r="O3416" s="16"/>
      <c r="P3416" s="17"/>
      <c r="Q3416" s="17"/>
      <c r="AD3416" s="13">
        <f t="shared" si="336"/>
        <v>0</v>
      </c>
      <c r="AE3416" s="13" t="str">
        <f t="shared" si="337"/>
        <v/>
      </c>
      <c r="AF3416" s="145" t="str">
        <f t="shared" si="338"/>
        <v/>
      </c>
      <c r="AG3416" s="145" t="str">
        <f t="shared" si="339"/>
        <v/>
      </c>
      <c r="AH3416" s="145" t="str">
        <f t="shared" si="340"/>
        <v/>
      </c>
    </row>
    <row r="3417" spans="1:34" ht="17.25" customHeight="1" x14ac:dyDescent="0.3">
      <c r="A3417" s="149"/>
      <c r="B3417" s="135"/>
      <c r="C3417" s="14"/>
      <c r="D3417" s="14"/>
      <c r="E3417" s="136"/>
      <c r="F3417" s="15"/>
      <c r="G3417" s="126"/>
      <c r="H3417" s="136"/>
      <c r="I3417" s="136"/>
      <c r="J3417" s="138"/>
      <c r="K3417" s="119"/>
      <c r="L3417" s="138"/>
      <c r="M3417" s="12"/>
      <c r="N3417" s="147" t="str">
        <f t="shared" si="341"/>
        <v/>
      </c>
      <c r="O3417" s="16"/>
      <c r="P3417" s="17"/>
      <c r="Q3417" s="17"/>
      <c r="AD3417" s="13">
        <f t="shared" si="336"/>
        <v>0</v>
      </c>
      <c r="AE3417" s="13" t="str">
        <f t="shared" si="337"/>
        <v/>
      </c>
      <c r="AF3417" s="145" t="str">
        <f t="shared" si="338"/>
        <v/>
      </c>
      <c r="AG3417" s="145" t="str">
        <f t="shared" si="339"/>
        <v/>
      </c>
      <c r="AH3417" s="145" t="str">
        <f t="shared" si="340"/>
        <v/>
      </c>
    </row>
    <row r="3418" spans="1:34" ht="17.25" customHeight="1" x14ac:dyDescent="0.3">
      <c r="A3418" s="149"/>
      <c r="B3418" s="135"/>
      <c r="C3418" s="14"/>
      <c r="D3418" s="14"/>
      <c r="E3418" s="136"/>
      <c r="F3418" s="15"/>
      <c r="G3418" s="126"/>
      <c r="H3418" s="136"/>
      <c r="I3418" s="136"/>
      <c r="J3418" s="138"/>
      <c r="K3418" s="119"/>
      <c r="L3418" s="138"/>
      <c r="M3418" s="12"/>
      <c r="N3418" s="147" t="str">
        <f t="shared" si="341"/>
        <v/>
      </c>
      <c r="O3418" s="16"/>
      <c r="P3418" s="17"/>
      <c r="Q3418" s="17"/>
      <c r="AD3418" s="13">
        <f t="shared" si="336"/>
        <v>0</v>
      </c>
      <c r="AE3418" s="13" t="str">
        <f t="shared" si="337"/>
        <v/>
      </c>
      <c r="AF3418" s="145" t="str">
        <f t="shared" si="338"/>
        <v/>
      </c>
      <c r="AG3418" s="145" t="str">
        <f t="shared" si="339"/>
        <v/>
      </c>
      <c r="AH3418" s="145" t="str">
        <f t="shared" si="340"/>
        <v/>
      </c>
    </row>
    <row r="3419" spans="1:34" ht="17.25" customHeight="1" x14ac:dyDescent="0.3">
      <c r="A3419" s="149"/>
      <c r="B3419" s="135"/>
      <c r="C3419" s="14"/>
      <c r="D3419" s="14"/>
      <c r="E3419" s="136"/>
      <c r="F3419" s="15"/>
      <c r="G3419" s="126"/>
      <c r="H3419" s="136"/>
      <c r="I3419" s="136"/>
      <c r="J3419" s="138"/>
      <c r="K3419" s="119"/>
      <c r="L3419" s="138"/>
      <c r="M3419" s="12"/>
      <c r="N3419" s="147" t="str">
        <f t="shared" si="341"/>
        <v/>
      </c>
      <c r="O3419" s="16"/>
      <c r="P3419" s="17"/>
      <c r="Q3419" s="17"/>
      <c r="AD3419" s="13">
        <f t="shared" si="336"/>
        <v>0</v>
      </c>
      <c r="AE3419" s="13" t="str">
        <f t="shared" si="337"/>
        <v/>
      </c>
      <c r="AF3419" s="145" t="str">
        <f t="shared" si="338"/>
        <v/>
      </c>
      <c r="AG3419" s="145" t="str">
        <f t="shared" si="339"/>
        <v/>
      </c>
      <c r="AH3419" s="145" t="str">
        <f t="shared" si="340"/>
        <v/>
      </c>
    </row>
    <row r="3420" spans="1:34" ht="17.25" customHeight="1" x14ac:dyDescent="0.3">
      <c r="A3420" s="149"/>
      <c r="B3420" s="135"/>
      <c r="C3420" s="14"/>
      <c r="D3420" s="14"/>
      <c r="E3420" s="136"/>
      <c r="F3420" s="15"/>
      <c r="G3420" s="126"/>
      <c r="H3420" s="136"/>
      <c r="I3420" s="136"/>
      <c r="J3420" s="138"/>
      <c r="K3420" s="119"/>
      <c r="L3420" s="138"/>
      <c r="M3420" s="12"/>
      <c r="N3420" s="147" t="str">
        <f t="shared" si="341"/>
        <v/>
      </c>
      <c r="O3420" s="16"/>
      <c r="P3420" s="17"/>
      <c r="Q3420" s="17"/>
      <c r="AD3420" s="13">
        <f t="shared" si="336"/>
        <v>0</v>
      </c>
      <c r="AE3420" s="13" t="str">
        <f t="shared" si="337"/>
        <v/>
      </c>
      <c r="AF3420" s="145" t="str">
        <f t="shared" si="338"/>
        <v/>
      </c>
      <c r="AG3420" s="145" t="str">
        <f t="shared" si="339"/>
        <v/>
      </c>
      <c r="AH3420" s="145" t="str">
        <f t="shared" si="340"/>
        <v/>
      </c>
    </row>
    <row r="3421" spans="1:34" ht="17.25" customHeight="1" x14ac:dyDescent="0.3">
      <c r="A3421" s="149"/>
      <c r="B3421" s="135"/>
      <c r="C3421" s="14"/>
      <c r="D3421" s="14"/>
      <c r="E3421" s="136"/>
      <c r="F3421" s="15"/>
      <c r="G3421" s="126"/>
      <c r="H3421" s="136"/>
      <c r="I3421" s="136"/>
      <c r="J3421" s="138"/>
      <c r="K3421" s="119"/>
      <c r="L3421" s="138"/>
      <c r="M3421" s="12"/>
      <c r="N3421" s="147" t="str">
        <f t="shared" si="341"/>
        <v/>
      </c>
      <c r="O3421" s="16"/>
      <c r="P3421" s="17"/>
      <c r="Q3421" s="17"/>
      <c r="AD3421" s="13">
        <f t="shared" si="336"/>
        <v>0</v>
      </c>
      <c r="AE3421" s="13" t="str">
        <f t="shared" si="337"/>
        <v/>
      </c>
      <c r="AF3421" s="145" t="str">
        <f t="shared" si="338"/>
        <v/>
      </c>
      <c r="AG3421" s="145" t="str">
        <f t="shared" si="339"/>
        <v/>
      </c>
      <c r="AH3421" s="145" t="str">
        <f t="shared" si="340"/>
        <v/>
      </c>
    </row>
    <row r="3422" spans="1:34" ht="17.25" customHeight="1" x14ac:dyDescent="0.3">
      <c r="A3422" s="149"/>
      <c r="B3422" s="135"/>
      <c r="C3422" s="14"/>
      <c r="D3422" s="14"/>
      <c r="E3422" s="136"/>
      <c r="F3422" s="15"/>
      <c r="G3422" s="126"/>
      <c r="H3422" s="136"/>
      <c r="I3422" s="136"/>
      <c r="J3422" s="138"/>
      <c r="K3422" s="119"/>
      <c r="L3422" s="138"/>
      <c r="M3422" s="12"/>
      <c r="N3422" s="147" t="str">
        <f t="shared" si="341"/>
        <v/>
      </c>
      <c r="O3422" s="16"/>
      <c r="P3422" s="17"/>
      <c r="Q3422" s="17"/>
      <c r="AD3422" s="13">
        <f t="shared" si="336"/>
        <v>0</v>
      </c>
      <c r="AE3422" s="13" t="str">
        <f t="shared" si="337"/>
        <v/>
      </c>
      <c r="AF3422" s="145" t="str">
        <f t="shared" si="338"/>
        <v/>
      </c>
      <c r="AG3422" s="145" t="str">
        <f t="shared" si="339"/>
        <v/>
      </c>
      <c r="AH3422" s="145" t="str">
        <f t="shared" si="340"/>
        <v/>
      </c>
    </row>
    <row r="3423" spans="1:34" ht="17.25" customHeight="1" x14ac:dyDescent="0.3">
      <c r="A3423" s="149"/>
      <c r="B3423" s="135"/>
      <c r="C3423" s="14"/>
      <c r="D3423" s="14"/>
      <c r="E3423" s="136"/>
      <c r="F3423" s="15"/>
      <c r="G3423" s="126"/>
      <c r="H3423" s="136"/>
      <c r="I3423" s="136"/>
      <c r="J3423" s="138"/>
      <c r="K3423" s="119"/>
      <c r="L3423" s="138"/>
      <c r="M3423" s="12"/>
      <c r="N3423" s="147" t="str">
        <f t="shared" si="341"/>
        <v/>
      </c>
      <c r="O3423" s="16"/>
      <c r="P3423" s="17"/>
      <c r="Q3423" s="17"/>
      <c r="AD3423" s="13">
        <f t="shared" si="336"/>
        <v>0</v>
      </c>
      <c r="AE3423" s="13" t="str">
        <f t="shared" si="337"/>
        <v/>
      </c>
      <c r="AF3423" s="145" t="str">
        <f t="shared" si="338"/>
        <v/>
      </c>
      <c r="AG3423" s="145" t="str">
        <f t="shared" si="339"/>
        <v/>
      </c>
      <c r="AH3423" s="145" t="str">
        <f t="shared" si="340"/>
        <v/>
      </c>
    </row>
    <row r="3424" spans="1:34" ht="17.25" customHeight="1" x14ac:dyDescent="0.3">
      <c r="A3424" s="149"/>
      <c r="B3424" s="135"/>
      <c r="C3424" s="14"/>
      <c r="D3424" s="14"/>
      <c r="E3424" s="136"/>
      <c r="F3424" s="15"/>
      <c r="G3424" s="126"/>
      <c r="H3424" s="136"/>
      <c r="I3424" s="136"/>
      <c r="J3424" s="138"/>
      <c r="K3424" s="119"/>
      <c r="L3424" s="138"/>
      <c r="M3424" s="12"/>
      <c r="N3424" s="147" t="str">
        <f t="shared" si="341"/>
        <v/>
      </c>
      <c r="O3424" s="16"/>
      <c r="P3424" s="17"/>
      <c r="Q3424" s="17"/>
      <c r="AD3424" s="13">
        <f t="shared" si="336"/>
        <v>0</v>
      </c>
      <c r="AE3424" s="13" t="str">
        <f t="shared" si="337"/>
        <v/>
      </c>
      <c r="AF3424" s="145" t="str">
        <f t="shared" si="338"/>
        <v/>
      </c>
      <c r="AG3424" s="145" t="str">
        <f t="shared" si="339"/>
        <v/>
      </c>
      <c r="AH3424" s="145" t="str">
        <f t="shared" si="340"/>
        <v/>
      </c>
    </row>
    <row r="3425" spans="1:34" ht="17.25" customHeight="1" x14ac:dyDescent="0.3">
      <c r="A3425" s="149"/>
      <c r="B3425" s="135"/>
      <c r="C3425" s="14"/>
      <c r="D3425" s="14"/>
      <c r="E3425" s="136"/>
      <c r="F3425" s="15"/>
      <c r="G3425" s="126"/>
      <c r="H3425" s="136"/>
      <c r="I3425" s="136"/>
      <c r="J3425" s="138"/>
      <c r="K3425" s="119"/>
      <c r="L3425" s="138"/>
      <c r="M3425" s="12"/>
      <c r="N3425" s="147" t="str">
        <f t="shared" si="341"/>
        <v/>
      </c>
      <c r="O3425" s="16"/>
      <c r="P3425" s="17"/>
      <c r="Q3425" s="17"/>
      <c r="AD3425" s="13">
        <f t="shared" si="336"/>
        <v>0</v>
      </c>
      <c r="AE3425" s="13" t="str">
        <f t="shared" si="337"/>
        <v/>
      </c>
      <c r="AF3425" s="145" t="str">
        <f t="shared" si="338"/>
        <v/>
      </c>
      <c r="AG3425" s="145" t="str">
        <f t="shared" si="339"/>
        <v/>
      </c>
      <c r="AH3425" s="145" t="str">
        <f t="shared" si="340"/>
        <v/>
      </c>
    </row>
    <row r="3426" spans="1:34" ht="17.25" customHeight="1" x14ac:dyDescent="0.3">
      <c r="A3426" s="149"/>
      <c r="B3426" s="135"/>
      <c r="C3426" s="14"/>
      <c r="D3426" s="14"/>
      <c r="E3426" s="136"/>
      <c r="F3426" s="15"/>
      <c r="G3426" s="126"/>
      <c r="H3426" s="136"/>
      <c r="I3426" s="136"/>
      <c r="J3426" s="138"/>
      <c r="K3426" s="119"/>
      <c r="L3426" s="138"/>
      <c r="M3426" s="12"/>
      <c r="N3426" s="147" t="str">
        <f t="shared" si="341"/>
        <v/>
      </c>
      <c r="O3426" s="16"/>
      <c r="P3426" s="17"/>
      <c r="Q3426" s="17"/>
      <c r="AD3426" s="13">
        <f t="shared" si="336"/>
        <v>0</v>
      </c>
      <c r="AE3426" s="13" t="str">
        <f t="shared" si="337"/>
        <v/>
      </c>
      <c r="AF3426" s="145" t="str">
        <f t="shared" si="338"/>
        <v/>
      </c>
      <c r="AG3426" s="145" t="str">
        <f t="shared" si="339"/>
        <v/>
      </c>
      <c r="AH3426" s="145" t="str">
        <f t="shared" si="340"/>
        <v/>
      </c>
    </row>
    <row r="3427" spans="1:34" ht="17.25" customHeight="1" x14ac:dyDescent="0.3">
      <c r="A3427" s="149"/>
      <c r="B3427" s="135"/>
      <c r="C3427" s="14"/>
      <c r="D3427" s="14"/>
      <c r="E3427" s="136"/>
      <c r="F3427" s="15"/>
      <c r="G3427" s="126"/>
      <c r="H3427" s="136"/>
      <c r="I3427" s="136"/>
      <c r="J3427" s="138"/>
      <c r="K3427" s="119"/>
      <c r="L3427" s="138"/>
      <c r="M3427" s="12"/>
      <c r="N3427" s="147" t="str">
        <f t="shared" si="341"/>
        <v/>
      </c>
      <c r="O3427" s="16"/>
      <c r="P3427" s="17"/>
      <c r="Q3427" s="17"/>
      <c r="AD3427" s="13">
        <f t="shared" si="336"/>
        <v>0</v>
      </c>
      <c r="AE3427" s="13" t="str">
        <f t="shared" si="337"/>
        <v/>
      </c>
      <c r="AF3427" s="145" t="str">
        <f t="shared" si="338"/>
        <v/>
      </c>
      <c r="AG3427" s="145" t="str">
        <f t="shared" si="339"/>
        <v/>
      </c>
      <c r="AH3427" s="145" t="str">
        <f t="shared" si="340"/>
        <v/>
      </c>
    </row>
    <row r="3428" spans="1:34" ht="17.25" customHeight="1" x14ac:dyDescent="0.3">
      <c r="A3428" s="149"/>
      <c r="B3428" s="135"/>
      <c r="C3428" s="14"/>
      <c r="D3428" s="14"/>
      <c r="E3428" s="136"/>
      <c r="F3428" s="15"/>
      <c r="G3428" s="126"/>
      <c r="H3428" s="136"/>
      <c r="I3428" s="136"/>
      <c r="J3428" s="138"/>
      <c r="K3428" s="119"/>
      <c r="L3428" s="138"/>
      <c r="M3428" s="12"/>
      <c r="N3428" s="147" t="str">
        <f t="shared" si="341"/>
        <v/>
      </c>
      <c r="O3428" s="16"/>
      <c r="P3428" s="17"/>
      <c r="Q3428" s="17"/>
      <c r="AD3428" s="13">
        <f t="shared" si="336"/>
        <v>0</v>
      </c>
      <c r="AE3428" s="13" t="str">
        <f t="shared" si="337"/>
        <v/>
      </c>
      <c r="AF3428" s="145" t="str">
        <f t="shared" si="338"/>
        <v/>
      </c>
      <c r="AG3428" s="145" t="str">
        <f t="shared" si="339"/>
        <v/>
      </c>
      <c r="AH3428" s="145" t="str">
        <f t="shared" si="340"/>
        <v/>
      </c>
    </row>
    <row r="3429" spans="1:34" ht="17.25" customHeight="1" x14ac:dyDescent="0.3">
      <c r="A3429" s="149"/>
      <c r="B3429" s="135"/>
      <c r="C3429" s="14"/>
      <c r="D3429" s="14"/>
      <c r="E3429" s="136"/>
      <c r="F3429" s="15"/>
      <c r="G3429" s="126"/>
      <c r="H3429" s="136"/>
      <c r="I3429" s="136"/>
      <c r="J3429" s="138"/>
      <c r="K3429" s="119"/>
      <c r="L3429" s="138"/>
      <c r="M3429" s="12"/>
      <c r="N3429" s="147" t="str">
        <f t="shared" si="341"/>
        <v/>
      </c>
      <c r="O3429" s="16"/>
      <c r="P3429" s="17"/>
      <c r="Q3429" s="17"/>
      <c r="AD3429" s="13">
        <f t="shared" si="336"/>
        <v>0</v>
      </c>
      <c r="AE3429" s="13" t="str">
        <f t="shared" si="337"/>
        <v/>
      </c>
      <c r="AF3429" s="145" t="str">
        <f t="shared" si="338"/>
        <v/>
      </c>
      <c r="AG3429" s="145" t="str">
        <f t="shared" si="339"/>
        <v/>
      </c>
      <c r="AH3429" s="145" t="str">
        <f t="shared" si="340"/>
        <v/>
      </c>
    </row>
    <row r="3430" spans="1:34" ht="17.25" customHeight="1" x14ac:dyDescent="0.3">
      <c r="A3430" s="149"/>
      <c r="B3430" s="135"/>
      <c r="C3430" s="14"/>
      <c r="D3430" s="14"/>
      <c r="E3430" s="136"/>
      <c r="F3430" s="15"/>
      <c r="G3430" s="126"/>
      <c r="H3430" s="136"/>
      <c r="I3430" s="136"/>
      <c r="J3430" s="138"/>
      <c r="K3430" s="119"/>
      <c r="L3430" s="138"/>
      <c r="M3430" s="12"/>
      <c r="N3430" s="147" t="str">
        <f t="shared" si="341"/>
        <v/>
      </c>
      <c r="O3430" s="16"/>
      <c r="P3430" s="17"/>
      <c r="Q3430" s="17"/>
      <c r="AD3430" s="13">
        <f t="shared" si="336"/>
        <v>0</v>
      </c>
      <c r="AE3430" s="13" t="str">
        <f t="shared" si="337"/>
        <v/>
      </c>
      <c r="AF3430" s="145" t="str">
        <f t="shared" si="338"/>
        <v/>
      </c>
      <c r="AG3430" s="145" t="str">
        <f t="shared" si="339"/>
        <v/>
      </c>
      <c r="AH3430" s="145" t="str">
        <f t="shared" si="340"/>
        <v/>
      </c>
    </row>
    <row r="3431" spans="1:34" ht="17.25" customHeight="1" x14ac:dyDescent="0.3">
      <c r="A3431" s="149"/>
      <c r="B3431" s="135"/>
      <c r="C3431" s="14"/>
      <c r="D3431" s="14"/>
      <c r="E3431" s="136"/>
      <c r="F3431" s="15"/>
      <c r="G3431" s="126"/>
      <c r="H3431" s="136"/>
      <c r="I3431" s="136"/>
      <c r="J3431" s="138"/>
      <c r="K3431" s="119"/>
      <c r="L3431" s="138"/>
      <c r="M3431" s="12"/>
      <c r="N3431" s="147" t="str">
        <f t="shared" si="341"/>
        <v/>
      </c>
      <c r="O3431" s="16"/>
      <c r="P3431" s="17"/>
      <c r="Q3431" s="17"/>
      <c r="AD3431" s="13">
        <f t="shared" si="336"/>
        <v>0</v>
      </c>
      <c r="AE3431" s="13" t="str">
        <f t="shared" si="337"/>
        <v/>
      </c>
      <c r="AF3431" s="145" t="str">
        <f t="shared" si="338"/>
        <v/>
      </c>
      <c r="AG3431" s="145" t="str">
        <f t="shared" si="339"/>
        <v/>
      </c>
      <c r="AH3431" s="145" t="str">
        <f t="shared" si="340"/>
        <v/>
      </c>
    </row>
    <row r="3432" spans="1:34" ht="17.25" customHeight="1" x14ac:dyDescent="0.3">
      <c r="A3432" s="149"/>
      <c r="B3432" s="135"/>
      <c r="C3432" s="14"/>
      <c r="D3432" s="14"/>
      <c r="E3432" s="136"/>
      <c r="F3432" s="15"/>
      <c r="G3432" s="126"/>
      <c r="H3432" s="136"/>
      <c r="I3432" s="136"/>
      <c r="J3432" s="138"/>
      <c r="K3432" s="119"/>
      <c r="L3432" s="138"/>
      <c r="M3432" s="12"/>
      <c r="N3432" s="147" t="str">
        <f t="shared" si="341"/>
        <v/>
      </c>
      <c r="O3432" s="16"/>
      <c r="P3432" s="17"/>
      <c r="Q3432" s="17"/>
      <c r="AD3432" s="13">
        <f t="shared" si="336"/>
        <v>0</v>
      </c>
      <c r="AE3432" s="13" t="str">
        <f t="shared" si="337"/>
        <v/>
      </c>
      <c r="AF3432" s="145" t="str">
        <f t="shared" si="338"/>
        <v/>
      </c>
      <c r="AG3432" s="145" t="str">
        <f t="shared" si="339"/>
        <v/>
      </c>
      <c r="AH3432" s="145" t="str">
        <f t="shared" si="340"/>
        <v/>
      </c>
    </row>
    <row r="3433" spans="1:34" ht="17.25" customHeight="1" x14ac:dyDescent="0.3">
      <c r="A3433" s="149"/>
      <c r="B3433" s="135"/>
      <c r="C3433" s="14"/>
      <c r="D3433" s="14"/>
      <c r="E3433" s="136"/>
      <c r="F3433" s="15"/>
      <c r="G3433" s="126"/>
      <c r="H3433" s="136"/>
      <c r="I3433" s="136"/>
      <c r="J3433" s="138"/>
      <c r="K3433" s="119"/>
      <c r="L3433" s="138"/>
      <c r="M3433" s="12"/>
      <c r="N3433" s="147" t="str">
        <f t="shared" si="341"/>
        <v/>
      </c>
      <c r="O3433" s="16"/>
      <c r="P3433" s="17"/>
      <c r="Q3433" s="17"/>
      <c r="AD3433" s="13">
        <f t="shared" si="336"/>
        <v>0</v>
      </c>
      <c r="AE3433" s="13" t="str">
        <f t="shared" si="337"/>
        <v/>
      </c>
      <c r="AF3433" s="145" t="str">
        <f t="shared" si="338"/>
        <v/>
      </c>
      <c r="AG3433" s="145" t="str">
        <f t="shared" si="339"/>
        <v/>
      </c>
      <c r="AH3433" s="145" t="str">
        <f t="shared" si="340"/>
        <v/>
      </c>
    </row>
    <row r="3434" spans="1:34" ht="17.25" customHeight="1" x14ac:dyDescent="0.3">
      <c r="A3434" s="149"/>
      <c r="B3434" s="135"/>
      <c r="C3434" s="14"/>
      <c r="D3434" s="14"/>
      <c r="E3434" s="136"/>
      <c r="F3434" s="15"/>
      <c r="G3434" s="126"/>
      <c r="H3434" s="136"/>
      <c r="I3434" s="136"/>
      <c r="J3434" s="138"/>
      <c r="K3434" s="119"/>
      <c r="L3434" s="138"/>
      <c r="M3434" s="12"/>
      <c r="N3434" s="147" t="str">
        <f t="shared" si="341"/>
        <v/>
      </c>
      <c r="O3434" s="16"/>
      <c r="P3434" s="17"/>
      <c r="Q3434" s="17"/>
      <c r="AD3434" s="13">
        <f t="shared" si="336"/>
        <v>0</v>
      </c>
      <c r="AE3434" s="13" t="str">
        <f t="shared" si="337"/>
        <v/>
      </c>
      <c r="AF3434" s="145" t="str">
        <f t="shared" si="338"/>
        <v/>
      </c>
      <c r="AG3434" s="145" t="str">
        <f t="shared" si="339"/>
        <v/>
      </c>
      <c r="AH3434" s="145" t="str">
        <f t="shared" si="340"/>
        <v/>
      </c>
    </row>
    <row r="3435" spans="1:34" ht="17.25" customHeight="1" x14ac:dyDescent="0.3">
      <c r="A3435" s="149"/>
      <c r="B3435" s="135"/>
      <c r="C3435" s="14"/>
      <c r="D3435" s="14"/>
      <c r="E3435" s="136"/>
      <c r="F3435" s="15"/>
      <c r="G3435" s="126"/>
      <c r="H3435" s="136"/>
      <c r="I3435" s="136"/>
      <c r="J3435" s="138"/>
      <c r="K3435" s="119"/>
      <c r="L3435" s="138"/>
      <c r="M3435" s="12"/>
      <c r="N3435" s="147" t="str">
        <f t="shared" si="341"/>
        <v/>
      </c>
      <c r="O3435" s="16"/>
      <c r="P3435" s="17"/>
      <c r="Q3435" s="17"/>
      <c r="AD3435" s="13">
        <f t="shared" si="336"/>
        <v>0</v>
      </c>
      <c r="AE3435" s="13" t="str">
        <f t="shared" si="337"/>
        <v/>
      </c>
      <c r="AF3435" s="145" t="str">
        <f t="shared" si="338"/>
        <v/>
      </c>
      <c r="AG3435" s="145" t="str">
        <f t="shared" si="339"/>
        <v/>
      </c>
      <c r="AH3435" s="145" t="str">
        <f t="shared" si="340"/>
        <v/>
      </c>
    </row>
    <row r="3436" spans="1:34" ht="17.25" customHeight="1" x14ac:dyDescent="0.3">
      <c r="A3436" s="149"/>
      <c r="B3436" s="135"/>
      <c r="C3436" s="14"/>
      <c r="D3436" s="14"/>
      <c r="E3436" s="136"/>
      <c r="F3436" s="15"/>
      <c r="G3436" s="126"/>
      <c r="H3436" s="136"/>
      <c r="I3436" s="136"/>
      <c r="J3436" s="138"/>
      <c r="K3436" s="119"/>
      <c r="L3436" s="138"/>
      <c r="M3436" s="12"/>
      <c r="N3436" s="147" t="str">
        <f t="shared" si="341"/>
        <v/>
      </c>
      <c r="O3436" s="16"/>
      <c r="P3436" s="17"/>
      <c r="Q3436" s="17"/>
      <c r="AD3436" s="13">
        <f t="shared" si="336"/>
        <v>0</v>
      </c>
      <c r="AE3436" s="13" t="str">
        <f t="shared" si="337"/>
        <v/>
      </c>
      <c r="AF3436" s="145" t="str">
        <f t="shared" si="338"/>
        <v/>
      </c>
      <c r="AG3436" s="145" t="str">
        <f t="shared" si="339"/>
        <v/>
      </c>
      <c r="AH3436" s="145" t="str">
        <f t="shared" si="340"/>
        <v/>
      </c>
    </row>
    <row r="3437" spans="1:34" ht="17.25" customHeight="1" x14ac:dyDescent="0.3">
      <c r="A3437" s="149"/>
      <c r="B3437" s="135"/>
      <c r="C3437" s="14"/>
      <c r="D3437" s="14"/>
      <c r="E3437" s="136"/>
      <c r="F3437" s="15"/>
      <c r="G3437" s="126"/>
      <c r="H3437" s="136"/>
      <c r="I3437" s="136"/>
      <c r="J3437" s="138"/>
      <c r="K3437" s="119"/>
      <c r="L3437" s="138"/>
      <c r="M3437" s="12"/>
      <c r="N3437" s="147" t="str">
        <f t="shared" si="341"/>
        <v/>
      </c>
      <c r="O3437" s="16"/>
      <c r="P3437" s="17"/>
      <c r="Q3437" s="17"/>
      <c r="AD3437" s="13">
        <f t="shared" si="336"/>
        <v>0</v>
      </c>
      <c r="AE3437" s="13" t="str">
        <f t="shared" si="337"/>
        <v/>
      </c>
      <c r="AF3437" s="145" t="str">
        <f t="shared" si="338"/>
        <v/>
      </c>
      <c r="AG3437" s="145" t="str">
        <f t="shared" si="339"/>
        <v/>
      </c>
      <c r="AH3437" s="145" t="str">
        <f t="shared" si="340"/>
        <v/>
      </c>
    </row>
    <row r="3438" spans="1:34" ht="17.25" customHeight="1" x14ac:dyDescent="0.3">
      <c r="A3438" s="149"/>
      <c r="B3438" s="135"/>
      <c r="C3438" s="14"/>
      <c r="D3438" s="14"/>
      <c r="E3438" s="136"/>
      <c r="F3438" s="15"/>
      <c r="G3438" s="126"/>
      <c r="H3438" s="136"/>
      <c r="I3438" s="136"/>
      <c r="J3438" s="138"/>
      <c r="K3438" s="119"/>
      <c r="L3438" s="138"/>
      <c r="M3438" s="12"/>
      <c r="N3438" s="147" t="str">
        <f t="shared" si="341"/>
        <v/>
      </c>
      <c r="O3438" s="16"/>
      <c r="P3438" s="17"/>
      <c r="Q3438" s="17"/>
      <c r="AD3438" s="13">
        <f t="shared" si="336"/>
        <v>0</v>
      </c>
      <c r="AE3438" s="13" t="str">
        <f t="shared" si="337"/>
        <v/>
      </c>
      <c r="AF3438" s="145" t="str">
        <f t="shared" si="338"/>
        <v/>
      </c>
      <c r="AG3438" s="145" t="str">
        <f t="shared" si="339"/>
        <v/>
      </c>
      <c r="AH3438" s="145" t="str">
        <f t="shared" si="340"/>
        <v/>
      </c>
    </row>
    <row r="3439" spans="1:34" ht="17.25" customHeight="1" x14ac:dyDescent="0.3">
      <c r="A3439" s="149"/>
      <c r="B3439" s="135"/>
      <c r="C3439" s="14"/>
      <c r="D3439" s="14"/>
      <c r="E3439" s="136"/>
      <c r="F3439" s="15"/>
      <c r="G3439" s="126"/>
      <c r="H3439" s="136"/>
      <c r="I3439" s="136"/>
      <c r="J3439" s="138"/>
      <c r="K3439" s="119"/>
      <c r="L3439" s="138"/>
      <c r="M3439" s="12"/>
      <c r="N3439" s="147" t="str">
        <f t="shared" si="341"/>
        <v/>
      </c>
      <c r="O3439" s="16"/>
      <c r="P3439" s="17"/>
      <c r="Q3439" s="17"/>
      <c r="AD3439" s="13">
        <f t="shared" si="336"/>
        <v>0</v>
      </c>
      <c r="AE3439" s="13" t="str">
        <f t="shared" si="337"/>
        <v/>
      </c>
      <c r="AF3439" s="145" t="str">
        <f t="shared" si="338"/>
        <v/>
      </c>
      <c r="AG3439" s="145" t="str">
        <f t="shared" si="339"/>
        <v/>
      </c>
      <c r="AH3439" s="145" t="str">
        <f t="shared" si="340"/>
        <v/>
      </c>
    </row>
    <row r="3440" spans="1:34" ht="17.25" customHeight="1" x14ac:dyDescent="0.3">
      <c r="A3440" s="149"/>
      <c r="B3440" s="135"/>
      <c r="C3440" s="14"/>
      <c r="D3440" s="14"/>
      <c r="E3440" s="136"/>
      <c r="F3440" s="15"/>
      <c r="G3440" s="126"/>
      <c r="H3440" s="136"/>
      <c r="I3440" s="136"/>
      <c r="J3440" s="138"/>
      <c r="K3440" s="119"/>
      <c r="L3440" s="138"/>
      <c r="M3440" s="12"/>
      <c r="N3440" s="147" t="str">
        <f t="shared" si="341"/>
        <v/>
      </c>
      <c r="O3440" s="16"/>
      <c r="P3440" s="17"/>
      <c r="Q3440" s="17"/>
      <c r="AD3440" s="13">
        <f t="shared" si="336"/>
        <v>0</v>
      </c>
      <c r="AE3440" s="13" t="str">
        <f t="shared" si="337"/>
        <v/>
      </c>
      <c r="AF3440" s="145" t="str">
        <f t="shared" si="338"/>
        <v/>
      </c>
      <c r="AG3440" s="145" t="str">
        <f t="shared" si="339"/>
        <v/>
      </c>
      <c r="AH3440" s="145" t="str">
        <f t="shared" si="340"/>
        <v/>
      </c>
    </row>
    <row r="3441" spans="1:34" ht="17.25" customHeight="1" x14ac:dyDescent="0.3">
      <c r="A3441" s="149"/>
      <c r="B3441" s="135"/>
      <c r="C3441" s="14"/>
      <c r="D3441" s="14"/>
      <c r="E3441" s="136"/>
      <c r="F3441" s="15"/>
      <c r="G3441" s="126"/>
      <c r="H3441" s="136"/>
      <c r="I3441" s="136"/>
      <c r="J3441" s="138"/>
      <c r="K3441" s="119"/>
      <c r="L3441" s="138"/>
      <c r="M3441" s="12"/>
      <c r="N3441" s="147" t="str">
        <f t="shared" si="341"/>
        <v/>
      </c>
      <c r="O3441" s="16"/>
      <c r="P3441" s="17"/>
      <c r="Q3441" s="17"/>
      <c r="AD3441" s="13">
        <f t="shared" si="336"/>
        <v>0</v>
      </c>
      <c r="AE3441" s="13" t="str">
        <f t="shared" si="337"/>
        <v/>
      </c>
      <c r="AF3441" s="145" t="str">
        <f t="shared" si="338"/>
        <v/>
      </c>
      <c r="AG3441" s="145" t="str">
        <f t="shared" si="339"/>
        <v/>
      </c>
      <c r="AH3441" s="145" t="str">
        <f t="shared" si="340"/>
        <v/>
      </c>
    </row>
    <row r="3442" spans="1:34" ht="17.25" customHeight="1" x14ac:dyDescent="0.3">
      <c r="A3442" s="149"/>
      <c r="B3442" s="135"/>
      <c r="C3442" s="14"/>
      <c r="D3442" s="14"/>
      <c r="E3442" s="136"/>
      <c r="F3442" s="15"/>
      <c r="G3442" s="126"/>
      <c r="H3442" s="136"/>
      <c r="I3442" s="136"/>
      <c r="J3442" s="138"/>
      <c r="K3442" s="119"/>
      <c r="L3442" s="138"/>
      <c r="M3442" s="12"/>
      <c r="N3442" s="147" t="str">
        <f t="shared" si="341"/>
        <v/>
      </c>
      <c r="O3442" s="16"/>
      <c r="P3442" s="17"/>
      <c r="Q3442" s="17"/>
      <c r="AD3442" s="13">
        <f t="shared" si="336"/>
        <v>0</v>
      </c>
      <c r="AE3442" s="13" t="str">
        <f t="shared" si="337"/>
        <v/>
      </c>
      <c r="AF3442" s="145" t="str">
        <f t="shared" si="338"/>
        <v/>
      </c>
      <c r="AG3442" s="145" t="str">
        <f t="shared" si="339"/>
        <v/>
      </c>
      <c r="AH3442" s="145" t="str">
        <f t="shared" si="340"/>
        <v/>
      </c>
    </row>
    <row r="3443" spans="1:34" ht="17.25" customHeight="1" x14ac:dyDescent="0.3">
      <c r="A3443" s="149"/>
      <c r="B3443" s="135"/>
      <c r="C3443" s="14"/>
      <c r="D3443" s="14"/>
      <c r="E3443" s="136"/>
      <c r="F3443" s="15"/>
      <c r="G3443" s="126"/>
      <c r="H3443" s="136"/>
      <c r="I3443" s="136"/>
      <c r="J3443" s="138"/>
      <c r="K3443" s="119"/>
      <c r="L3443" s="138"/>
      <c r="M3443" s="12"/>
      <c r="N3443" s="147" t="str">
        <f t="shared" si="341"/>
        <v/>
      </c>
      <c r="O3443" s="16"/>
      <c r="P3443" s="17"/>
      <c r="Q3443" s="17"/>
      <c r="AD3443" s="13">
        <f t="shared" si="336"/>
        <v>0</v>
      </c>
      <c r="AE3443" s="13" t="str">
        <f t="shared" si="337"/>
        <v/>
      </c>
      <c r="AF3443" s="145" t="str">
        <f t="shared" si="338"/>
        <v/>
      </c>
      <c r="AG3443" s="145" t="str">
        <f t="shared" si="339"/>
        <v/>
      </c>
      <c r="AH3443" s="145" t="str">
        <f t="shared" si="340"/>
        <v/>
      </c>
    </row>
    <row r="3444" spans="1:34" ht="17.25" customHeight="1" x14ac:dyDescent="0.3">
      <c r="A3444" s="149"/>
      <c r="B3444" s="135"/>
      <c r="C3444" s="14"/>
      <c r="D3444" s="14"/>
      <c r="E3444" s="136"/>
      <c r="F3444" s="15"/>
      <c r="G3444" s="126"/>
      <c r="H3444" s="136"/>
      <c r="I3444" s="136"/>
      <c r="J3444" s="138"/>
      <c r="K3444" s="119"/>
      <c r="L3444" s="138"/>
      <c r="M3444" s="12"/>
      <c r="N3444" s="147" t="str">
        <f t="shared" si="341"/>
        <v/>
      </c>
      <c r="O3444" s="16"/>
      <c r="P3444" s="17"/>
      <c r="Q3444" s="17"/>
      <c r="AD3444" s="13">
        <f t="shared" si="336"/>
        <v>0</v>
      </c>
      <c r="AE3444" s="13" t="str">
        <f t="shared" si="337"/>
        <v/>
      </c>
      <c r="AF3444" s="145" t="str">
        <f t="shared" si="338"/>
        <v/>
      </c>
      <c r="AG3444" s="145" t="str">
        <f t="shared" si="339"/>
        <v/>
      </c>
      <c r="AH3444" s="145" t="str">
        <f t="shared" si="340"/>
        <v/>
      </c>
    </row>
    <row r="3445" spans="1:34" ht="17.25" customHeight="1" x14ac:dyDescent="0.3">
      <c r="A3445" s="149"/>
      <c r="B3445" s="135"/>
      <c r="C3445" s="14"/>
      <c r="D3445" s="14"/>
      <c r="E3445" s="136"/>
      <c r="F3445" s="15"/>
      <c r="G3445" s="126"/>
      <c r="H3445" s="136"/>
      <c r="I3445" s="136"/>
      <c r="J3445" s="138"/>
      <c r="K3445" s="119"/>
      <c r="L3445" s="138"/>
      <c r="M3445" s="12"/>
      <c r="N3445" s="147" t="str">
        <f t="shared" si="341"/>
        <v/>
      </c>
      <c r="O3445" s="16"/>
      <c r="P3445" s="17"/>
      <c r="Q3445" s="17"/>
      <c r="AD3445" s="13">
        <f t="shared" ref="AD3445:AD3508" si="342">IF(N3445&lt;0, N3445/-F3445, M3445)</f>
        <v>0</v>
      </c>
      <c r="AE3445" s="13" t="str">
        <f t="shared" ref="AE3445:AE3508" si="343">IF(N3445="", "", IF(C3445="Long", IF(N3445&gt;0, N3445/F3445, ((G3445*(I3445-E3445))/F3445)), IF(N3445&gt;0, N3445/F3445, ((G3445*(E3445-I3445))/F3445))))</f>
        <v/>
      </c>
      <c r="AF3445" s="145" t="str">
        <f t="shared" ref="AF3445:AF3508" si="344">IF(A3445="", "", MONTH(A3445))</f>
        <v/>
      </c>
      <c r="AG3445" s="145" t="str">
        <f t="shared" ref="AG3445:AG3508" si="345">IF(A3445="", "", YEAR(A3445))</f>
        <v/>
      </c>
      <c r="AH3445" s="145" t="str">
        <f t="shared" ref="AH3445:AH3508" si="346">IF(A3445="", "", DAY(A3445))</f>
        <v/>
      </c>
    </row>
    <row r="3446" spans="1:34" ht="17.25" customHeight="1" x14ac:dyDescent="0.3">
      <c r="A3446" s="149"/>
      <c r="B3446" s="135"/>
      <c r="C3446" s="14"/>
      <c r="D3446" s="14"/>
      <c r="E3446" s="136"/>
      <c r="F3446" s="15"/>
      <c r="G3446" s="126"/>
      <c r="H3446" s="136"/>
      <c r="I3446" s="136"/>
      <c r="J3446" s="138"/>
      <c r="K3446" s="119"/>
      <c r="L3446" s="138"/>
      <c r="M3446" s="12"/>
      <c r="N3446" s="147" t="str">
        <f t="shared" si="341"/>
        <v/>
      </c>
      <c r="O3446" s="16"/>
      <c r="P3446" s="17"/>
      <c r="Q3446" s="17"/>
      <c r="AD3446" s="13">
        <f t="shared" si="342"/>
        <v>0</v>
      </c>
      <c r="AE3446" s="13" t="str">
        <f t="shared" si="343"/>
        <v/>
      </c>
      <c r="AF3446" s="145" t="str">
        <f t="shared" si="344"/>
        <v/>
      </c>
      <c r="AG3446" s="145" t="str">
        <f t="shared" si="345"/>
        <v/>
      </c>
      <c r="AH3446" s="145" t="str">
        <f t="shared" si="346"/>
        <v/>
      </c>
    </row>
    <row r="3447" spans="1:34" ht="17.25" customHeight="1" x14ac:dyDescent="0.3">
      <c r="A3447" s="149"/>
      <c r="B3447" s="135"/>
      <c r="C3447" s="14"/>
      <c r="D3447" s="14"/>
      <c r="E3447" s="136"/>
      <c r="F3447" s="15"/>
      <c r="G3447" s="126"/>
      <c r="H3447" s="136"/>
      <c r="I3447" s="136"/>
      <c r="J3447" s="138"/>
      <c r="K3447" s="119"/>
      <c r="L3447" s="138"/>
      <c r="M3447" s="12"/>
      <c r="N3447" s="147" t="str">
        <f t="shared" si="341"/>
        <v/>
      </c>
      <c r="O3447" s="16"/>
      <c r="P3447" s="17"/>
      <c r="Q3447" s="17"/>
      <c r="AD3447" s="13">
        <f t="shared" si="342"/>
        <v>0</v>
      </c>
      <c r="AE3447" s="13" t="str">
        <f t="shared" si="343"/>
        <v/>
      </c>
      <c r="AF3447" s="145" t="str">
        <f t="shared" si="344"/>
        <v/>
      </c>
      <c r="AG3447" s="145" t="str">
        <f t="shared" si="345"/>
        <v/>
      </c>
      <c r="AH3447" s="145" t="str">
        <f t="shared" si="346"/>
        <v/>
      </c>
    </row>
    <row r="3448" spans="1:34" ht="17.25" customHeight="1" x14ac:dyDescent="0.3">
      <c r="A3448" s="149"/>
      <c r="B3448" s="135"/>
      <c r="C3448" s="14"/>
      <c r="D3448" s="14"/>
      <c r="E3448" s="136"/>
      <c r="F3448" s="15"/>
      <c r="G3448" s="126"/>
      <c r="H3448" s="136"/>
      <c r="I3448" s="136"/>
      <c r="J3448" s="138"/>
      <c r="K3448" s="119"/>
      <c r="L3448" s="138"/>
      <c r="M3448" s="12"/>
      <c r="N3448" s="147" t="str">
        <f t="shared" si="341"/>
        <v/>
      </c>
      <c r="O3448" s="16"/>
      <c r="P3448" s="17"/>
      <c r="Q3448" s="17"/>
      <c r="AD3448" s="13">
        <f t="shared" si="342"/>
        <v>0</v>
      </c>
      <c r="AE3448" s="13" t="str">
        <f t="shared" si="343"/>
        <v/>
      </c>
      <c r="AF3448" s="145" t="str">
        <f t="shared" si="344"/>
        <v/>
      </c>
      <c r="AG3448" s="145" t="str">
        <f t="shared" si="345"/>
        <v/>
      </c>
      <c r="AH3448" s="145" t="str">
        <f t="shared" si="346"/>
        <v/>
      </c>
    </row>
    <row r="3449" spans="1:34" ht="17.25" customHeight="1" x14ac:dyDescent="0.3">
      <c r="A3449" s="149"/>
      <c r="B3449" s="135"/>
      <c r="C3449" s="14"/>
      <c r="D3449" s="14"/>
      <c r="E3449" s="136"/>
      <c r="F3449" s="15"/>
      <c r="G3449" s="126"/>
      <c r="H3449" s="136"/>
      <c r="I3449" s="136"/>
      <c r="J3449" s="138"/>
      <c r="K3449" s="119"/>
      <c r="L3449" s="138"/>
      <c r="M3449" s="12"/>
      <c r="N3449" s="147" t="str">
        <f t="shared" si="341"/>
        <v/>
      </c>
      <c r="O3449" s="16"/>
      <c r="P3449" s="17"/>
      <c r="Q3449" s="17"/>
      <c r="AD3449" s="13">
        <f t="shared" si="342"/>
        <v>0</v>
      </c>
      <c r="AE3449" s="13" t="str">
        <f t="shared" si="343"/>
        <v/>
      </c>
      <c r="AF3449" s="145" t="str">
        <f t="shared" si="344"/>
        <v/>
      </c>
      <c r="AG3449" s="145" t="str">
        <f t="shared" si="345"/>
        <v/>
      </c>
      <c r="AH3449" s="145" t="str">
        <f t="shared" si="346"/>
        <v/>
      </c>
    </row>
    <row r="3450" spans="1:34" ht="17.25" customHeight="1" x14ac:dyDescent="0.3">
      <c r="A3450" s="149"/>
      <c r="B3450" s="135"/>
      <c r="C3450" s="14"/>
      <c r="D3450" s="14"/>
      <c r="E3450" s="136"/>
      <c r="F3450" s="15"/>
      <c r="G3450" s="126"/>
      <c r="H3450" s="136"/>
      <c r="I3450" s="136"/>
      <c r="J3450" s="138"/>
      <c r="K3450" s="119"/>
      <c r="L3450" s="138"/>
      <c r="M3450" s="12"/>
      <c r="N3450" s="147" t="str">
        <f t="shared" si="341"/>
        <v/>
      </c>
      <c r="O3450" s="16"/>
      <c r="P3450" s="17"/>
      <c r="Q3450" s="17"/>
      <c r="AD3450" s="13">
        <f t="shared" si="342"/>
        <v>0</v>
      </c>
      <c r="AE3450" s="13" t="str">
        <f t="shared" si="343"/>
        <v/>
      </c>
      <c r="AF3450" s="145" t="str">
        <f t="shared" si="344"/>
        <v/>
      </c>
      <c r="AG3450" s="145" t="str">
        <f t="shared" si="345"/>
        <v/>
      </c>
      <c r="AH3450" s="145" t="str">
        <f t="shared" si="346"/>
        <v/>
      </c>
    </row>
    <row r="3451" spans="1:34" ht="17.25" customHeight="1" x14ac:dyDescent="0.3">
      <c r="A3451" s="149"/>
      <c r="B3451" s="135"/>
      <c r="C3451" s="14"/>
      <c r="D3451" s="14"/>
      <c r="E3451" s="136"/>
      <c r="F3451" s="15"/>
      <c r="G3451" s="126"/>
      <c r="H3451" s="136"/>
      <c r="I3451" s="136"/>
      <c r="J3451" s="138"/>
      <c r="K3451" s="119"/>
      <c r="L3451" s="138"/>
      <c r="M3451" s="12"/>
      <c r="N3451" s="147" t="str">
        <f t="shared" si="341"/>
        <v/>
      </c>
      <c r="O3451" s="16"/>
      <c r="P3451" s="17"/>
      <c r="Q3451" s="17"/>
      <c r="AD3451" s="13">
        <f t="shared" si="342"/>
        <v>0</v>
      </c>
      <c r="AE3451" s="13" t="str">
        <f t="shared" si="343"/>
        <v/>
      </c>
      <c r="AF3451" s="145" t="str">
        <f t="shared" si="344"/>
        <v/>
      </c>
      <c r="AG3451" s="145" t="str">
        <f t="shared" si="345"/>
        <v/>
      </c>
      <c r="AH3451" s="145" t="str">
        <f t="shared" si="346"/>
        <v/>
      </c>
    </row>
    <row r="3452" spans="1:34" ht="17.25" customHeight="1" x14ac:dyDescent="0.3">
      <c r="A3452" s="149"/>
      <c r="B3452" s="135"/>
      <c r="C3452" s="14"/>
      <c r="D3452" s="14"/>
      <c r="E3452" s="136"/>
      <c r="F3452" s="15"/>
      <c r="G3452" s="126"/>
      <c r="H3452" s="136"/>
      <c r="I3452" s="136"/>
      <c r="J3452" s="138"/>
      <c r="K3452" s="119"/>
      <c r="L3452" s="138"/>
      <c r="M3452" s="12"/>
      <c r="N3452" s="147" t="str">
        <f t="shared" si="341"/>
        <v/>
      </c>
      <c r="O3452" s="16"/>
      <c r="P3452" s="17"/>
      <c r="Q3452" s="17"/>
      <c r="AD3452" s="13">
        <f t="shared" si="342"/>
        <v>0</v>
      </c>
      <c r="AE3452" s="13" t="str">
        <f t="shared" si="343"/>
        <v/>
      </c>
      <c r="AF3452" s="145" t="str">
        <f t="shared" si="344"/>
        <v/>
      </c>
      <c r="AG3452" s="145" t="str">
        <f t="shared" si="345"/>
        <v/>
      </c>
      <c r="AH3452" s="145" t="str">
        <f t="shared" si="346"/>
        <v/>
      </c>
    </row>
    <row r="3453" spans="1:34" ht="17.25" customHeight="1" x14ac:dyDescent="0.3">
      <c r="A3453" s="149"/>
      <c r="B3453" s="135"/>
      <c r="C3453" s="14"/>
      <c r="D3453" s="14"/>
      <c r="E3453" s="136"/>
      <c r="F3453" s="15"/>
      <c r="G3453" s="126"/>
      <c r="H3453" s="136"/>
      <c r="I3453" s="136"/>
      <c r="J3453" s="138"/>
      <c r="K3453" s="119"/>
      <c r="L3453" s="138"/>
      <c r="M3453" s="12"/>
      <c r="N3453" s="147" t="str">
        <f t="shared" si="341"/>
        <v/>
      </c>
      <c r="O3453" s="16"/>
      <c r="P3453" s="17"/>
      <c r="Q3453" s="17"/>
      <c r="AD3453" s="13">
        <f t="shared" si="342"/>
        <v>0</v>
      </c>
      <c r="AE3453" s="13" t="str">
        <f t="shared" si="343"/>
        <v/>
      </c>
      <c r="AF3453" s="145" t="str">
        <f t="shared" si="344"/>
        <v/>
      </c>
      <c r="AG3453" s="145" t="str">
        <f t="shared" si="345"/>
        <v/>
      </c>
      <c r="AH3453" s="145" t="str">
        <f t="shared" si="346"/>
        <v/>
      </c>
    </row>
    <row r="3454" spans="1:34" ht="17.25" customHeight="1" x14ac:dyDescent="0.3">
      <c r="A3454" s="149"/>
      <c r="B3454" s="135"/>
      <c r="C3454" s="14"/>
      <c r="D3454" s="14"/>
      <c r="E3454" s="136"/>
      <c r="F3454" s="15"/>
      <c r="G3454" s="126"/>
      <c r="H3454" s="136"/>
      <c r="I3454" s="136"/>
      <c r="J3454" s="138"/>
      <c r="K3454" s="119"/>
      <c r="L3454" s="138"/>
      <c r="M3454" s="12"/>
      <c r="N3454" s="147" t="str">
        <f t="shared" si="341"/>
        <v/>
      </c>
      <c r="O3454" s="16"/>
      <c r="P3454" s="17"/>
      <c r="Q3454" s="17"/>
      <c r="AD3454" s="13">
        <f t="shared" si="342"/>
        <v>0</v>
      </c>
      <c r="AE3454" s="13" t="str">
        <f t="shared" si="343"/>
        <v/>
      </c>
      <c r="AF3454" s="145" t="str">
        <f t="shared" si="344"/>
        <v/>
      </c>
      <c r="AG3454" s="145" t="str">
        <f t="shared" si="345"/>
        <v/>
      </c>
      <c r="AH3454" s="145" t="str">
        <f t="shared" si="346"/>
        <v/>
      </c>
    </row>
    <row r="3455" spans="1:34" ht="17.25" customHeight="1" x14ac:dyDescent="0.3">
      <c r="A3455" s="149"/>
      <c r="B3455" s="135"/>
      <c r="C3455" s="14"/>
      <c r="D3455" s="14"/>
      <c r="E3455" s="136"/>
      <c r="F3455" s="15"/>
      <c r="G3455" s="126"/>
      <c r="H3455" s="136"/>
      <c r="I3455" s="136"/>
      <c r="J3455" s="138"/>
      <c r="K3455" s="119"/>
      <c r="L3455" s="138"/>
      <c r="M3455" s="12"/>
      <c r="N3455" s="147" t="str">
        <f t="shared" si="341"/>
        <v/>
      </c>
      <c r="O3455" s="16"/>
      <c r="P3455" s="17"/>
      <c r="Q3455" s="17"/>
      <c r="AD3455" s="13">
        <f t="shared" si="342"/>
        <v>0</v>
      </c>
      <c r="AE3455" s="13" t="str">
        <f t="shared" si="343"/>
        <v/>
      </c>
      <c r="AF3455" s="145" t="str">
        <f t="shared" si="344"/>
        <v/>
      </c>
      <c r="AG3455" s="145" t="str">
        <f t="shared" si="345"/>
        <v/>
      </c>
      <c r="AH3455" s="145" t="str">
        <f t="shared" si="346"/>
        <v/>
      </c>
    </row>
    <row r="3456" spans="1:34" ht="17.25" customHeight="1" x14ac:dyDescent="0.3">
      <c r="A3456" s="149"/>
      <c r="B3456" s="135"/>
      <c r="C3456" s="14"/>
      <c r="D3456" s="14"/>
      <c r="E3456" s="136"/>
      <c r="F3456" s="15"/>
      <c r="G3456" s="126"/>
      <c r="H3456" s="136"/>
      <c r="I3456" s="136"/>
      <c r="J3456" s="138"/>
      <c r="K3456" s="119"/>
      <c r="L3456" s="138"/>
      <c r="M3456" s="12"/>
      <c r="N3456" s="147" t="str">
        <f t="shared" si="341"/>
        <v/>
      </c>
      <c r="O3456" s="16"/>
      <c r="P3456" s="17"/>
      <c r="Q3456" s="17"/>
      <c r="AD3456" s="13">
        <f t="shared" si="342"/>
        <v>0</v>
      </c>
      <c r="AE3456" s="13" t="str">
        <f t="shared" si="343"/>
        <v/>
      </c>
      <c r="AF3456" s="145" t="str">
        <f t="shared" si="344"/>
        <v/>
      </c>
      <c r="AG3456" s="145" t="str">
        <f t="shared" si="345"/>
        <v/>
      </c>
      <c r="AH3456" s="145" t="str">
        <f t="shared" si="346"/>
        <v/>
      </c>
    </row>
    <row r="3457" spans="1:34" ht="17.25" customHeight="1" x14ac:dyDescent="0.3">
      <c r="A3457" s="149"/>
      <c r="B3457" s="135"/>
      <c r="C3457" s="14"/>
      <c r="D3457" s="14"/>
      <c r="E3457" s="136"/>
      <c r="F3457" s="15"/>
      <c r="G3457" s="126"/>
      <c r="H3457" s="136"/>
      <c r="I3457" s="136"/>
      <c r="J3457" s="138"/>
      <c r="K3457" s="119"/>
      <c r="L3457" s="138"/>
      <c r="M3457" s="12"/>
      <c r="N3457" s="147" t="str">
        <f t="shared" si="341"/>
        <v/>
      </c>
      <c r="O3457" s="16"/>
      <c r="P3457" s="17"/>
      <c r="Q3457" s="17"/>
      <c r="AD3457" s="13">
        <f t="shared" si="342"/>
        <v>0</v>
      </c>
      <c r="AE3457" s="13" t="str">
        <f t="shared" si="343"/>
        <v/>
      </c>
      <c r="AF3457" s="145" t="str">
        <f t="shared" si="344"/>
        <v/>
      </c>
      <c r="AG3457" s="145" t="str">
        <f t="shared" si="345"/>
        <v/>
      </c>
      <c r="AH3457" s="145" t="str">
        <f t="shared" si="346"/>
        <v/>
      </c>
    </row>
    <row r="3458" spans="1:34" ht="17.25" customHeight="1" x14ac:dyDescent="0.3">
      <c r="A3458" s="149"/>
      <c r="B3458" s="135"/>
      <c r="C3458" s="14"/>
      <c r="D3458" s="14"/>
      <c r="E3458" s="136"/>
      <c r="F3458" s="15"/>
      <c r="G3458" s="126"/>
      <c r="H3458" s="136"/>
      <c r="I3458" s="136"/>
      <c r="J3458" s="138"/>
      <c r="K3458" s="119"/>
      <c r="L3458" s="138"/>
      <c r="M3458" s="12"/>
      <c r="N3458" s="147" t="str">
        <f t="shared" si="341"/>
        <v/>
      </c>
      <c r="O3458" s="16"/>
      <c r="P3458" s="17"/>
      <c r="Q3458" s="17"/>
      <c r="AD3458" s="13">
        <f t="shared" si="342"/>
        <v>0</v>
      </c>
      <c r="AE3458" s="13" t="str">
        <f t="shared" si="343"/>
        <v/>
      </c>
      <c r="AF3458" s="145" t="str">
        <f t="shared" si="344"/>
        <v/>
      </c>
      <c r="AG3458" s="145" t="str">
        <f t="shared" si="345"/>
        <v/>
      </c>
      <c r="AH3458" s="145" t="str">
        <f t="shared" si="346"/>
        <v/>
      </c>
    </row>
    <row r="3459" spans="1:34" ht="17.25" customHeight="1" x14ac:dyDescent="0.3">
      <c r="A3459" s="149"/>
      <c r="B3459" s="135"/>
      <c r="C3459" s="14"/>
      <c r="D3459" s="14"/>
      <c r="E3459" s="136"/>
      <c r="F3459" s="15"/>
      <c r="G3459" s="126"/>
      <c r="H3459" s="136"/>
      <c r="I3459" s="136"/>
      <c r="J3459" s="138"/>
      <c r="K3459" s="119"/>
      <c r="L3459" s="138"/>
      <c r="M3459" s="12"/>
      <c r="N3459" s="147" t="str">
        <f t="shared" si="341"/>
        <v/>
      </c>
      <c r="O3459" s="16"/>
      <c r="P3459" s="17"/>
      <c r="Q3459" s="17"/>
      <c r="AD3459" s="13">
        <f t="shared" si="342"/>
        <v>0</v>
      </c>
      <c r="AE3459" s="13" t="str">
        <f t="shared" si="343"/>
        <v/>
      </c>
      <c r="AF3459" s="145" t="str">
        <f t="shared" si="344"/>
        <v/>
      </c>
      <c r="AG3459" s="145" t="str">
        <f t="shared" si="345"/>
        <v/>
      </c>
      <c r="AH3459" s="145" t="str">
        <f t="shared" si="346"/>
        <v/>
      </c>
    </row>
    <row r="3460" spans="1:34" ht="17.25" customHeight="1" x14ac:dyDescent="0.3">
      <c r="A3460" s="149"/>
      <c r="B3460" s="135"/>
      <c r="C3460" s="14"/>
      <c r="D3460" s="14"/>
      <c r="E3460" s="136"/>
      <c r="F3460" s="15"/>
      <c r="G3460" s="126"/>
      <c r="H3460" s="136"/>
      <c r="I3460" s="136"/>
      <c r="J3460" s="138"/>
      <c r="K3460" s="119"/>
      <c r="L3460" s="138"/>
      <c r="M3460" s="12"/>
      <c r="N3460" s="147" t="str">
        <f t="shared" si="341"/>
        <v/>
      </c>
      <c r="O3460" s="16"/>
      <c r="P3460" s="17"/>
      <c r="Q3460" s="17"/>
      <c r="AD3460" s="13">
        <f t="shared" si="342"/>
        <v>0</v>
      </c>
      <c r="AE3460" s="13" t="str">
        <f t="shared" si="343"/>
        <v/>
      </c>
      <c r="AF3460" s="145" t="str">
        <f t="shared" si="344"/>
        <v/>
      </c>
      <c r="AG3460" s="145" t="str">
        <f t="shared" si="345"/>
        <v/>
      </c>
      <c r="AH3460" s="145" t="str">
        <f t="shared" si="346"/>
        <v/>
      </c>
    </row>
    <row r="3461" spans="1:34" ht="17.25" customHeight="1" x14ac:dyDescent="0.3">
      <c r="A3461" s="149"/>
      <c r="B3461" s="135"/>
      <c r="C3461" s="14"/>
      <c r="D3461" s="14"/>
      <c r="E3461" s="136"/>
      <c r="F3461" s="15"/>
      <c r="G3461" s="126"/>
      <c r="H3461" s="136"/>
      <c r="I3461" s="136"/>
      <c r="J3461" s="138"/>
      <c r="K3461" s="119"/>
      <c r="L3461" s="138"/>
      <c r="M3461" s="12"/>
      <c r="N3461" s="147" t="str">
        <f t="shared" si="341"/>
        <v/>
      </c>
      <c r="O3461" s="16"/>
      <c r="P3461" s="17"/>
      <c r="Q3461" s="17"/>
      <c r="AD3461" s="13">
        <f t="shared" si="342"/>
        <v>0</v>
      </c>
      <c r="AE3461" s="13" t="str">
        <f t="shared" si="343"/>
        <v/>
      </c>
      <c r="AF3461" s="145" t="str">
        <f t="shared" si="344"/>
        <v/>
      </c>
      <c r="AG3461" s="145" t="str">
        <f t="shared" si="345"/>
        <v/>
      </c>
      <c r="AH3461" s="145" t="str">
        <f t="shared" si="346"/>
        <v/>
      </c>
    </row>
    <row r="3462" spans="1:34" ht="17.25" customHeight="1" x14ac:dyDescent="0.3">
      <c r="A3462" s="149"/>
      <c r="B3462" s="135"/>
      <c r="C3462" s="14"/>
      <c r="D3462" s="14"/>
      <c r="E3462" s="136"/>
      <c r="F3462" s="15"/>
      <c r="G3462" s="126"/>
      <c r="H3462" s="136"/>
      <c r="I3462" s="136"/>
      <c r="J3462" s="138"/>
      <c r="K3462" s="119"/>
      <c r="L3462" s="138"/>
      <c r="M3462" s="12"/>
      <c r="N3462" s="147" t="str">
        <f t="shared" si="341"/>
        <v/>
      </c>
      <c r="O3462" s="16"/>
      <c r="P3462" s="17"/>
      <c r="Q3462" s="17"/>
      <c r="AD3462" s="13">
        <f t="shared" si="342"/>
        <v>0</v>
      </c>
      <c r="AE3462" s="13" t="str">
        <f t="shared" si="343"/>
        <v/>
      </c>
      <c r="AF3462" s="145" t="str">
        <f t="shared" si="344"/>
        <v/>
      </c>
      <c r="AG3462" s="145" t="str">
        <f t="shared" si="345"/>
        <v/>
      </c>
      <c r="AH3462" s="145" t="str">
        <f t="shared" si="346"/>
        <v/>
      </c>
    </row>
    <row r="3463" spans="1:34" ht="17.25" customHeight="1" x14ac:dyDescent="0.3">
      <c r="A3463" s="149"/>
      <c r="B3463" s="135"/>
      <c r="C3463" s="14"/>
      <c r="D3463" s="14"/>
      <c r="E3463" s="136"/>
      <c r="F3463" s="15"/>
      <c r="G3463" s="126"/>
      <c r="H3463" s="136"/>
      <c r="I3463" s="136"/>
      <c r="J3463" s="138"/>
      <c r="K3463" s="119"/>
      <c r="L3463" s="138"/>
      <c r="M3463" s="12"/>
      <c r="N3463" s="147" t="str">
        <f t="shared" si="341"/>
        <v/>
      </c>
      <c r="O3463" s="16"/>
      <c r="P3463" s="17"/>
      <c r="Q3463" s="17"/>
      <c r="AD3463" s="13">
        <f t="shared" si="342"/>
        <v>0</v>
      </c>
      <c r="AE3463" s="13" t="str">
        <f t="shared" si="343"/>
        <v/>
      </c>
      <c r="AF3463" s="145" t="str">
        <f t="shared" si="344"/>
        <v/>
      </c>
      <c r="AG3463" s="145" t="str">
        <f t="shared" si="345"/>
        <v/>
      </c>
      <c r="AH3463" s="145" t="str">
        <f t="shared" si="346"/>
        <v/>
      </c>
    </row>
    <row r="3464" spans="1:34" ht="17.25" customHeight="1" x14ac:dyDescent="0.3">
      <c r="A3464" s="149"/>
      <c r="B3464" s="135"/>
      <c r="C3464" s="14"/>
      <c r="D3464" s="14"/>
      <c r="E3464" s="136"/>
      <c r="F3464" s="15"/>
      <c r="G3464" s="126"/>
      <c r="H3464" s="136"/>
      <c r="I3464" s="136"/>
      <c r="J3464" s="138"/>
      <c r="K3464" s="119"/>
      <c r="L3464" s="138"/>
      <c r="M3464" s="12"/>
      <c r="N3464" s="147" t="str">
        <f t="shared" ref="N3464:N3527" si="347">IF(J3464="", "", K3464)</f>
        <v/>
      </c>
      <c r="O3464" s="16"/>
      <c r="P3464" s="17"/>
      <c r="Q3464" s="17"/>
      <c r="AD3464" s="13">
        <f t="shared" si="342"/>
        <v>0</v>
      </c>
      <c r="AE3464" s="13" t="str">
        <f t="shared" si="343"/>
        <v/>
      </c>
      <c r="AF3464" s="145" t="str">
        <f t="shared" si="344"/>
        <v/>
      </c>
      <c r="AG3464" s="145" t="str">
        <f t="shared" si="345"/>
        <v/>
      </c>
      <c r="AH3464" s="145" t="str">
        <f t="shared" si="346"/>
        <v/>
      </c>
    </row>
    <row r="3465" spans="1:34" ht="17.25" customHeight="1" x14ac:dyDescent="0.3">
      <c r="A3465" s="149"/>
      <c r="B3465" s="135"/>
      <c r="C3465" s="14"/>
      <c r="D3465" s="14"/>
      <c r="E3465" s="136"/>
      <c r="F3465" s="15"/>
      <c r="G3465" s="126"/>
      <c r="H3465" s="136"/>
      <c r="I3465" s="136"/>
      <c r="J3465" s="138"/>
      <c r="K3465" s="119"/>
      <c r="L3465" s="138"/>
      <c r="M3465" s="12"/>
      <c r="N3465" s="147" t="str">
        <f t="shared" si="347"/>
        <v/>
      </c>
      <c r="O3465" s="16"/>
      <c r="P3465" s="17"/>
      <c r="Q3465" s="17"/>
      <c r="AD3465" s="13">
        <f t="shared" si="342"/>
        <v>0</v>
      </c>
      <c r="AE3465" s="13" t="str">
        <f t="shared" si="343"/>
        <v/>
      </c>
      <c r="AF3465" s="145" t="str">
        <f t="shared" si="344"/>
        <v/>
      </c>
      <c r="AG3465" s="145" t="str">
        <f t="shared" si="345"/>
        <v/>
      </c>
      <c r="AH3465" s="145" t="str">
        <f t="shared" si="346"/>
        <v/>
      </c>
    </row>
    <row r="3466" spans="1:34" ht="17.25" customHeight="1" x14ac:dyDescent="0.3">
      <c r="A3466" s="149"/>
      <c r="B3466" s="135"/>
      <c r="C3466" s="14"/>
      <c r="D3466" s="14"/>
      <c r="E3466" s="136"/>
      <c r="F3466" s="15"/>
      <c r="G3466" s="126"/>
      <c r="H3466" s="136"/>
      <c r="I3466" s="136"/>
      <c r="J3466" s="138"/>
      <c r="K3466" s="119"/>
      <c r="L3466" s="138"/>
      <c r="M3466" s="12"/>
      <c r="N3466" s="147" t="str">
        <f t="shared" si="347"/>
        <v/>
      </c>
      <c r="O3466" s="16"/>
      <c r="P3466" s="17"/>
      <c r="Q3466" s="17"/>
      <c r="AD3466" s="13">
        <f t="shared" si="342"/>
        <v>0</v>
      </c>
      <c r="AE3466" s="13" t="str">
        <f t="shared" si="343"/>
        <v/>
      </c>
      <c r="AF3466" s="145" t="str">
        <f t="shared" si="344"/>
        <v/>
      </c>
      <c r="AG3466" s="145" t="str">
        <f t="shared" si="345"/>
        <v/>
      </c>
      <c r="AH3466" s="145" t="str">
        <f t="shared" si="346"/>
        <v/>
      </c>
    </row>
    <row r="3467" spans="1:34" ht="17.25" customHeight="1" x14ac:dyDescent="0.3">
      <c r="A3467" s="149"/>
      <c r="B3467" s="135"/>
      <c r="C3467" s="14"/>
      <c r="D3467" s="14"/>
      <c r="E3467" s="136"/>
      <c r="F3467" s="15"/>
      <c r="G3467" s="126"/>
      <c r="H3467" s="136"/>
      <c r="I3467" s="136"/>
      <c r="J3467" s="138"/>
      <c r="K3467" s="119"/>
      <c r="L3467" s="138"/>
      <c r="M3467" s="12"/>
      <c r="N3467" s="147" t="str">
        <f t="shared" si="347"/>
        <v/>
      </c>
      <c r="O3467" s="16"/>
      <c r="P3467" s="17"/>
      <c r="Q3467" s="17"/>
      <c r="AD3467" s="13">
        <f t="shared" si="342"/>
        <v>0</v>
      </c>
      <c r="AE3467" s="13" t="str">
        <f t="shared" si="343"/>
        <v/>
      </c>
      <c r="AF3467" s="145" t="str">
        <f t="shared" si="344"/>
        <v/>
      </c>
      <c r="AG3467" s="145" t="str">
        <f t="shared" si="345"/>
        <v/>
      </c>
      <c r="AH3467" s="145" t="str">
        <f t="shared" si="346"/>
        <v/>
      </c>
    </row>
    <row r="3468" spans="1:34" ht="17.25" customHeight="1" x14ac:dyDescent="0.3">
      <c r="A3468" s="149"/>
      <c r="B3468" s="135"/>
      <c r="C3468" s="14"/>
      <c r="D3468" s="14"/>
      <c r="E3468" s="136"/>
      <c r="F3468" s="15"/>
      <c r="G3468" s="126"/>
      <c r="H3468" s="136"/>
      <c r="I3468" s="136"/>
      <c r="J3468" s="138"/>
      <c r="K3468" s="119"/>
      <c r="L3468" s="138"/>
      <c r="M3468" s="12"/>
      <c r="N3468" s="147" t="str">
        <f t="shared" si="347"/>
        <v/>
      </c>
      <c r="O3468" s="16"/>
      <c r="P3468" s="17"/>
      <c r="Q3468" s="17"/>
      <c r="AD3468" s="13">
        <f t="shared" si="342"/>
        <v>0</v>
      </c>
      <c r="AE3468" s="13" t="str">
        <f t="shared" si="343"/>
        <v/>
      </c>
      <c r="AF3468" s="145" t="str">
        <f t="shared" si="344"/>
        <v/>
      </c>
      <c r="AG3468" s="145" t="str">
        <f t="shared" si="345"/>
        <v/>
      </c>
      <c r="AH3468" s="145" t="str">
        <f t="shared" si="346"/>
        <v/>
      </c>
    </row>
    <row r="3469" spans="1:34" ht="17.25" customHeight="1" x14ac:dyDescent="0.3">
      <c r="A3469" s="149"/>
      <c r="B3469" s="135"/>
      <c r="C3469" s="14"/>
      <c r="D3469" s="14"/>
      <c r="E3469" s="136"/>
      <c r="F3469" s="15"/>
      <c r="G3469" s="126"/>
      <c r="H3469" s="136"/>
      <c r="I3469" s="136"/>
      <c r="J3469" s="138"/>
      <c r="K3469" s="119"/>
      <c r="L3469" s="138"/>
      <c r="M3469" s="12"/>
      <c r="N3469" s="147" t="str">
        <f t="shared" si="347"/>
        <v/>
      </c>
      <c r="O3469" s="16"/>
      <c r="P3469" s="17"/>
      <c r="Q3469" s="17"/>
      <c r="AD3469" s="13">
        <f t="shared" si="342"/>
        <v>0</v>
      </c>
      <c r="AE3469" s="13" t="str">
        <f t="shared" si="343"/>
        <v/>
      </c>
      <c r="AF3469" s="145" t="str">
        <f t="shared" si="344"/>
        <v/>
      </c>
      <c r="AG3469" s="145" t="str">
        <f t="shared" si="345"/>
        <v/>
      </c>
      <c r="AH3469" s="145" t="str">
        <f t="shared" si="346"/>
        <v/>
      </c>
    </row>
    <row r="3470" spans="1:34" ht="17.25" customHeight="1" x14ac:dyDescent="0.3">
      <c r="A3470" s="149"/>
      <c r="B3470" s="135"/>
      <c r="C3470" s="14"/>
      <c r="D3470" s="14"/>
      <c r="E3470" s="136"/>
      <c r="F3470" s="15"/>
      <c r="G3470" s="126"/>
      <c r="H3470" s="136"/>
      <c r="I3470" s="136"/>
      <c r="J3470" s="138"/>
      <c r="K3470" s="119"/>
      <c r="L3470" s="138"/>
      <c r="M3470" s="12"/>
      <c r="N3470" s="147" t="str">
        <f t="shared" si="347"/>
        <v/>
      </c>
      <c r="O3470" s="16"/>
      <c r="P3470" s="17"/>
      <c r="Q3470" s="17"/>
      <c r="AD3470" s="13">
        <f t="shared" si="342"/>
        <v>0</v>
      </c>
      <c r="AE3470" s="13" t="str">
        <f t="shared" si="343"/>
        <v/>
      </c>
      <c r="AF3470" s="145" t="str">
        <f t="shared" si="344"/>
        <v/>
      </c>
      <c r="AG3470" s="145" t="str">
        <f t="shared" si="345"/>
        <v/>
      </c>
      <c r="AH3470" s="145" t="str">
        <f t="shared" si="346"/>
        <v/>
      </c>
    </row>
    <row r="3471" spans="1:34" ht="17.25" customHeight="1" x14ac:dyDescent="0.3">
      <c r="A3471" s="149"/>
      <c r="B3471" s="135"/>
      <c r="C3471" s="14"/>
      <c r="D3471" s="14"/>
      <c r="E3471" s="136"/>
      <c r="F3471" s="15"/>
      <c r="G3471" s="126"/>
      <c r="H3471" s="136"/>
      <c r="I3471" s="136"/>
      <c r="J3471" s="138"/>
      <c r="K3471" s="119"/>
      <c r="L3471" s="138"/>
      <c r="M3471" s="12"/>
      <c r="N3471" s="147" t="str">
        <f t="shared" si="347"/>
        <v/>
      </c>
      <c r="O3471" s="16"/>
      <c r="P3471" s="17"/>
      <c r="Q3471" s="17"/>
      <c r="AD3471" s="13">
        <f t="shared" si="342"/>
        <v>0</v>
      </c>
      <c r="AE3471" s="13" t="str">
        <f t="shared" si="343"/>
        <v/>
      </c>
      <c r="AF3471" s="145" t="str">
        <f t="shared" si="344"/>
        <v/>
      </c>
      <c r="AG3471" s="145" t="str">
        <f t="shared" si="345"/>
        <v/>
      </c>
      <c r="AH3471" s="145" t="str">
        <f t="shared" si="346"/>
        <v/>
      </c>
    </row>
    <row r="3472" spans="1:34" ht="17.25" customHeight="1" x14ac:dyDescent="0.3">
      <c r="A3472" s="149"/>
      <c r="B3472" s="135"/>
      <c r="C3472" s="14"/>
      <c r="D3472" s="14"/>
      <c r="E3472" s="136"/>
      <c r="F3472" s="15"/>
      <c r="G3472" s="126"/>
      <c r="H3472" s="136"/>
      <c r="I3472" s="136"/>
      <c r="J3472" s="138"/>
      <c r="K3472" s="119"/>
      <c r="L3472" s="138"/>
      <c r="M3472" s="12"/>
      <c r="N3472" s="147" t="str">
        <f t="shared" si="347"/>
        <v/>
      </c>
      <c r="O3472" s="16"/>
      <c r="P3472" s="17"/>
      <c r="Q3472" s="17"/>
      <c r="AD3472" s="13">
        <f t="shared" si="342"/>
        <v>0</v>
      </c>
      <c r="AE3472" s="13" t="str">
        <f t="shared" si="343"/>
        <v/>
      </c>
      <c r="AF3472" s="145" t="str">
        <f t="shared" si="344"/>
        <v/>
      </c>
      <c r="AG3472" s="145" t="str">
        <f t="shared" si="345"/>
        <v/>
      </c>
      <c r="AH3472" s="145" t="str">
        <f t="shared" si="346"/>
        <v/>
      </c>
    </row>
    <row r="3473" spans="1:34" ht="17.25" customHeight="1" x14ac:dyDescent="0.3">
      <c r="A3473" s="149"/>
      <c r="B3473" s="135"/>
      <c r="C3473" s="14"/>
      <c r="D3473" s="14"/>
      <c r="E3473" s="136"/>
      <c r="F3473" s="15"/>
      <c r="G3473" s="126"/>
      <c r="H3473" s="136"/>
      <c r="I3473" s="136"/>
      <c r="J3473" s="138"/>
      <c r="K3473" s="119"/>
      <c r="L3473" s="138"/>
      <c r="M3473" s="12"/>
      <c r="N3473" s="147" t="str">
        <f t="shared" si="347"/>
        <v/>
      </c>
      <c r="O3473" s="16"/>
      <c r="P3473" s="17"/>
      <c r="Q3473" s="17"/>
      <c r="AD3473" s="13">
        <f t="shared" si="342"/>
        <v>0</v>
      </c>
      <c r="AE3473" s="13" t="str">
        <f t="shared" si="343"/>
        <v/>
      </c>
      <c r="AF3473" s="145" t="str">
        <f t="shared" si="344"/>
        <v/>
      </c>
      <c r="AG3473" s="145" t="str">
        <f t="shared" si="345"/>
        <v/>
      </c>
      <c r="AH3473" s="145" t="str">
        <f t="shared" si="346"/>
        <v/>
      </c>
    </row>
    <row r="3474" spans="1:34" ht="17.25" customHeight="1" x14ac:dyDescent="0.3">
      <c r="A3474" s="149"/>
      <c r="B3474" s="135"/>
      <c r="C3474" s="14"/>
      <c r="D3474" s="14"/>
      <c r="E3474" s="136"/>
      <c r="F3474" s="15"/>
      <c r="G3474" s="126"/>
      <c r="H3474" s="136"/>
      <c r="I3474" s="136"/>
      <c r="J3474" s="138"/>
      <c r="K3474" s="119"/>
      <c r="L3474" s="138"/>
      <c r="M3474" s="12"/>
      <c r="N3474" s="147" t="str">
        <f t="shared" si="347"/>
        <v/>
      </c>
      <c r="O3474" s="16"/>
      <c r="P3474" s="17"/>
      <c r="Q3474" s="17"/>
      <c r="AD3474" s="13">
        <f t="shared" si="342"/>
        <v>0</v>
      </c>
      <c r="AE3474" s="13" t="str">
        <f t="shared" si="343"/>
        <v/>
      </c>
      <c r="AF3474" s="145" t="str">
        <f t="shared" si="344"/>
        <v/>
      </c>
      <c r="AG3474" s="145" t="str">
        <f t="shared" si="345"/>
        <v/>
      </c>
      <c r="AH3474" s="145" t="str">
        <f t="shared" si="346"/>
        <v/>
      </c>
    </row>
    <row r="3475" spans="1:34" ht="17.25" customHeight="1" x14ac:dyDescent="0.3">
      <c r="A3475" s="149"/>
      <c r="B3475" s="135"/>
      <c r="C3475" s="14"/>
      <c r="D3475" s="14"/>
      <c r="E3475" s="136"/>
      <c r="F3475" s="15"/>
      <c r="G3475" s="126"/>
      <c r="H3475" s="136"/>
      <c r="I3475" s="136"/>
      <c r="J3475" s="138"/>
      <c r="K3475" s="119"/>
      <c r="L3475" s="138"/>
      <c r="M3475" s="12"/>
      <c r="N3475" s="147" t="str">
        <f t="shared" si="347"/>
        <v/>
      </c>
      <c r="O3475" s="16"/>
      <c r="P3475" s="17"/>
      <c r="Q3475" s="17"/>
      <c r="AD3475" s="13">
        <f t="shared" si="342"/>
        <v>0</v>
      </c>
      <c r="AE3475" s="13" t="str">
        <f t="shared" si="343"/>
        <v/>
      </c>
      <c r="AF3475" s="145" t="str">
        <f t="shared" si="344"/>
        <v/>
      </c>
      <c r="AG3475" s="145" t="str">
        <f t="shared" si="345"/>
        <v/>
      </c>
      <c r="AH3475" s="145" t="str">
        <f t="shared" si="346"/>
        <v/>
      </c>
    </row>
    <row r="3476" spans="1:34" ht="17.25" customHeight="1" x14ac:dyDescent="0.3">
      <c r="A3476" s="149"/>
      <c r="B3476" s="135"/>
      <c r="C3476" s="14"/>
      <c r="D3476" s="14"/>
      <c r="E3476" s="136"/>
      <c r="F3476" s="15"/>
      <c r="G3476" s="126"/>
      <c r="H3476" s="136"/>
      <c r="I3476" s="136"/>
      <c r="J3476" s="138"/>
      <c r="K3476" s="119"/>
      <c r="L3476" s="138"/>
      <c r="M3476" s="12"/>
      <c r="N3476" s="147" t="str">
        <f t="shared" si="347"/>
        <v/>
      </c>
      <c r="O3476" s="16"/>
      <c r="P3476" s="17"/>
      <c r="Q3476" s="17"/>
      <c r="AD3476" s="13">
        <f t="shared" si="342"/>
        <v>0</v>
      </c>
      <c r="AE3476" s="13" t="str">
        <f t="shared" si="343"/>
        <v/>
      </c>
      <c r="AF3476" s="145" t="str">
        <f t="shared" si="344"/>
        <v/>
      </c>
      <c r="AG3476" s="145" t="str">
        <f t="shared" si="345"/>
        <v/>
      </c>
      <c r="AH3476" s="145" t="str">
        <f t="shared" si="346"/>
        <v/>
      </c>
    </row>
    <row r="3477" spans="1:34" ht="17.25" customHeight="1" x14ac:dyDescent="0.3">
      <c r="A3477" s="149"/>
      <c r="B3477" s="135"/>
      <c r="C3477" s="14"/>
      <c r="D3477" s="14"/>
      <c r="E3477" s="136"/>
      <c r="F3477" s="15"/>
      <c r="G3477" s="126"/>
      <c r="H3477" s="136"/>
      <c r="I3477" s="136"/>
      <c r="J3477" s="138"/>
      <c r="K3477" s="119"/>
      <c r="L3477" s="138"/>
      <c r="M3477" s="12"/>
      <c r="N3477" s="147" t="str">
        <f t="shared" si="347"/>
        <v/>
      </c>
      <c r="O3477" s="16"/>
      <c r="P3477" s="17"/>
      <c r="Q3477" s="17"/>
      <c r="AD3477" s="13">
        <f t="shared" si="342"/>
        <v>0</v>
      </c>
      <c r="AE3477" s="13" t="str">
        <f t="shared" si="343"/>
        <v/>
      </c>
      <c r="AF3477" s="145" t="str">
        <f t="shared" si="344"/>
        <v/>
      </c>
      <c r="AG3477" s="145" t="str">
        <f t="shared" si="345"/>
        <v/>
      </c>
      <c r="AH3477" s="145" t="str">
        <f t="shared" si="346"/>
        <v/>
      </c>
    </row>
    <row r="3478" spans="1:34" ht="17.25" customHeight="1" x14ac:dyDescent="0.3">
      <c r="A3478" s="149"/>
      <c r="B3478" s="135"/>
      <c r="C3478" s="14"/>
      <c r="D3478" s="14"/>
      <c r="E3478" s="136"/>
      <c r="F3478" s="15"/>
      <c r="G3478" s="126"/>
      <c r="H3478" s="136"/>
      <c r="I3478" s="136"/>
      <c r="J3478" s="138"/>
      <c r="K3478" s="119"/>
      <c r="L3478" s="138"/>
      <c r="M3478" s="12"/>
      <c r="N3478" s="147" t="str">
        <f t="shared" si="347"/>
        <v/>
      </c>
      <c r="O3478" s="16"/>
      <c r="P3478" s="17"/>
      <c r="Q3478" s="17"/>
      <c r="AD3478" s="13">
        <f t="shared" si="342"/>
        <v>0</v>
      </c>
      <c r="AE3478" s="13" t="str">
        <f t="shared" si="343"/>
        <v/>
      </c>
      <c r="AF3478" s="145" t="str">
        <f t="shared" si="344"/>
        <v/>
      </c>
      <c r="AG3478" s="145" t="str">
        <f t="shared" si="345"/>
        <v/>
      </c>
      <c r="AH3478" s="145" t="str">
        <f t="shared" si="346"/>
        <v/>
      </c>
    </row>
    <row r="3479" spans="1:34" ht="17.25" customHeight="1" x14ac:dyDescent="0.3">
      <c r="A3479" s="149"/>
      <c r="B3479" s="135"/>
      <c r="C3479" s="14"/>
      <c r="D3479" s="14"/>
      <c r="E3479" s="136"/>
      <c r="F3479" s="15"/>
      <c r="G3479" s="126"/>
      <c r="H3479" s="136"/>
      <c r="I3479" s="136"/>
      <c r="J3479" s="138"/>
      <c r="K3479" s="119"/>
      <c r="L3479" s="138"/>
      <c r="M3479" s="12"/>
      <c r="N3479" s="147" t="str">
        <f t="shared" si="347"/>
        <v/>
      </c>
      <c r="O3479" s="16"/>
      <c r="P3479" s="17"/>
      <c r="Q3479" s="17"/>
      <c r="AD3479" s="13">
        <f t="shared" si="342"/>
        <v>0</v>
      </c>
      <c r="AE3479" s="13" t="str">
        <f t="shared" si="343"/>
        <v/>
      </c>
      <c r="AF3479" s="145" t="str">
        <f t="shared" si="344"/>
        <v/>
      </c>
      <c r="AG3479" s="145" t="str">
        <f t="shared" si="345"/>
        <v/>
      </c>
      <c r="AH3479" s="145" t="str">
        <f t="shared" si="346"/>
        <v/>
      </c>
    </row>
    <row r="3480" spans="1:34" ht="17.25" customHeight="1" x14ac:dyDescent="0.3">
      <c r="A3480" s="149"/>
      <c r="B3480" s="135"/>
      <c r="C3480" s="14"/>
      <c r="D3480" s="14"/>
      <c r="E3480" s="136"/>
      <c r="F3480" s="15"/>
      <c r="G3480" s="126"/>
      <c r="H3480" s="136"/>
      <c r="I3480" s="136"/>
      <c r="J3480" s="138"/>
      <c r="K3480" s="119"/>
      <c r="L3480" s="138"/>
      <c r="M3480" s="12"/>
      <c r="N3480" s="147" t="str">
        <f t="shared" si="347"/>
        <v/>
      </c>
      <c r="O3480" s="16"/>
      <c r="P3480" s="17"/>
      <c r="Q3480" s="17"/>
      <c r="AD3480" s="13">
        <f t="shared" si="342"/>
        <v>0</v>
      </c>
      <c r="AE3480" s="13" t="str">
        <f t="shared" si="343"/>
        <v/>
      </c>
      <c r="AF3480" s="145" t="str">
        <f t="shared" si="344"/>
        <v/>
      </c>
      <c r="AG3480" s="145" t="str">
        <f t="shared" si="345"/>
        <v/>
      </c>
      <c r="AH3480" s="145" t="str">
        <f t="shared" si="346"/>
        <v/>
      </c>
    </row>
    <row r="3481" spans="1:34" ht="17.25" customHeight="1" x14ac:dyDescent="0.3">
      <c r="A3481" s="149"/>
      <c r="B3481" s="135"/>
      <c r="C3481" s="14"/>
      <c r="D3481" s="14"/>
      <c r="E3481" s="136"/>
      <c r="F3481" s="15"/>
      <c r="G3481" s="126"/>
      <c r="H3481" s="136"/>
      <c r="I3481" s="136"/>
      <c r="J3481" s="138"/>
      <c r="K3481" s="119"/>
      <c r="L3481" s="138"/>
      <c r="M3481" s="12"/>
      <c r="N3481" s="147" t="str">
        <f t="shared" si="347"/>
        <v/>
      </c>
      <c r="O3481" s="16"/>
      <c r="P3481" s="17"/>
      <c r="Q3481" s="17"/>
      <c r="AD3481" s="13">
        <f t="shared" si="342"/>
        <v>0</v>
      </c>
      <c r="AE3481" s="13" t="str">
        <f t="shared" si="343"/>
        <v/>
      </c>
      <c r="AF3481" s="145" t="str">
        <f t="shared" si="344"/>
        <v/>
      </c>
      <c r="AG3481" s="145" t="str">
        <f t="shared" si="345"/>
        <v/>
      </c>
      <c r="AH3481" s="145" t="str">
        <f t="shared" si="346"/>
        <v/>
      </c>
    </row>
    <row r="3482" spans="1:34" ht="17.25" customHeight="1" x14ac:dyDescent="0.3">
      <c r="A3482" s="149"/>
      <c r="B3482" s="135"/>
      <c r="C3482" s="14"/>
      <c r="D3482" s="14"/>
      <c r="E3482" s="136"/>
      <c r="F3482" s="15"/>
      <c r="G3482" s="126"/>
      <c r="H3482" s="136"/>
      <c r="I3482" s="136"/>
      <c r="J3482" s="138"/>
      <c r="K3482" s="119"/>
      <c r="L3482" s="138"/>
      <c r="M3482" s="12"/>
      <c r="N3482" s="147" t="str">
        <f t="shared" si="347"/>
        <v/>
      </c>
      <c r="O3482" s="16"/>
      <c r="P3482" s="17"/>
      <c r="Q3482" s="17"/>
      <c r="AD3482" s="13">
        <f t="shared" si="342"/>
        <v>0</v>
      </c>
      <c r="AE3482" s="13" t="str">
        <f t="shared" si="343"/>
        <v/>
      </c>
      <c r="AF3482" s="145" t="str">
        <f t="shared" si="344"/>
        <v/>
      </c>
      <c r="AG3482" s="145" t="str">
        <f t="shared" si="345"/>
        <v/>
      </c>
      <c r="AH3482" s="145" t="str">
        <f t="shared" si="346"/>
        <v/>
      </c>
    </row>
    <row r="3483" spans="1:34" ht="17.25" customHeight="1" x14ac:dyDescent="0.3">
      <c r="A3483" s="149"/>
      <c r="B3483" s="135"/>
      <c r="C3483" s="14"/>
      <c r="D3483" s="14"/>
      <c r="E3483" s="136"/>
      <c r="F3483" s="15"/>
      <c r="G3483" s="126"/>
      <c r="H3483" s="136"/>
      <c r="I3483" s="136"/>
      <c r="J3483" s="138"/>
      <c r="K3483" s="119"/>
      <c r="L3483" s="138"/>
      <c r="M3483" s="12"/>
      <c r="N3483" s="147" t="str">
        <f t="shared" si="347"/>
        <v/>
      </c>
      <c r="O3483" s="16"/>
      <c r="P3483" s="17"/>
      <c r="Q3483" s="17"/>
      <c r="AD3483" s="13">
        <f t="shared" si="342"/>
        <v>0</v>
      </c>
      <c r="AE3483" s="13" t="str">
        <f t="shared" si="343"/>
        <v/>
      </c>
      <c r="AF3483" s="145" t="str">
        <f t="shared" si="344"/>
        <v/>
      </c>
      <c r="AG3483" s="145" t="str">
        <f t="shared" si="345"/>
        <v/>
      </c>
      <c r="AH3483" s="145" t="str">
        <f t="shared" si="346"/>
        <v/>
      </c>
    </row>
    <row r="3484" spans="1:34" ht="17.25" customHeight="1" x14ac:dyDescent="0.3">
      <c r="A3484" s="149"/>
      <c r="B3484" s="135"/>
      <c r="C3484" s="14"/>
      <c r="D3484" s="14"/>
      <c r="E3484" s="136"/>
      <c r="F3484" s="15"/>
      <c r="G3484" s="126"/>
      <c r="H3484" s="136"/>
      <c r="I3484" s="136"/>
      <c r="J3484" s="138"/>
      <c r="K3484" s="119"/>
      <c r="L3484" s="138"/>
      <c r="M3484" s="12"/>
      <c r="N3484" s="147" t="str">
        <f t="shared" si="347"/>
        <v/>
      </c>
      <c r="O3484" s="16"/>
      <c r="P3484" s="17"/>
      <c r="Q3484" s="17"/>
      <c r="AD3484" s="13">
        <f t="shared" si="342"/>
        <v>0</v>
      </c>
      <c r="AE3484" s="13" t="str">
        <f t="shared" si="343"/>
        <v/>
      </c>
      <c r="AF3484" s="145" t="str">
        <f t="shared" si="344"/>
        <v/>
      </c>
      <c r="AG3484" s="145" t="str">
        <f t="shared" si="345"/>
        <v/>
      </c>
      <c r="AH3484" s="145" t="str">
        <f t="shared" si="346"/>
        <v/>
      </c>
    </row>
    <row r="3485" spans="1:34" ht="17.25" customHeight="1" x14ac:dyDescent="0.3">
      <c r="A3485" s="149"/>
      <c r="B3485" s="135"/>
      <c r="C3485" s="14"/>
      <c r="D3485" s="14"/>
      <c r="E3485" s="136"/>
      <c r="F3485" s="15"/>
      <c r="G3485" s="126"/>
      <c r="H3485" s="136"/>
      <c r="I3485" s="136"/>
      <c r="J3485" s="138"/>
      <c r="K3485" s="119"/>
      <c r="L3485" s="138"/>
      <c r="M3485" s="12"/>
      <c r="N3485" s="147" t="str">
        <f t="shared" si="347"/>
        <v/>
      </c>
      <c r="O3485" s="16"/>
      <c r="P3485" s="17"/>
      <c r="Q3485" s="17"/>
      <c r="AD3485" s="13">
        <f t="shared" si="342"/>
        <v>0</v>
      </c>
      <c r="AE3485" s="13" t="str">
        <f t="shared" si="343"/>
        <v/>
      </c>
      <c r="AF3485" s="145" t="str">
        <f t="shared" si="344"/>
        <v/>
      </c>
      <c r="AG3485" s="145" t="str">
        <f t="shared" si="345"/>
        <v/>
      </c>
      <c r="AH3485" s="145" t="str">
        <f t="shared" si="346"/>
        <v/>
      </c>
    </row>
    <row r="3486" spans="1:34" ht="17.25" customHeight="1" x14ac:dyDescent="0.3">
      <c r="A3486" s="149"/>
      <c r="B3486" s="135"/>
      <c r="C3486" s="14"/>
      <c r="D3486" s="14"/>
      <c r="E3486" s="136"/>
      <c r="F3486" s="15"/>
      <c r="G3486" s="126"/>
      <c r="H3486" s="136"/>
      <c r="I3486" s="136"/>
      <c r="J3486" s="138"/>
      <c r="K3486" s="119"/>
      <c r="L3486" s="138"/>
      <c r="M3486" s="12"/>
      <c r="N3486" s="147" t="str">
        <f t="shared" si="347"/>
        <v/>
      </c>
      <c r="O3486" s="16"/>
      <c r="P3486" s="17"/>
      <c r="Q3486" s="17"/>
      <c r="AD3486" s="13">
        <f t="shared" si="342"/>
        <v>0</v>
      </c>
      <c r="AE3486" s="13" t="str">
        <f t="shared" si="343"/>
        <v/>
      </c>
      <c r="AF3486" s="145" t="str">
        <f t="shared" si="344"/>
        <v/>
      </c>
      <c r="AG3486" s="145" t="str">
        <f t="shared" si="345"/>
        <v/>
      </c>
      <c r="AH3486" s="145" t="str">
        <f t="shared" si="346"/>
        <v/>
      </c>
    </row>
    <row r="3487" spans="1:34" ht="17.25" customHeight="1" x14ac:dyDescent="0.3">
      <c r="A3487" s="149"/>
      <c r="B3487" s="135"/>
      <c r="C3487" s="14"/>
      <c r="D3487" s="14"/>
      <c r="E3487" s="136"/>
      <c r="F3487" s="15"/>
      <c r="G3487" s="126"/>
      <c r="H3487" s="136"/>
      <c r="I3487" s="136"/>
      <c r="J3487" s="138"/>
      <c r="K3487" s="119"/>
      <c r="L3487" s="138"/>
      <c r="M3487" s="12"/>
      <c r="N3487" s="147" t="str">
        <f t="shared" si="347"/>
        <v/>
      </c>
      <c r="O3487" s="16"/>
      <c r="P3487" s="17"/>
      <c r="Q3487" s="17"/>
      <c r="AD3487" s="13">
        <f t="shared" si="342"/>
        <v>0</v>
      </c>
      <c r="AE3487" s="13" t="str">
        <f t="shared" si="343"/>
        <v/>
      </c>
      <c r="AF3487" s="145" t="str">
        <f t="shared" si="344"/>
        <v/>
      </c>
      <c r="AG3487" s="145" t="str">
        <f t="shared" si="345"/>
        <v/>
      </c>
      <c r="AH3487" s="145" t="str">
        <f t="shared" si="346"/>
        <v/>
      </c>
    </row>
    <row r="3488" spans="1:34" ht="17.25" customHeight="1" x14ac:dyDescent="0.3">
      <c r="A3488" s="149"/>
      <c r="B3488" s="135"/>
      <c r="C3488" s="14"/>
      <c r="D3488" s="14"/>
      <c r="E3488" s="136"/>
      <c r="F3488" s="15"/>
      <c r="G3488" s="126"/>
      <c r="H3488" s="136"/>
      <c r="I3488" s="136"/>
      <c r="J3488" s="138"/>
      <c r="K3488" s="119"/>
      <c r="L3488" s="138"/>
      <c r="M3488" s="12"/>
      <c r="N3488" s="147" t="str">
        <f t="shared" si="347"/>
        <v/>
      </c>
      <c r="O3488" s="16"/>
      <c r="P3488" s="17"/>
      <c r="Q3488" s="17"/>
      <c r="AD3488" s="13">
        <f t="shared" si="342"/>
        <v>0</v>
      </c>
      <c r="AE3488" s="13" t="str">
        <f t="shared" si="343"/>
        <v/>
      </c>
      <c r="AF3488" s="145" t="str">
        <f t="shared" si="344"/>
        <v/>
      </c>
      <c r="AG3488" s="145" t="str">
        <f t="shared" si="345"/>
        <v/>
      </c>
      <c r="AH3488" s="145" t="str">
        <f t="shared" si="346"/>
        <v/>
      </c>
    </row>
    <row r="3489" spans="1:34" ht="17.25" customHeight="1" x14ac:dyDescent="0.3">
      <c r="A3489" s="149"/>
      <c r="B3489" s="135"/>
      <c r="C3489" s="14"/>
      <c r="D3489" s="14"/>
      <c r="E3489" s="136"/>
      <c r="F3489" s="15"/>
      <c r="G3489" s="126"/>
      <c r="H3489" s="136"/>
      <c r="I3489" s="136"/>
      <c r="J3489" s="138"/>
      <c r="K3489" s="119"/>
      <c r="L3489" s="138"/>
      <c r="M3489" s="12"/>
      <c r="N3489" s="147" t="str">
        <f t="shared" si="347"/>
        <v/>
      </c>
      <c r="O3489" s="16"/>
      <c r="P3489" s="17"/>
      <c r="Q3489" s="17"/>
      <c r="AD3489" s="13">
        <f t="shared" si="342"/>
        <v>0</v>
      </c>
      <c r="AE3489" s="13" t="str">
        <f t="shared" si="343"/>
        <v/>
      </c>
      <c r="AF3489" s="145" t="str">
        <f t="shared" si="344"/>
        <v/>
      </c>
      <c r="AG3489" s="145" t="str">
        <f t="shared" si="345"/>
        <v/>
      </c>
      <c r="AH3489" s="145" t="str">
        <f t="shared" si="346"/>
        <v/>
      </c>
    </row>
    <row r="3490" spans="1:34" ht="17.25" customHeight="1" x14ac:dyDescent="0.3">
      <c r="A3490" s="149"/>
      <c r="B3490" s="135"/>
      <c r="C3490" s="14"/>
      <c r="D3490" s="14"/>
      <c r="E3490" s="136"/>
      <c r="F3490" s="15"/>
      <c r="G3490" s="126"/>
      <c r="H3490" s="136"/>
      <c r="I3490" s="136"/>
      <c r="J3490" s="138"/>
      <c r="K3490" s="119"/>
      <c r="L3490" s="138"/>
      <c r="M3490" s="12"/>
      <c r="N3490" s="147" t="str">
        <f t="shared" si="347"/>
        <v/>
      </c>
      <c r="O3490" s="16"/>
      <c r="P3490" s="17"/>
      <c r="Q3490" s="17"/>
      <c r="AD3490" s="13">
        <f t="shared" si="342"/>
        <v>0</v>
      </c>
      <c r="AE3490" s="13" t="str">
        <f t="shared" si="343"/>
        <v/>
      </c>
      <c r="AF3490" s="145" t="str">
        <f t="shared" si="344"/>
        <v/>
      </c>
      <c r="AG3490" s="145" t="str">
        <f t="shared" si="345"/>
        <v/>
      </c>
      <c r="AH3490" s="145" t="str">
        <f t="shared" si="346"/>
        <v/>
      </c>
    </row>
    <row r="3491" spans="1:34" ht="17.25" customHeight="1" x14ac:dyDescent="0.3">
      <c r="A3491" s="149"/>
      <c r="B3491" s="135"/>
      <c r="C3491" s="14"/>
      <c r="D3491" s="14"/>
      <c r="E3491" s="136"/>
      <c r="F3491" s="15"/>
      <c r="G3491" s="126"/>
      <c r="H3491" s="136"/>
      <c r="I3491" s="136"/>
      <c r="J3491" s="138"/>
      <c r="K3491" s="119"/>
      <c r="L3491" s="138"/>
      <c r="M3491" s="12"/>
      <c r="N3491" s="147" t="str">
        <f t="shared" si="347"/>
        <v/>
      </c>
      <c r="O3491" s="16"/>
      <c r="P3491" s="17"/>
      <c r="Q3491" s="17"/>
      <c r="AD3491" s="13">
        <f t="shared" si="342"/>
        <v>0</v>
      </c>
      <c r="AE3491" s="13" t="str">
        <f t="shared" si="343"/>
        <v/>
      </c>
      <c r="AF3491" s="145" t="str">
        <f t="shared" si="344"/>
        <v/>
      </c>
      <c r="AG3491" s="145" t="str">
        <f t="shared" si="345"/>
        <v/>
      </c>
      <c r="AH3491" s="145" t="str">
        <f t="shared" si="346"/>
        <v/>
      </c>
    </row>
    <row r="3492" spans="1:34" ht="17.25" customHeight="1" x14ac:dyDescent="0.3">
      <c r="A3492" s="149"/>
      <c r="B3492" s="135"/>
      <c r="C3492" s="14"/>
      <c r="D3492" s="14"/>
      <c r="E3492" s="136"/>
      <c r="F3492" s="15"/>
      <c r="G3492" s="126"/>
      <c r="H3492" s="136"/>
      <c r="I3492" s="136"/>
      <c r="J3492" s="138"/>
      <c r="K3492" s="119"/>
      <c r="L3492" s="138"/>
      <c r="M3492" s="12"/>
      <c r="N3492" s="147" t="str">
        <f t="shared" si="347"/>
        <v/>
      </c>
      <c r="O3492" s="16"/>
      <c r="P3492" s="17"/>
      <c r="Q3492" s="17"/>
      <c r="AD3492" s="13">
        <f t="shared" si="342"/>
        <v>0</v>
      </c>
      <c r="AE3492" s="13" t="str">
        <f t="shared" si="343"/>
        <v/>
      </c>
      <c r="AF3492" s="145" t="str">
        <f t="shared" si="344"/>
        <v/>
      </c>
      <c r="AG3492" s="145" t="str">
        <f t="shared" si="345"/>
        <v/>
      </c>
      <c r="AH3492" s="145" t="str">
        <f t="shared" si="346"/>
        <v/>
      </c>
    </row>
    <row r="3493" spans="1:34" ht="17.25" customHeight="1" x14ac:dyDescent="0.3">
      <c r="A3493" s="149"/>
      <c r="B3493" s="135"/>
      <c r="C3493" s="14"/>
      <c r="D3493" s="14"/>
      <c r="E3493" s="136"/>
      <c r="F3493" s="15"/>
      <c r="G3493" s="126"/>
      <c r="H3493" s="136"/>
      <c r="I3493" s="136"/>
      <c r="J3493" s="138"/>
      <c r="K3493" s="119"/>
      <c r="L3493" s="138"/>
      <c r="M3493" s="12"/>
      <c r="N3493" s="147" t="str">
        <f t="shared" si="347"/>
        <v/>
      </c>
      <c r="O3493" s="16"/>
      <c r="P3493" s="17"/>
      <c r="Q3493" s="17"/>
      <c r="AD3493" s="13">
        <f t="shared" si="342"/>
        <v>0</v>
      </c>
      <c r="AE3493" s="13" t="str">
        <f t="shared" si="343"/>
        <v/>
      </c>
      <c r="AF3493" s="145" t="str">
        <f t="shared" si="344"/>
        <v/>
      </c>
      <c r="AG3493" s="145" t="str">
        <f t="shared" si="345"/>
        <v/>
      </c>
      <c r="AH3493" s="145" t="str">
        <f t="shared" si="346"/>
        <v/>
      </c>
    </row>
    <row r="3494" spans="1:34" ht="17.25" customHeight="1" x14ac:dyDescent="0.3">
      <c r="A3494" s="149"/>
      <c r="B3494" s="135"/>
      <c r="C3494" s="14"/>
      <c r="D3494" s="14"/>
      <c r="E3494" s="136"/>
      <c r="F3494" s="15"/>
      <c r="G3494" s="126"/>
      <c r="H3494" s="136"/>
      <c r="I3494" s="136"/>
      <c r="J3494" s="138"/>
      <c r="K3494" s="119"/>
      <c r="L3494" s="138"/>
      <c r="M3494" s="12"/>
      <c r="N3494" s="147" t="str">
        <f t="shared" si="347"/>
        <v/>
      </c>
      <c r="O3494" s="16"/>
      <c r="P3494" s="17"/>
      <c r="Q3494" s="17"/>
      <c r="AD3494" s="13">
        <f t="shared" si="342"/>
        <v>0</v>
      </c>
      <c r="AE3494" s="13" t="str">
        <f t="shared" si="343"/>
        <v/>
      </c>
      <c r="AF3494" s="145" t="str">
        <f t="shared" si="344"/>
        <v/>
      </c>
      <c r="AG3494" s="145" t="str">
        <f t="shared" si="345"/>
        <v/>
      </c>
      <c r="AH3494" s="145" t="str">
        <f t="shared" si="346"/>
        <v/>
      </c>
    </row>
    <row r="3495" spans="1:34" ht="17.25" customHeight="1" x14ac:dyDescent="0.3">
      <c r="A3495" s="149"/>
      <c r="B3495" s="135"/>
      <c r="C3495" s="14"/>
      <c r="D3495" s="14"/>
      <c r="E3495" s="136"/>
      <c r="F3495" s="15"/>
      <c r="G3495" s="126"/>
      <c r="H3495" s="136"/>
      <c r="I3495" s="136"/>
      <c r="J3495" s="138"/>
      <c r="K3495" s="119"/>
      <c r="L3495" s="138"/>
      <c r="M3495" s="12"/>
      <c r="N3495" s="147" t="str">
        <f t="shared" si="347"/>
        <v/>
      </c>
      <c r="O3495" s="16"/>
      <c r="P3495" s="17"/>
      <c r="Q3495" s="17"/>
      <c r="AD3495" s="13">
        <f t="shared" si="342"/>
        <v>0</v>
      </c>
      <c r="AE3495" s="13" t="str">
        <f t="shared" si="343"/>
        <v/>
      </c>
      <c r="AF3495" s="145" t="str">
        <f t="shared" si="344"/>
        <v/>
      </c>
      <c r="AG3495" s="145" t="str">
        <f t="shared" si="345"/>
        <v/>
      </c>
      <c r="AH3495" s="145" t="str">
        <f t="shared" si="346"/>
        <v/>
      </c>
    </row>
    <row r="3496" spans="1:34" ht="17.25" customHeight="1" x14ac:dyDescent="0.3">
      <c r="A3496" s="149"/>
      <c r="B3496" s="135"/>
      <c r="C3496" s="14"/>
      <c r="D3496" s="14"/>
      <c r="E3496" s="136"/>
      <c r="F3496" s="15"/>
      <c r="G3496" s="126"/>
      <c r="H3496" s="136"/>
      <c r="I3496" s="136"/>
      <c r="J3496" s="138"/>
      <c r="K3496" s="119"/>
      <c r="L3496" s="138"/>
      <c r="M3496" s="12"/>
      <c r="N3496" s="147" t="str">
        <f t="shared" si="347"/>
        <v/>
      </c>
      <c r="O3496" s="16"/>
      <c r="P3496" s="17"/>
      <c r="Q3496" s="17"/>
      <c r="AD3496" s="13">
        <f t="shared" si="342"/>
        <v>0</v>
      </c>
      <c r="AE3496" s="13" t="str">
        <f t="shared" si="343"/>
        <v/>
      </c>
      <c r="AF3496" s="145" t="str">
        <f t="shared" si="344"/>
        <v/>
      </c>
      <c r="AG3496" s="145" t="str">
        <f t="shared" si="345"/>
        <v/>
      </c>
      <c r="AH3496" s="145" t="str">
        <f t="shared" si="346"/>
        <v/>
      </c>
    </row>
    <row r="3497" spans="1:34" ht="17.25" customHeight="1" x14ac:dyDescent="0.3">
      <c r="A3497" s="149"/>
      <c r="B3497" s="135"/>
      <c r="C3497" s="14"/>
      <c r="D3497" s="14"/>
      <c r="E3497" s="136"/>
      <c r="F3497" s="15"/>
      <c r="G3497" s="126"/>
      <c r="H3497" s="136"/>
      <c r="I3497" s="136"/>
      <c r="J3497" s="138"/>
      <c r="K3497" s="119"/>
      <c r="L3497" s="138"/>
      <c r="M3497" s="12"/>
      <c r="N3497" s="147" t="str">
        <f t="shared" si="347"/>
        <v/>
      </c>
      <c r="O3497" s="16"/>
      <c r="P3497" s="17"/>
      <c r="Q3497" s="17"/>
      <c r="AD3497" s="13">
        <f t="shared" si="342"/>
        <v>0</v>
      </c>
      <c r="AE3497" s="13" t="str">
        <f t="shared" si="343"/>
        <v/>
      </c>
      <c r="AF3497" s="145" t="str">
        <f t="shared" si="344"/>
        <v/>
      </c>
      <c r="AG3497" s="145" t="str">
        <f t="shared" si="345"/>
        <v/>
      </c>
      <c r="AH3497" s="145" t="str">
        <f t="shared" si="346"/>
        <v/>
      </c>
    </row>
    <row r="3498" spans="1:34" ht="17.25" customHeight="1" x14ac:dyDescent="0.3">
      <c r="A3498" s="149"/>
      <c r="B3498" s="135"/>
      <c r="C3498" s="14"/>
      <c r="D3498" s="14"/>
      <c r="E3498" s="136"/>
      <c r="F3498" s="15"/>
      <c r="G3498" s="126"/>
      <c r="H3498" s="136"/>
      <c r="I3498" s="136"/>
      <c r="J3498" s="138"/>
      <c r="K3498" s="119"/>
      <c r="L3498" s="138"/>
      <c r="M3498" s="12"/>
      <c r="N3498" s="147" t="str">
        <f t="shared" si="347"/>
        <v/>
      </c>
      <c r="O3498" s="16"/>
      <c r="P3498" s="17"/>
      <c r="Q3498" s="17"/>
      <c r="AD3498" s="13">
        <f t="shared" si="342"/>
        <v>0</v>
      </c>
      <c r="AE3498" s="13" t="str">
        <f t="shared" si="343"/>
        <v/>
      </c>
      <c r="AF3498" s="145" t="str">
        <f t="shared" si="344"/>
        <v/>
      </c>
      <c r="AG3498" s="145" t="str">
        <f t="shared" si="345"/>
        <v/>
      </c>
      <c r="AH3498" s="145" t="str">
        <f t="shared" si="346"/>
        <v/>
      </c>
    </row>
    <row r="3499" spans="1:34" ht="17.25" customHeight="1" x14ac:dyDescent="0.3">
      <c r="A3499" s="149"/>
      <c r="B3499" s="135"/>
      <c r="C3499" s="14"/>
      <c r="D3499" s="14"/>
      <c r="E3499" s="136"/>
      <c r="F3499" s="15"/>
      <c r="G3499" s="126"/>
      <c r="H3499" s="136"/>
      <c r="I3499" s="136"/>
      <c r="J3499" s="138"/>
      <c r="K3499" s="119"/>
      <c r="L3499" s="138"/>
      <c r="M3499" s="12"/>
      <c r="N3499" s="147" t="str">
        <f t="shared" si="347"/>
        <v/>
      </c>
      <c r="O3499" s="16"/>
      <c r="P3499" s="17"/>
      <c r="Q3499" s="17"/>
      <c r="AD3499" s="13">
        <f t="shared" si="342"/>
        <v>0</v>
      </c>
      <c r="AE3499" s="13" t="str">
        <f t="shared" si="343"/>
        <v/>
      </c>
      <c r="AF3499" s="145" t="str">
        <f t="shared" si="344"/>
        <v/>
      </c>
      <c r="AG3499" s="145" t="str">
        <f t="shared" si="345"/>
        <v/>
      </c>
      <c r="AH3499" s="145" t="str">
        <f t="shared" si="346"/>
        <v/>
      </c>
    </row>
    <row r="3500" spans="1:34" ht="17.25" customHeight="1" x14ac:dyDescent="0.3">
      <c r="A3500" s="149"/>
      <c r="B3500" s="135"/>
      <c r="C3500" s="14"/>
      <c r="D3500" s="14"/>
      <c r="E3500" s="136"/>
      <c r="F3500" s="15"/>
      <c r="G3500" s="126"/>
      <c r="H3500" s="136"/>
      <c r="I3500" s="136"/>
      <c r="J3500" s="138"/>
      <c r="K3500" s="119"/>
      <c r="L3500" s="138"/>
      <c r="M3500" s="12"/>
      <c r="N3500" s="147" t="str">
        <f t="shared" si="347"/>
        <v/>
      </c>
      <c r="O3500" s="16"/>
      <c r="P3500" s="17"/>
      <c r="Q3500" s="17"/>
      <c r="AD3500" s="13">
        <f t="shared" si="342"/>
        <v>0</v>
      </c>
      <c r="AE3500" s="13" t="str">
        <f t="shared" si="343"/>
        <v/>
      </c>
      <c r="AF3500" s="145" t="str">
        <f t="shared" si="344"/>
        <v/>
      </c>
      <c r="AG3500" s="145" t="str">
        <f t="shared" si="345"/>
        <v/>
      </c>
      <c r="AH3500" s="145" t="str">
        <f t="shared" si="346"/>
        <v/>
      </c>
    </row>
    <row r="3501" spans="1:34" ht="17.25" customHeight="1" x14ac:dyDescent="0.3">
      <c r="A3501" s="149"/>
      <c r="B3501" s="135"/>
      <c r="C3501" s="14"/>
      <c r="D3501" s="14"/>
      <c r="E3501" s="136"/>
      <c r="F3501" s="15"/>
      <c r="G3501" s="126"/>
      <c r="H3501" s="136"/>
      <c r="I3501" s="136"/>
      <c r="J3501" s="138"/>
      <c r="K3501" s="119"/>
      <c r="L3501" s="138"/>
      <c r="M3501" s="12"/>
      <c r="N3501" s="147" t="str">
        <f t="shared" si="347"/>
        <v/>
      </c>
      <c r="O3501" s="16"/>
      <c r="P3501" s="17"/>
      <c r="Q3501" s="17"/>
      <c r="AD3501" s="13">
        <f t="shared" si="342"/>
        <v>0</v>
      </c>
      <c r="AE3501" s="13" t="str">
        <f t="shared" si="343"/>
        <v/>
      </c>
      <c r="AF3501" s="145" t="str">
        <f t="shared" si="344"/>
        <v/>
      </c>
      <c r="AG3501" s="145" t="str">
        <f t="shared" si="345"/>
        <v/>
      </c>
      <c r="AH3501" s="145" t="str">
        <f t="shared" si="346"/>
        <v/>
      </c>
    </row>
    <row r="3502" spans="1:34" ht="17.25" customHeight="1" x14ac:dyDescent="0.3">
      <c r="A3502" s="149"/>
      <c r="B3502" s="135"/>
      <c r="C3502" s="14"/>
      <c r="D3502" s="14"/>
      <c r="E3502" s="136"/>
      <c r="F3502" s="15"/>
      <c r="G3502" s="126"/>
      <c r="H3502" s="136"/>
      <c r="I3502" s="136"/>
      <c r="J3502" s="138"/>
      <c r="K3502" s="119"/>
      <c r="L3502" s="138"/>
      <c r="M3502" s="12"/>
      <c r="N3502" s="147" t="str">
        <f t="shared" si="347"/>
        <v/>
      </c>
      <c r="O3502" s="16"/>
      <c r="P3502" s="17"/>
      <c r="Q3502" s="17"/>
      <c r="AD3502" s="13">
        <f t="shared" si="342"/>
        <v>0</v>
      </c>
      <c r="AE3502" s="13" t="str">
        <f t="shared" si="343"/>
        <v/>
      </c>
      <c r="AF3502" s="145" t="str">
        <f t="shared" si="344"/>
        <v/>
      </c>
      <c r="AG3502" s="145" t="str">
        <f t="shared" si="345"/>
        <v/>
      </c>
      <c r="AH3502" s="145" t="str">
        <f t="shared" si="346"/>
        <v/>
      </c>
    </row>
    <row r="3503" spans="1:34" ht="17.25" customHeight="1" x14ac:dyDescent="0.3">
      <c r="A3503" s="149"/>
      <c r="B3503" s="135"/>
      <c r="C3503" s="14"/>
      <c r="D3503" s="14"/>
      <c r="E3503" s="136"/>
      <c r="F3503" s="15"/>
      <c r="G3503" s="126"/>
      <c r="H3503" s="136"/>
      <c r="I3503" s="136"/>
      <c r="J3503" s="138"/>
      <c r="K3503" s="119"/>
      <c r="L3503" s="138"/>
      <c r="M3503" s="12"/>
      <c r="N3503" s="147" t="str">
        <f t="shared" si="347"/>
        <v/>
      </c>
      <c r="O3503" s="16"/>
      <c r="P3503" s="17"/>
      <c r="Q3503" s="17"/>
      <c r="AD3503" s="13">
        <f t="shared" si="342"/>
        <v>0</v>
      </c>
      <c r="AE3503" s="13" t="str">
        <f t="shared" si="343"/>
        <v/>
      </c>
      <c r="AF3503" s="145" t="str">
        <f t="shared" si="344"/>
        <v/>
      </c>
      <c r="AG3503" s="145" t="str">
        <f t="shared" si="345"/>
        <v/>
      </c>
      <c r="AH3503" s="145" t="str">
        <f t="shared" si="346"/>
        <v/>
      </c>
    </row>
    <row r="3504" spans="1:34" ht="17.25" customHeight="1" x14ac:dyDescent="0.3">
      <c r="A3504" s="149"/>
      <c r="B3504" s="135"/>
      <c r="C3504" s="14"/>
      <c r="D3504" s="14"/>
      <c r="E3504" s="136"/>
      <c r="F3504" s="15"/>
      <c r="G3504" s="126"/>
      <c r="H3504" s="136"/>
      <c r="I3504" s="136"/>
      <c r="J3504" s="138"/>
      <c r="K3504" s="119"/>
      <c r="L3504" s="138"/>
      <c r="M3504" s="12"/>
      <c r="N3504" s="147" t="str">
        <f t="shared" si="347"/>
        <v/>
      </c>
      <c r="O3504" s="16"/>
      <c r="P3504" s="17"/>
      <c r="Q3504" s="17"/>
      <c r="AD3504" s="13">
        <f t="shared" si="342"/>
        <v>0</v>
      </c>
      <c r="AE3504" s="13" t="str">
        <f t="shared" si="343"/>
        <v/>
      </c>
      <c r="AF3504" s="145" t="str">
        <f t="shared" si="344"/>
        <v/>
      </c>
      <c r="AG3504" s="145" t="str">
        <f t="shared" si="345"/>
        <v/>
      </c>
      <c r="AH3504" s="145" t="str">
        <f t="shared" si="346"/>
        <v/>
      </c>
    </row>
    <row r="3505" spans="1:34" ht="17.25" customHeight="1" x14ac:dyDescent="0.3">
      <c r="A3505" s="149"/>
      <c r="B3505" s="135"/>
      <c r="C3505" s="14"/>
      <c r="D3505" s="14"/>
      <c r="E3505" s="136"/>
      <c r="F3505" s="15"/>
      <c r="G3505" s="126"/>
      <c r="H3505" s="136"/>
      <c r="I3505" s="136"/>
      <c r="J3505" s="138"/>
      <c r="K3505" s="119"/>
      <c r="L3505" s="138"/>
      <c r="M3505" s="12"/>
      <c r="N3505" s="147" t="str">
        <f t="shared" si="347"/>
        <v/>
      </c>
      <c r="O3505" s="16"/>
      <c r="P3505" s="17"/>
      <c r="Q3505" s="17"/>
      <c r="AD3505" s="13">
        <f t="shared" si="342"/>
        <v>0</v>
      </c>
      <c r="AE3505" s="13" t="str">
        <f t="shared" si="343"/>
        <v/>
      </c>
      <c r="AF3505" s="145" t="str">
        <f t="shared" si="344"/>
        <v/>
      </c>
      <c r="AG3505" s="145" t="str">
        <f t="shared" si="345"/>
        <v/>
      </c>
      <c r="AH3505" s="145" t="str">
        <f t="shared" si="346"/>
        <v/>
      </c>
    </row>
    <row r="3506" spans="1:34" ht="17.25" customHeight="1" x14ac:dyDescent="0.3">
      <c r="A3506" s="149"/>
      <c r="B3506" s="135"/>
      <c r="C3506" s="14"/>
      <c r="D3506" s="14"/>
      <c r="E3506" s="136"/>
      <c r="F3506" s="15"/>
      <c r="G3506" s="126"/>
      <c r="H3506" s="136"/>
      <c r="I3506" s="136"/>
      <c r="J3506" s="138"/>
      <c r="K3506" s="119"/>
      <c r="L3506" s="138"/>
      <c r="M3506" s="12"/>
      <c r="N3506" s="147" t="str">
        <f t="shared" si="347"/>
        <v/>
      </c>
      <c r="O3506" s="16"/>
      <c r="P3506" s="17"/>
      <c r="Q3506" s="17"/>
      <c r="AD3506" s="13">
        <f t="shared" si="342"/>
        <v>0</v>
      </c>
      <c r="AE3506" s="13" t="str">
        <f t="shared" si="343"/>
        <v/>
      </c>
      <c r="AF3506" s="145" t="str">
        <f t="shared" si="344"/>
        <v/>
      </c>
      <c r="AG3506" s="145" t="str">
        <f t="shared" si="345"/>
        <v/>
      </c>
      <c r="AH3506" s="145" t="str">
        <f t="shared" si="346"/>
        <v/>
      </c>
    </row>
    <row r="3507" spans="1:34" ht="17.25" customHeight="1" x14ac:dyDescent="0.3">
      <c r="A3507" s="149"/>
      <c r="B3507" s="135"/>
      <c r="C3507" s="14"/>
      <c r="D3507" s="14"/>
      <c r="E3507" s="136"/>
      <c r="F3507" s="15"/>
      <c r="G3507" s="126"/>
      <c r="H3507" s="136"/>
      <c r="I3507" s="136"/>
      <c r="J3507" s="138"/>
      <c r="K3507" s="119"/>
      <c r="L3507" s="138"/>
      <c r="M3507" s="12"/>
      <c r="N3507" s="147" t="str">
        <f t="shared" si="347"/>
        <v/>
      </c>
      <c r="O3507" s="16"/>
      <c r="P3507" s="17"/>
      <c r="Q3507" s="17"/>
      <c r="AD3507" s="13">
        <f t="shared" si="342"/>
        <v>0</v>
      </c>
      <c r="AE3507" s="13" t="str">
        <f t="shared" si="343"/>
        <v/>
      </c>
      <c r="AF3507" s="145" t="str">
        <f t="shared" si="344"/>
        <v/>
      </c>
      <c r="AG3507" s="145" t="str">
        <f t="shared" si="345"/>
        <v/>
      </c>
      <c r="AH3507" s="145" t="str">
        <f t="shared" si="346"/>
        <v/>
      </c>
    </row>
    <row r="3508" spans="1:34" ht="17.25" customHeight="1" x14ac:dyDescent="0.3">
      <c r="A3508" s="149"/>
      <c r="B3508" s="135"/>
      <c r="C3508" s="14"/>
      <c r="D3508" s="14"/>
      <c r="E3508" s="136"/>
      <c r="F3508" s="15"/>
      <c r="G3508" s="126"/>
      <c r="H3508" s="136"/>
      <c r="I3508" s="136"/>
      <c r="J3508" s="138"/>
      <c r="K3508" s="119"/>
      <c r="L3508" s="138"/>
      <c r="M3508" s="12"/>
      <c r="N3508" s="147" t="str">
        <f t="shared" si="347"/>
        <v/>
      </c>
      <c r="O3508" s="16"/>
      <c r="P3508" s="17"/>
      <c r="Q3508" s="17"/>
      <c r="AD3508" s="13">
        <f t="shared" si="342"/>
        <v>0</v>
      </c>
      <c r="AE3508" s="13" t="str">
        <f t="shared" si="343"/>
        <v/>
      </c>
      <c r="AF3508" s="145" t="str">
        <f t="shared" si="344"/>
        <v/>
      </c>
      <c r="AG3508" s="145" t="str">
        <f t="shared" si="345"/>
        <v/>
      </c>
      <c r="AH3508" s="145" t="str">
        <f t="shared" si="346"/>
        <v/>
      </c>
    </row>
    <row r="3509" spans="1:34" ht="17.25" customHeight="1" x14ac:dyDescent="0.3">
      <c r="A3509" s="149"/>
      <c r="B3509" s="135"/>
      <c r="C3509" s="14"/>
      <c r="D3509" s="14"/>
      <c r="E3509" s="136"/>
      <c r="F3509" s="15"/>
      <c r="G3509" s="126"/>
      <c r="H3509" s="136"/>
      <c r="I3509" s="136"/>
      <c r="J3509" s="138"/>
      <c r="K3509" s="119"/>
      <c r="L3509" s="138"/>
      <c r="M3509" s="12"/>
      <c r="N3509" s="147" t="str">
        <f t="shared" si="347"/>
        <v/>
      </c>
      <c r="O3509" s="16"/>
      <c r="P3509" s="17"/>
      <c r="Q3509" s="17"/>
      <c r="AD3509" s="13">
        <f t="shared" ref="AD3509:AD3572" si="348">IF(N3509&lt;0, N3509/-F3509, M3509)</f>
        <v>0</v>
      </c>
      <c r="AE3509" s="13" t="str">
        <f t="shared" ref="AE3509:AE3572" si="349">IF(N3509="", "", IF(C3509="Long", IF(N3509&gt;0, N3509/F3509, ((G3509*(I3509-E3509))/F3509)), IF(N3509&gt;0, N3509/F3509, ((G3509*(E3509-I3509))/F3509))))</f>
        <v/>
      </c>
      <c r="AF3509" s="145" t="str">
        <f t="shared" ref="AF3509:AF3572" si="350">IF(A3509="", "", MONTH(A3509))</f>
        <v/>
      </c>
      <c r="AG3509" s="145" t="str">
        <f t="shared" ref="AG3509:AG3572" si="351">IF(A3509="", "", YEAR(A3509))</f>
        <v/>
      </c>
      <c r="AH3509" s="145" t="str">
        <f t="shared" ref="AH3509:AH3572" si="352">IF(A3509="", "", DAY(A3509))</f>
        <v/>
      </c>
    </row>
    <row r="3510" spans="1:34" ht="17.25" customHeight="1" x14ac:dyDescent="0.3">
      <c r="A3510" s="149"/>
      <c r="B3510" s="135"/>
      <c r="C3510" s="14"/>
      <c r="D3510" s="14"/>
      <c r="E3510" s="136"/>
      <c r="F3510" s="15"/>
      <c r="G3510" s="126"/>
      <c r="H3510" s="136"/>
      <c r="I3510" s="136"/>
      <c r="J3510" s="138"/>
      <c r="K3510" s="119"/>
      <c r="L3510" s="138"/>
      <c r="M3510" s="12"/>
      <c r="N3510" s="147" t="str">
        <f t="shared" si="347"/>
        <v/>
      </c>
      <c r="O3510" s="16"/>
      <c r="P3510" s="17"/>
      <c r="Q3510" s="17"/>
      <c r="AD3510" s="13">
        <f t="shared" si="348"/>
        <v>0</v>
      </c>
      <c r="AE3510" s="13" t="str">
        <f t="shared" si="349"/>
        <v/>
      </c>
      <c r="AF3510" s="145" t="str">
        <f t="shared" si="350"/>
        <v/>
      </c>
      <c r="AG3510" s="145" t="str">
        <f t="shared" si="351"/>
        <v/>
      </c>
      <c r="AH3510" s="145" t="str">
        <f t="shared" si="352"/>
        <v/>
      </c>
    </row>
    <row r="3511" spans="1:34" ht="17.25" customHeight="1" x14ac:dyDescent="0.3">
      <c r="A3511" s="149"/>
      <c r="B3511" s="135"/>
      <c r="C3511" s="14"/>
      <c r="D3511" s="14"/>
      <c r="E3511" s="136"/>
      <c r="F3511" s="15"/>
      <c r="G3511" s="126"/>
      <c r="H3511" s="136"/>
      <c r="I3511" s="136"/>
      <c r="J3511" s="138"/>
      <c r="K3511" s="119"/>
      <c r="L3511" s="138"/>
      <c r="M3511" s="12"/>
      <c r="N3511" s="147" t="str">
        <f t="shared" si="347"/>
        <v/>
      </c>
      <c r="O3511" s="16"/>
      <c r="P3511" s="17"/>
      <c r="Q3511" s="17"/>
      <c r="AD3511" s="13">
        <f t="shared" si="348"/>
        <v>0</v>
      </c>
      <c r="AE3511" s="13" t="str">
        <f t="shared" si="349"/>
        <v/>
      </c>
      <c r="AF3511" s="145" t="str">
        <f t="shared" si="350"/>
        <v/>
      </c>
      <c r="AG3511" s="145" t="str">
        <f t="shared" si="351"/>
        <v/>
      </c>
      <c r="AH3511" s="145" t="str">
        <f t="shared" si="352"/>
        <v/>
      </c>
    </row>
    <row r="3512" spans="1:34" ht="17.25" customHeight="1" x14ac:dyDescent="0.3">
      <c r="A3512" s="149"/>
      <c r="B3512" s="135"/>
      <c r="C3512" s="14"/>
      <c r="D3512" s="14"/>
      <c r="E3512" s="136"/>
      <c r="F3512" s="15"/>
      <c r="G3512" s="126"/>
      <c r="H3512" s="136"/>
      <c r="I3512" s="136"/>
      <c r="J3512" s="138"/>
      <c r="K3512" s="119"/>
      <c r="L3512" s="138"/>
      <c r="M3512" s="12"/>
      <c r="N3512" s="147" t="str">
        <f t="shared" si="347"/>
        <v/>
      </c>
      <c r="O3512" s="16"/>
      <c r="P3512" s="17"/>
      <c r="Q3512" s="17"/>
      <c r="AD3512" s="13">
        <f t="shared" si="348"/>
        <v>0</v>
      </c>
      <c r="AE3512" s="13" t="str">
        <f t="shared" si="349"/>
        <v/>
      </c>
      <c r="AF3512" s="145" t="str">
        <f t="shared" si="350"/>
        <v/>
      </c>
      <c r="AG3512" s="145" t="str">
        <f t="shared" si="351"/>
        <v/>
      </c>
      <c r="AH3512" s="145" t="str">
        <f t="shared" si="352"/>
        <v/>
      </c>
    </row>
    <row r="3513" spans="1:34" ht="17.25" customHeight="1" x14ac:dyDescent="0.3">
      <c r="A3513" s="149"/>
      <c r="B3513" s="135"/>
      <c r="C3513" s="14"/>
      <c r="D3513" s="14"/>
      <c r="E3513" s="136"/>
      <c r="F3513" s="15"/>
      <c r="G3513" s="126"/>
      <c r="H3513" s="136"/>
      <c r="I3513" s="136"/>
      <c r="J3513" s="138"/>
      <c r="K3513" s="119"/>
      <c r="L3513" s="138"/>
      <c r="M3513" s="12"/>
      <c r="N3513" s="147" t="str">
        <f t="shared" si="347"/>
        <v/>
      </c>
      <c r="O3513" s="16"/>
      <c r="P3513" s="17"/>
      <c r="Q3513" s="17"/>
      <c r="AD3513" s="13">
        <f t="shared" si="348"/>
        <v>0</v>
      </c>
      <c r="AE3513" s="13" t="str">
        <f t="shared" si="349"/>
        <v/>
      </c>
      <c r="AF3513" s="145" t="str">
        <f t="shared" si="350"/>
        <v/>
      </c>
      <c r="AG3513" s="145" t="str">
        <f t="shared" si="351"/>
        <v/>
      </c>
      <c r="AH3513" s="145" t="str">
        <f t="shared" si="352"/>
        <v/>
      </c>
    </row>
    <row r="3514" spans="1:34" ht="17.25" customHeight="1" x14ac:dyDescent="0.3">
      <c r="A3514" s="149"/>
      <c r="B3514" s="135"/>
      <c r="C3514" s="14"/>
      <c r="D3514" s="14"/>
      <c r="E3514" s="136"/>
      <c r="F3514" s="15"/>
      <c r="G3514" s="126"/>
      <c r="H3514" s="136"/>
      <c r="I3514" s="136"/>
      <c r="J3514" s="138"/>
      <c r="K3514" s="119"/>
      <c r="L3514" s="138"/>
      <c r="M3514" s="12"/>
      <c r="N3514" s="147" t="str">
        <f t="shared" si="347"/>
        <v/>
      </c>
      <c r="O3514" s="16"/>
      <c r="P3514" s="17"/>
      <c r="Q3514" s="17"/>
      <c r="AD3514" s="13">
        <f t="shared" si="348"/>
        <v>0</v>
      </c>
      <c r="AE3514" s="13" t="str">
        <f t="shared" si="349"/>
        <v/>
      </c>
      <c r="AF3514" s="145" t="str">
        <f t="shared" si="350"/>
        <v/>
      </c>
      <c r="AG3514" s="145" t="str">
        <f t="shared" si="351"/>
        <v/>
      </c>
      <c r="AH3514" s="145" t="str">
        <f t="shared" si="352"/>
        <v/>
      </c>
    </row>
    <row r="3515" spans="1:34" ht="17.25" customHeight="1" x14ac:dyDescent="0.3">
      <c r="A3515" s="149"/>
      <c r="B3515" s="135"/>
      <c r="C3515" s="14"/>
      <c r="D3515" s="14"/>
      <c r="E3515" s="136"/>
      <c r="F3515" s="15"/>
      <c r="G3515" s="126"/>
      <c r="H3515" s="136"/>
      <c r="I3515" s="136"/>
      <c r="J3515" s="138"/>
      <c r="K3515" s="119"/>
      <c r="L3515" s="138"/>
      <c r="M3515" s="12"/>
      <c r="N3515" s="147" t="str">
        <f t="shared" si="347"/>
        <v/>
      </c>
      <c r="O3515" s="16"/>
      <c r="P3515" s="17"/>
      <c r="Q3515" s="17"/>
      <c r="AD3515" s="13">
        <f t="shared" si="348"/>
        <v>0</v>
      </c>
      <c r="AE3515" s="13" t="str">
        <f t="shared" si="349"/>
        <v/>
      </c>
      <c r="AF3515" s="145" t="str">
        <f t="shared" si="350"/>
        <v/>
      </c>
      <c r="AG3515" s="145" t="str">
        <f t="shared" si="351"/>
        <v/>
      </c>
      <c r="AH3515" s="145" t="str">
        <f t="shared" si="352"/>
        <v/>
      </c>
    </row>
    <row r="3516" spans="1:34" ht="17.25" customHeight="1" x14ac:dyDescent="0.3">
      <c r="A3516" s="149"/>
      <c r="B3516" s="135"/>
      <c r="C3516" s="14"/>
      <c r="D3516" s="14"/>
      <c r="E3516" s="136"/>
      <c r="F3516" s="15"/>
      <c r="G3516" s="126"/>
      <c r="H3516" s="136"/>
      <c r="I3516" s="136"/>
      <c r="J3516" s="138"/>
      <c r="K3516" s="119"/>
      <c r="L3516" s="138"/>
      <c r="M3516" s="12"/>
      <c r="N3516" s="147" t="str">
        <f t="shared" si="347"/>
        <v/>
      </c>
      <c r="O3516" s="16"/>
      <c r="P3516" s="17"/>
      <c r="Q3516" s="17"/>
      <c r="AD3516" s="13">
        <f t="shared" si="348"/>
        <v>0</v>
      </c>
      <c r="AE3516" s="13" t="str">
        <f t="shared" si="349"/>
        <v/>
      </c>
      <c r="AF3516" s="145" t="str">
        <f t="shared" si="350"/>
        <v/>
      </c>
      <c r="AG3516" s="145" t="str">
        <f t="shared" si="351"/>
        <v/>
      </c>
      <c r="AH3516" s="145" t="str">
        <f t="shared" si="352"/>
        <v/>
      </c>
    </row>
    <row r="3517" spans="1:34" ht="17.25" customHeight="1" x14ac:dyDescent="0.3">
      <c r="A3517" s="149"/>
      <c r="B3517" s="135"/>
      <c r="C3517" s="14"/>
      <c r="D3517" s="14"/>
      <c r="E3517" s="136"/>
      <c r="F3517" s="15"/>
      <c r="G3517" s="126"/>
      <c r="H3517" s="136"/>
      <c r="I3517" s="136"/>
      <c r="J3517" s="138"/>
      <c r="K3517" s="119"/>
      <c r="L3517" s="138"/>
      <c r="M3517" s="12"/>
      <c r="N3517" s="147" t="str">
        <f t="shared" si="347"/>
        <v/>
      </c>
      <c r="O3517" s="16"/>
      <c r="P3517" s="17"/>
      <c r="Q3517" s="17"/>
      <c r="AD3517" s="13">
        <f t="shared" si="348"/>
        <v>0</v>
      </c>
      <c r="AE3517" s="13" t="str">
        <f t="shared" si="349"/>
        <v/>
      </c>
      <c r="AF3517" s="145" t="str">
        <f t="shared" si="350"/>
        <v/>
      </c>
      <c r="AG3517" s="145" t="str">
        <f t="shared" si="351"/>
        <v/>
      </c>
      <c r="AH3517" s="145" t="str">
        <f t="shared" si="352"/>
        <v/>
      </c>
    </row>
    <row r="3518" spans="1:34" ht="17.25" customHeight="1" x14ac:dyDescent="0.3">
      <c r="A3518" s="149"/>
      <c r="B3518" s="135"/>
      <c r="C3518" s="14"/>
      <c r="D3518" s="14"/>
      <c r="E3518" s="136"/>
      <c r="F3518" s="15"/>
      <c r="G3518" s="126"/>
      <c r="H3518" s="136"/>
      <c r="I3518" s="136"/>
      <c r="J3518" s="138"/>
      <c r="K3518" s="119"/>
      <c r="L3518" s="138"/>
      <c r="M3518" s="12"/>
      <c r="N3518" s="147" t="str">
        <f t="shared" si="347"/>
        <v/>
      </c>
      <c r="O3518" s="16"/>
      <c r="P3518" s="17"/>
      <c r="Q3518" s="17"/>
      <c r="AD3518" s="13">
        <f t="shared" si="348"/>
        <v>0</v>
      </c>
      <c r="AE3518" s="13" t="str">
        <f t="shared" si="349"/>
        <v/>
      </c>
      <c r="AF3518" s="145" t="str">
        <f t="shared" si="350"/>
        <v/>
      </c>
      <c r="AG3518" s="145" t="str">
        <f t="shared" si="351"/>
        <v/>
      </c>
      <c r="AH3518" s="145" t="str">
        <f t="shared" si="352"/>
        <v/>
      </c>
    </row>
    <row r="3519" spans="1:34" ht="17.25" customHeight="1" x14ac:dyDescent="0.3">
      <c r="A3519" s="149"/>
      <c r="B3519" s="135"/>
      <c r="C3519" s="14"/>
      <c r="D3519" s="14"/>
      <c r="E3519" s="136"/>
      <c r="F3519" s="15"/>
      <c r="G3519" s="126"/>
      <c r="H3519" s="136"/>
      <c r="I3519" s="136"/>
      <c r="J3519" s="138"/>
      <c r="K3519" s="119"/>
      <c r="L3519" s="138"/>
      <c r="M3519" s="12"/>
      <c r="N3519" s="147" t="str">
        <f t="shared" si="347"/>
        <v/>
      </c>
      <c r="O3519" s="16"/>
      <c r="P3519" s="17"/>
      <c r="Q3519" s="17"/>
      <c r="AD3519" s="13">
        <f t="shared" si="348"/>
        <v>0</v>
      </c>
      <c r="AE3519" s="13" t="str">
        <f t="shared" si="349"/>
        <v/>
      </c>
      <c r="AF3519" s="145" t="str">
        <f t="shared" si="350"/>
        <v/>
      </c>
      <c r="AG3519" s="145" t="str">
        <f t="shared" si="351"/>
        <v/>
      </c>
      <c r="AH3519" s="145" t="str">
        <f t="shared" si="352"/>
        <v/>
      </c>
    </row>
    <row r="3520" spans="1:34" ht="17.25" customHeight="1" x14ac:dyDescent="0.3">
      <c r="A3520" s="149"/>
      <c r="B3520" s="135"/>
      <c r="C3520" s="14"/>
      <c r="D3520" s="14"/>
      <c r="E3520" s="136"/>
      <c r="F3520" s="15"/>
      <c r="G3520" s="126"/>
      <c r="H3520" s="136"/>
      <c r="I3520" s="136"/>
      <c r="J3520" s="138"/>
      <c r="K3520" s="119"/>
      <c r="L3520" s="138"/>
      <c r="M3520" s="12"/>
      <c r="N3520" s="147" t="str">
        <f t="shared" si="347"/>
        <v/>
      </c>
      <c r="O3520" s="16"/>
      <c r="P3520" s="17"/>
      <c r="Q3520" s="17"/>
      <c r="AD3520" s="13">
        <f t="shared" si="348"/>
        <v>0</v>
      </c>
      <c r="AE3520" s="13" t="str">
        <f t="shared" si="349"/>
        <v/>
      </c>
      <c r="AF3520" s="145" t="str">
        <f t="shared" si="350"/>
        <v/>
      </c>
      <c r="AG3520" s="145" t="str">
        <f t="shared" si="351"/>
        <v/>
      </c>
      <c r="AH3520" s="145" t="str">
        <f t="shared" si="352"/>
        <v/>
      </c>
    </row>
    <row r="3521" spans="1:34" ht="17.25" customHeight="1" x14ac:dyDescent="0.3">
      <c r="A3521" s="149"/>
      <c r="B3521" s="135"/>
      <c r="C3521" s="14"/>
      <c r="D3521" s="14"/>
      <c r="E3521" s="136"/>
      <c r="F3521" s="15"/>
      <c r="G3521" s="126"/>
      <c r="H3521" s="136"/>
      <c r="I3521" s="136"/>
      <c r="J3521" s="138"/>
      <c r="K3521" s="119"/>
      <c r="L3521" s="138"/>
      <c r="M3521" s="12"/>
      <c r="N3521" s="147" t="str">
        <f t="shared" si="347"/>
        <v/>
      </c>
      <c r="O3521" s="16"/>
      <c r="P3521" s="17"/>
      <c r="Q3521" s="17"/>
      <c r="AD3521" s="13">
        <f t="shared" si="348"/>
        <v>0</v>
      </c>
      <c r="AE3521" s="13" t="str">
        <f t="shared" si="349"/>
        <v/>
      </c>
      <c r="AF3521" s="145" t="str">
        <f t="shared" si="350"/>
        <v/>
      </c>
      <c r="AG3521" s="145" t="str">
        <f t="shared" si="351"/>
        <v/>
      </c>
      <c r="AH3521" s="145" t="str">
        <f t="shared" si="352"/>
        <v/>
      </c>
    </row>
    <row r="3522" spans="1:34" ht="17.25" customHeight="1" x14ac:dyDescent="0.3">
      <c r="A3522" s="149"/>
      <c r="B3522" s="135"/>
      <c r="C3522" s="14"/>
      <c r="D3522" s="14"/>
      <c r="E3522" s="136"/>
      <c r="F3522" s="15"/>
      <c r="G3522" s="126"/>
      <c r="H3522" s="136"/>
      <c r="I3522" s="136"/>
      <c r="J3522" s="138"/>
      <c r="K3522" s="119"/>
      <c r="L3522" s="138"/>
      <c r="M3522" s="12"/>
      <c r="N3522" s="147" t="str">
        <f t="shared" si="347"/>
        <v/>
      </c>
      <c r="O3522" s="16"/>
      <c r="P3522" s="17"/>
      <c r="Q3522" s="17"/>
      <c r="AD3522" s="13">
        <f t="shared" si="348"/>
        <v>0</v>
      </c>
      <c r="AE3522" s="13" t="str">
        <f t="shared" si="349"/>
        <v/>
      </c>
      <c r="AF3522" s="145" t="str">
        <f t="shared" si="350"/>
        <v/>
      </c>
      <c r="AG3522" s="145" t="str">
        <f t="shared" si="351"/>
        <v/>
      </c>
      <c r="AH3522" s="145" t="str">
        <f t="shared" si="352"/>
        <v/>
      </c>
    </row>
    <row r="3523" spans="1:34" ht="17.25" customHeight="1" x14ac:dyDescent="0.3">
      <c r="A3523" s="149"/>
      <c r="B3523" s="135"/>
      <c r="C3523" s="14"/>
      <c r="D3523" s="14"/>
      <c r="E3523" s="136"/>
      <c r="F3523" s="15"/>
      <c r="G3523" s="126"/>
      <c r="H3523" s="136"/>
      <c r="I3523" s="136"/>
      <c r="J3523" s="138"/>
      <c r="K3523" s="119"/>
      <c r="L3523" s="138"/>
      <c r="M3523" s="12"/>
      <c r="N3523" s="147" t="str">
        <f t="shared" si="347"/>
        <v/>
      </c>
      <c r="O3523" s="16"/>
      <c r="P3523" s="17"/>
      <c r="Q3523" s="17"/>
      <c r="AD3523" s="13">
        <f t="shared" si="348"/>
        <v>0</v>
      </c>
      <c r="AE3523" s="13" t="str">
        <f t="shared" si="349"/>
        <v/>
      </c>
      <c r="AF3523" s="145" t="str">
        <f t="shared" si="350"/>
        <v/>
      </c>
      <c r="AG3523" s="145" t="str">
        <f t="shared" si="351"/>
        <v/>
      </c>
      <c r="AH3523" s="145" t="str">
        <f t="shared" si="352"/>
        <v/>
      </c>
    </row>
    <row r="3524" spans="1:34" ht="17.25" customHeight="1" x14ac:dyDescent="0.3">
      <c r="A3524" s="149"/>
      <c r="B3524" s="135"/>
      <c r="C3524" s="14"/>
      <c r="D3524" s="14"/>
      <c r="E3524" s="136"/>
      <c r="F3524" s="15"/>
      <c r="G3524" s="126"/>
      <c r="H3524" s="136"/>
      <c r="I3524" s="136"/>
      <c r="J3524" s="138"/>
      <c r="K3524" s="119"/>
      <c r="L3524" s="138"/>
      <c r="M3524" s="12"/>
      <c r="N3524" s="147" t="str">
        <f t="shared" si="347"/>
        <v/>
      </c>
      <c r="O3524" s="16"/>
      <c r="P3524" s="17"/>
      <c r="Q3524" s="17"/>
      <c r="AD3524" s="13">
        <f t="shared" si="348"/>
        <v>0</v>
      </c>
      <c r="AE3524" s="13" t="str">
        <f t="shared" si="349"/>
        <v/>
      </c>
      <c r="AF3524" s="145" t="str">
        <f t="shared" si="350"/>
        <v/>
      </c>
      <c r="AG3524" s="145" t="str">
        <f t="shared" si="351"/>
        <v/>
      </c>
      <c r="AH3524" s="145" t="str">
        <f t="shared" si="352"/>
        <v/>
      </c>
    </row>
    <row r="3525" spans="1:34" ht="17.25" customHeight="1" x14ac:dyDescent="0.3">
      <c r="A3525" s="149"/>
      <c r="B3525" s="135"/>
      <c r="C3525" s="14"/>
      <c r="D3525" s="14"/>
      <c r="E3525" s="136"/>
      <c r="F3525" s="15"/>
      <c r="G3525" s="126"/>
      <c r="H3525" s="136"/>
      <c r="I3525" s="136"/>
      <c r="J3525" s="138"/>
      <c r="K3525" s="119"/>
      <c r="L3525" s="138"/>
      <c r="M3525" s="12"/>
      <c r="N3525" s="147" t="str">
        <f t="shared" si="347"/>
        <v/>
      </c>
      <c r="O3525" s="16"/>
      <c r="P3525" s="17"/>
      <c r="Q3525" s="17"/>
      <c r="AD3525" s="13">
        <f t="shared" si="348"/>
        <v>0</v>
      </c>
      <c r="AE3525" s="13" t="str">
        <f t="shared" si="349"/>
        <v/>
      </c>
      <c r="AF3525" s="145" t="str">
        <f t="shared" si="350"/>
        <v/>
      </c>
      <c r="AG3525" s="145" t="str">
        <f t="shared" si="351"/>
        <v/>
      </c>
      <c r="AH3525" s="145" t="str">
        <f t="shared" si="352"/>
        <v/>
      </c>
    </row>
    <row r="3526" spans="1:34" ht="17.25" customHeight="1" x14ac:dyDescent="0.3">
      <c r="A3526" s="149"/>
      <c r="B3526" s="135"/>
      <c r="C3526" s="14"/>
      <c r="D3526" s="14"/>
      <c r="E3526" s="136"/>
      <c r="F3526" s="15"/>
      <c r="G3526" s="126"/>
      <c r="H3526" s="136"/>
      <c r="I3526" s="136"/>
      <c r="J3526" s="138"/>
      <c r="K3526" s="119"/>
      <c r="L3526" s="138"/>
      <c r="M3526" s="12"/>
      <c r="N3526" s="147" t="str">
        <f t="shared" si="347"/>
        <v/>
      </c>
      <c r="O3526" s="16"/>
      <c r="P3526" s="17"/>
      <c r="Q3526" s="17"/>
      <c r="AD3526" s="13">
        <f t="shared" si="348"/>
        <v>0</v>
      </c>
      <c r="AE3526" s="13" t="str">
        <f t="shared" si="349"/>
        <v/>
      </c>
      <c r="AF3526" s="145" t="str">
        <f t="shared" si="350"/>
        <v/>
      </c>
      <c r="AG3526" s="145" t="str">
        <f t="shared" si="351"/>
        <v/>
      </c>
      <c r="AH3526" s="145" t="str">
        <f t="shared" si="352"/>
        <v/>
      </c>
    </row>
    <row r="3527" spans="1:34" ht="17.25" customHeight="1" x14ac:dyDescent="0.3">
      <c r="A3527" s="149"/>
      <c r="B3527" s="135"/>
      <c r="C3527" s="14"/>
      <c r="D3527" s="14"/>
      <c r="E3527" s="136"/>
      <c r="F3527" s="15"/>
      <c r="G3527" s="126"/>
      <c r="H3527" s="136"/>
      <c r="I3527" s="136"/>
      <c r="J3527" s="138"/>
      <c r="K3527" s="119"/>
      <c r="L3527" s="138"/>
      <c r="M3527" s="12"/>
      <c r="N3527" s="147" t="str">
        <f t="shared" si="347"/>
        <v/>
      </c>
      <c r="O3527" s="16"/>
      <c r="P3527" s="17"/>
      <c r="Q3527" s="17"/>
      <c r="AD3527" s="13">
        <f t="shared" si="348"/>
        <v>0</v>
      </c>
      <c r="AE3527" s="13" t="str">
        <f t="shared" si="349"/>
        <v/>
      </c>
      <c r="AF3527" s="145" t="str">
        <f t="shared" si="350"/>
        <v/>
      </c>
      <c r="AG3527" s="145" t="str">
        <f t="shared" si="351"/>
        <v/>
      </c>
      <c r="AH3527" s="145" t="str">
        <f t="shared" si="352"/>
        <v/>
      </c>
    </row>
    <row r="3528" spans="1:34" ht="17.25" customHeight="1" x14ac:dyDescent="0.3">
      <c r="A3528" s="149"/>
      <c r="B3528" s="135"/>
      <c r="C3528" s="14"/>
      <c r="D3528" s="14"/>
      <c r="E3528" s="136"/>
      <c r="F3528" s="15"/>
      <c r="G3528" s="126"/>
      <c r="H3528" s="136"/>
      <c r="I3528" s="136"/>
      <c r="J3528" s="138"/>
      <c r="K3528" s="119"/>
      <c r="L3528" s="138"/>
      <c r="M3528" s="12"/>
      <c r="N3528" s="147" t="str">
        <f t="shared" ref="N3528:N3591" si="353">IF(J3528="", "", K3528)</f>
        <v/>
      </c>
      <c r="O3528" s="16"/>
      <c r="P3528" s="17"/>
      <c r="Q3528" s="17"/>
      <c r="AD3528" s="13">
        <f t="shared" si="348"/>
        <v>0</v>
      </c>
      <c r="AE3528" s="13" t="str">
        <f t="shared" si="349"/>
        <v/>
      </c>
      <c r="AF3528" s="145" t="str">
        <f t="shared" si="350"/>
        <v/>
      </c>
      <c r="AG3528" s="145" t="str">
        <f t="shared" si="351"/>
        <v/>
      </c>
      <c r="AH3528" s="145" t="str">
        <f t="shared" si="352"/>
        <v/>
      </c>
    </row>
    <row r="3529" spans="1:34" ht="17.25" customHeight="1" x14ac:dyDescent="0.3">
      <c r="A3529" s="149"/>
      <c r="B3529" s="135"/>
      <c r="C3529" s="14"/>
      <c r="D3529" s="14"/>
      <c r="E3529" s="136"/>
      <c r="F3529" s="15"/>
      <c r="G3529" s="126"/>
      <c r="H3529" s="136"/>
      <c r="I3529" s="136"/>
      <c r="J3529" s="138"/>
      <c r="K3529" s="119"/>
      <c r="L3529" s="138"/>
      <c r="M3529" s="12"/>
      <c r="N3529" s="147" t="str">
        <f t="shared" si="353"/>
        <v/>
      </c>
      <c r="O3529" s="16"/>
      <c r="P3529" s="17"/>
      <c r="Q3529" s="17"/>
      <c r="AD3529" s="13">
        <f t="shared" si="348"/>
        <v>0</v>
      </c>
      <c r="AE3529" s="13" t="str">
        <f t="shared" si="349"/>
        <v/>
      </c>
      <c r="AF3529" s="145" t="str">
        <f t="shared" si="350"/>
        <v/>
      </c>
      <c r="AG3529" s="145" t="str">
        <f t="shared" si="351"/>
        <v/>
      </c>
      <c r="AH3529" s="145" t="str">
        <f t="shared" si="352"/>
        <v/>
      </c>
    </row>
    <row r="3530" spans="1:34" ht="17.25" customHeight="1" x14ac:dyDescent="0.3">
      <c r="A3530" s="149"/>
      <c r="B3530" s="135"/>
      <c r="C3530" s="14"/>
      <c r="D3530" s="14"/>
      <c r="E3530" s="136"/>
      <c r="F3530" s="15"/>
      <c r="G3530" s="126"/>
      <c r="H3530" s="136"/>
      <c r="I3530" s="136"/>
      <c r="J3530" s="138"/>
      <c r="K3530" s="119"/>
      <c r="L3530" s="138"/>
      <c r="M3530" s="12"/>
      <c r="N3530" s="147" t="str">
        <f t="shared" si="353"/>
        <v/>
      </c>
      <c r="O3530" s="16"/>
      <c r="P3530" s="17"/>
      <c r="Q3530" s="17"/>
      <c r="AD3530" s="13">
        <f t="shared" si="348"/>
        <v>0</v>
      </c>
      <c r="AE3530" s="13" t="str">
        <f t="shared" si="349"/>
        <v/>
      </c>
      <c r="AF3530" s="145" t="str">
        <f t="shared" si="350"/>
        <v/>
      </c>
      <c r="AG3530" s="145" t="str">
        <f t="shared" si="351"/>
        <v/>
      </c>
      <c r="AH3530" s="145" t="str">
        <f t="shared" si="352"/>
        <v/>
      </c>
    </row>
    <row r="3531" spans="1:34" ht="17.25" customHeight="1" x14ac:dyDescent="0.3">
      <c r="A3531" s="149"/>
      <c r="B3531" s="135"/>
      <c r="C3531" s="14"/>
      <c r="D3531" s="14"/>
      <c r="E3531" s="136"/>
      <c r="F3531" s="15"/>
      <c r="G3531" s="126"/>
      <c r="H3531" s="136"/>
      <c r="I3531" s="136"/>
      <c r="J3531" s="138"/>
      <c r="K3531" s="119"/>
      <c r="L3531" s="138"/>
      <c r="M3531" s="12"/>
      <c r="N3531" s="147" t="str">
        <f t="shared" si="353"/>
        <v/>
      </c>
      <c r="O3531" s="16"/>
      <c r="P3531" s="17"/>
      <c r="Q3531" s="17"/>
      <c r="AD3531" s="13">
        <f t="shared" si="348"/>
        <v>0</v>
      </c>
      <c r="AE3531" s="13" t="str">
        <f t="shared" si="349"/>
        <v/>
      </c>
      <c r="AF3531" s="145" t="str">
        <f t="shared" si="350"/>
        <v/>
      </c>
      <c r="AG3531" s="145" t="str">
        <f t="shared" si="351"/>
        <v/>
      </c>
      <c r="AH3531" s="145" t="str">
        <f t="shared" si="352"/>
        <v/>
      </c>
    </row>
    <row r="3532" spans="1:34" ht="17.25" customHeight="1" x14ac:dyDescent="0.3">
      <c r="A3532" s="149"/>
      <c r="B3532" s="135"/>
      <c r="C3532" s="14"/>
      <c r="D3532" s="14"/>
      <c r="E3532" s="136"/>
      <c r="F3532" s="15"/>
      <c r="G3532" s="126"/>
      <c r="H3532" s="136"/>
      <c r="I3532" s="136"/>
      <c r="J3532" s="138"/>
      <c r="K3532" s="119"/>
      <c r="L3532" s="138"/>
      <c r="M3532" s="12"/>
      <c r="N3532" s="147" t="str">
        <f t="shared" si="353"/>
        <v/>
      </c>
      <c r="O3532" s="16"/>
      <c r="P3532" s="17"/>
      <c r="Q3532" s="17"/>
      <c r="AD3532" s="13">
        <f t="shared" si="348"/>
        <v>0</v>
      </c>
      <c r="AE3532" s="13" t="str">
        <f t="shared" si="349"/>
        <v/>
      </c>
      <c r="AF3532" s="145" t="str">
        <f t="shared" si="350"/>
        <v/>
      </c>
      <c r="AG3532" s="145" t="str">
        <f t="shared" si="351"/>
        <v/>
      </c>
      <c r="AH3532" s="145" t="str">
        <f t="shared" si="352"/>
        <v/>
      </c>
    </row>
    <row r="3533" spans="1:34" ht="17.25" customHeight="1" x14ac:dyDescent="0.3">
      <c r="A3533" s="149"/>
      <c r="B3533" s="135"/>
      <c r="C3533" s="14"/>
      <c r="D3533" s="14"/>
      <c r="E3533" s="136"/>
      <c r="F3533" s="15"/>
      <c r="G3533" s="126"/>
      <c r="H3533" s="136"/>
      <c r="I3533" s="136"/>
      <c r="J3533" s="138"/>
      <c r="K3533" s="119"/>
      <c r="L3533" s="138"/>
      <c r="M3533" s="12"/>
      <c r="N3533" s="147" t="str">
        <f t="shared" si="353"/>
        <v/>
      </c>
      <c r="O3533" s="16"/>
      <c r="P3533" s="17"/>
      <c r="Q3533" s="17"/>
      <c r="AD3533" s="13">
        <f t="shared" si="348"/>
        <v>0</v>
      </c>
      <c r="AE3533" s="13" t="str">
        <f t="shared" si="349"/>
        <v/>
      </c>
      <c r="AF3533" s="145" t="str">
        <f t="shared" si="350"/>
        <v/>
      </c>
      <c r="AG3533" s="145" t="str">
        <f t="shared" si="351"/>
        <v/>
      </c>
      <c r="AH3533" s="145" t="str">
        <f t="shared" si="352"/>
        <v/>
      </c>
    </row>
    <row r="3534" spans="1:34" ht="17.25" customHeight="1" x14ac:dyDescent="0.3">
      <c r="A3534" s="149"/>
      <c r="B3534" s="135"/>
      <c r="C3534" s="14"/>
      <c r="D3534" s="14"/>
      <c r="E3534" s="136"/>
      <c r="F3534" s="15"/>
      <c r="G3534" s="126"/>
      <c r="H3534" s="136"/>
      <c r="I3534" s="136"/>
      <c r="J3534" s="138"/>
      <c r="K3534" s="119"/>
      <c r="L3534" s="138"/>
      <c r="M3534" s="12"/>
      <c r="N3534" s="147" t="str">
        <f t="shared" si="353"/>
        <v/>
      </c>
      <c r="O3534" s="16"/>
      <c r="P3534" s="17"/>
      <c r="Q3534" s="17"/>
      <c r="AD3534" s="13">
        <f t="shared" si="348"/>
        <v>0</v>
      </c>
      <c r="AE3534" s="13" t="str">
        <f t="shared" si="349"/>
        <v/>
      </c>
      <c r="AF3534" s="145" t="str">
        <f t="shared" si="350"/>
        <v/>
      </c>
      <c r="AG3534" s="145" t="str">
        <f t="shared" si="351"/>
        <v/>
      </c>
      <c r="AH3534" s="145" t="str">
        <f t="shared" si="352"/>
        <v/>
      </c>
    </row>
    <row r="3535" spans="1:34" ht="17.25" customHeight="1" x14ac:dyDescent="0.3">
      <c r="A3535" s="149"/>
      <c r="B3535" s="135"/>
      <c r="C3535" s="14"/>
      <c r="D3535" s="14"/>
      <c r="E3535" s="136"/>
      <c r="F3535" s="15"/>
      <c r="G3535" s="126"/>
      <c r="H3535" s="136"/>
      <c r="I3535" s="136"/>
      <c r="J3535" s="138"/>
      <c r="K3535" s="119"/>
      <c r="L3535" s="138"/>
      <c r="M3535" s="12"/>
      <c r="N3535" s="147" t="str">
        <f t="shared" si="353"/>
        <v/>
      </c>
      <c r="O3535" s="16"/>
      <c r="P3535" s="17"/>
      <c r="Q3535" s="17"/>
      <c r="AD3535" s="13">
        <f t="shared" si="348"/>
        <v>0</v>
      </c>
      <c r="AE3535" s="13" t="str">
        <f t="shared" si="349"/>
        <v/>
      </c>
      <c r="AF3535" s="145" t="str">
        <f t="shared" si="350"/>
        <v/>
      </c>
      <c r="AG3535" s="145" t="str">
        <f t="shared" si="351"/>
        <v/>
      </c>
      <c r="AH3535" s="145" t="str">
        <f t="shared" si="352"/>
        <v/>
      </c>
    </row>
    <row r="3536" spans="1:34" ht="17.25" customHeight="1" x14ac:dyDescent="0.3">
      <c r="A3536" s="149"/>
      <c r="B3536" s="135"/>
      <c r="C3536" s="14"/>
      <c r="D3536" s="14"/>
      <c r="E3536" s="136"/>
      <c r="F3536" s="15"/>
      <c r="G3536" s="126"/>
      <c r="H3536" s="136"/>
      <c r="I3536" s="136"/>
      <c r="J3536" s="138"/>
      <c r="K3536" s="119"/>
      <c r="L3536" s="138"/>
      <c r="M3536" s="12"/>
      <c r="N3536" s="147" t="str">
        <f t="shared" si="353"/>
        <v/>
      </c>
      <c r="O3536" s="16"/>
      <c r="P3536" s="17"/>
      <c r="Q3536" s="17"/>
      <c r="AD3536" s="13">
        <f t="shared" si="348"/>
        <v>0</v>
      </c>
      <c r="AE3536" s="13" t="str">
        <f t="shared" si="349"/>
        <v/>
      </c>
      <c r="AF3536" s="145" t="str">
        <f t="shared" si="350"/>
        <v/>
      </c>
      <c r="AG3536" s="145" t="str">
        <f t="shared" si="351"/>
        <v/>
      </c>
      <c r="AH3536" s="145" t="str">
        <f t="shared" si="352"/>
        <v/>
      </c>
    </row>
    <row r="3537" spans="1:34" ht="17.25" customHeight="1" x14ac:dyDescent="0.3">
      <c r="A3537" s="149"/>
      <c r="B3537" s="135"/>
      <c r="C3537" s="14"/>
      <c r="D3537" s="14"/>
      <c r="E3537" s="136"/>
      <c r="F3537" s="15"/>
      <c r="G3537" s="126"/>
      <c r="H3537" s="136"/>
      <c r="I3537" s="136"/>
      <c r="J3537" s="138"/>
      <c r="K3537" s="119"/>
      <c r="L3537" s="138"/>
      <c r="M3537" s="12"/>
      <c r="N3537" s="147" t="str">
        <f t="shared" si="353"/>
        <v/>
      </c>
      <c r="O3537" s="16"/>
      <c r="P3537" s="17"/>
      <c r="Q3537" s="17"/>
      <c r="AD3537" s="13">
        <f t="shared" si="348"/>
        <v>0</v>
      </c>
      <c r="AE3537" s="13" t="str">
        <f t="shared" si="349"/>
        <v/>
      </c>
      <c r="AF3537" s="145" t="str">
        <f t="shared" si="350"/>
        <v/>
      </c>
      <c r="AG3537" s="145" t="str">
        <f t="shared" si="351"/>
        <v/>
      </c>
      <c r="AH3537" s="145" t="str">
        <f t="shared" si="352"/>
        <v/>
      </c>
    </row>
    <row r="3538" spans="1:34" ht="17.25" customHeight="1" x14ac:dyDescent="0.3">
      <c r="A3538" s="149"/>
      <c r="B3538" s="135"/>
      <c r="C3538" s="14"/>
      <c r="D3538" s="14"/>
      <c r="E3538" s="136"/>
      <c r="F3538" s="15"/>
      <c r="G3538" s="126"/>
      <c r="H3538" s="136"/>
      <c r="I3538" s="136"/>
      <c r="J3538" s="138"/>
      <c r="K3538" s="119"/>
      <c r="L3538" s="138"/>
      <c r="M3538" s="12"/>
      <c r="N3538" s="147" t="str">
        <f t="shared" si="353"/>
        <v/>
      </c>
      <c r="O3538" s="16"/>
      <c r="P3538" s="17"/>
      <c r="Q3538" s="17"/>
      <c r="AD3538" s="13">
        <f t="shared" si="348"/>
        <v>0</v>
      </c>
      <c r="AE3538" s="13" t="str">
        <f t="shared" si="349"/>
        <v/>
      </c>
      <c r="AF3538" s="145" t="str">
        <f t="shared" si="350"/>
        <v/>
      </c>
      <c r="AG3538" s="145" t="str">
        <f t="shared" si="351"/>
        <v/>
      </c>
      <c r="AH3538" s="145" t="str">
        <f t="shared" si="352"/>
        <v/>
      </c>
    </row>
    <row r="3539" spans="1:34" ht="17.25" customHeight="1" x14ac:dyDescent="0.3">
      <c r="A3539" s="149"/>
      <c r="B3539" s="135"/>
      <c r="C3539" s="14"/>
      <c r="D3539" s="14"/>
      <c r="E3539" s="136"/>
      <c r="F3539" s="15"/>
      <c r="G3539" s="126"/>
      <c r="H3539" s="136"/>
      <c r="I3539" s="136"/>
      <c r="J3539" s="138"/>
      <c r="K3539" s="119"/>
      <c r="L3539" s="138"/>
      <c r="M3539" s="12"/>
      <c r="N3539" s="147" t="str">
        <f t="shared" si="353"/>
        <v/>
      </c>
      <c r="O3539" s="16"/>
      <c r="P3539" s="17"/>
      <c r="Q3539" s="17"/>
      <c r="AD3539" s="13">
        <f t="shared" si="348"/>
        <v>0</v>
      </c>
      <c r="AE3539" s="13" t="str">
        <f t="shared" si="349"/>
        <v/>
      </c>
      <c r="AF3539" s="145" t="str">
        <f t="shared" si="350"/>
        <v/>
      </c>
      <c r="AG3539" s="145" t="str">
        <f t="shared" si="351"/>
        <v/>
      </c>
      <c r="AH3539" s="145" t="str">
        <f t="shared" si="352"/>
        <v/>
      </c>
    </row>
    <row r="3540" spans="1:34" ht="17.25" customHeight="1" x14ac:dyDescent="0.3">
      <c r="A3540" s="149"/>
      <c r="B3540" s="135"/>
      <c r="C3540" s="14"/>
      <c r="D3540" s="14"/>
      <c r="E3540" s="136"/>
      <c r="F3540" s="15"/>
      <c r="G3540" s="126"/>
      <c r="H3540" s="136"/>
      <c r="I3540" s="136"/>
      <c r="J3540" s="138"/>
      <c r="K3540" s="119"/>
      <c r="L3540" s="138"/>
      <c r="M3540" s="12"/>
      <c r="N3540" s="147" t="str">
        <f t="shared" si="353"/>
        <v/>
      </c>
      <c r="O3540" s="16"/>
      <c r="P3540" s="17"/>
      <c r="Q3540" s="17"/>
      <c r="AD3540" s="13">
        <f t="shared" si="348"/>
        <v>0</v>
      </c>
      <c r="AE3540" s="13" t="str">
        <f t="shared" si="349"/>
        <v/>
      </c>
      <c r="AF3540" s="145" t="str">
        <f t="shared" si="350"/>
        <v/>
      </c>
      <c r="AG3540" s="145" t="str">
        <f t="shared" si="351"/>
        <v/>
      </c>
      <c r="AH3540" s="145" t="str">
        <f t="shared" si="352"/>
        <v/>
      </c>
    </row>
    <row r="3541" spans="1:34" ht="17.25" customHeight="1" x14ac:dyDescent="0.3">
      <c r="A3541" s="149"/>
      <c r="B3541" s="135"/>
      <c r="C3541" s="14"/>
      <c r="D3541" s="14"/>
      <c r="E3541" s="136"/>
      <c r="F3541" s="15"/>
      <c r="G3541" s="126"/>
      <c r="H3541" s="136"/>
      <c r="I3541" s="136"/>
      <c r="J3541" s="138"/>
      <c r="K3541" s="119"/>
      <c r="L3541" s="138"/>
      <c r="M3541" s="12"/>
      <c r="N3541" s="147" t="str">
        <f t="shared" si="353"/>
        <v/>
      </c>
      <c r="O3541" s="16"/>
      <c r="P3541" s="17"/>
      <c r="Q3541" s="17"/>
      <c r="AD3541" s="13">
        <f t="shared" si="348"/>
        <v>0</v>
      </c>
      <c r="AE3541" s="13" t="str">
        <f t="shared" si="349"/>
        <v/>
      </c>
      <c r="AF3541" s="145" t="str">
        <f t="shared" si="350"/>
        <v/>
      </c>
      <c r="AG3541" s="145" t="str">
        <f t="shared" si="351"/>
        <v/>
      </c>
      <c r="AH3541" s="145" t="str">
        <f t="shared" si="352"/>
        <v/>
      </c>
    </row>
    <row r="3542" spans="1:34" ht="17.25" customHeight="1" x14ac:dyDescent="0.3">
      <c r="A3542" s="149"/>
      <c r="B3542" s="135"/>
      <c r="C3542" s="14"/>
      <c r="D3542" s="14"/>
      <c r="E3542" s="136"/>
      <c r="F3542" s="15"/>
      <c r="G3542" s="126"/>
      <c r="H3542" s="136"/>
      <c r="I3542" s="136"/>
      <c r="J3542" s="138"/>
      <c r="K3542" s="119"/>
      <c r="L3542" s="138"/>
      <c r="M3542" s="12"/>
      <c r="N3542" s="147" t="str">
        <f t="shared" si="353"/>
        <v/>
      </c>
      <c r="O3542" s="16"/>
      <c r="P3542" s="17"/>
      <c r="Q3542" s="17"/>
      <c r="AD3542" s="13">
        <f t="shared" si="348"/>
        <v>0</v>
      </c>
      <c r="AE3542" s="13" t="str">
        <f t="shared" si="349"/>
        <v/>
      </c>
      <c r="AF3542" s="145" t="str">
        <f t="shared" si="350"/>
        <v/>
      </c>
      <c r="AG3542" s="145" t="str">
        <f t="shared" si="351"/>
        <v/>
      </c>
      <c r="AH3542" s="145" t="str">
        <f t="shared" si="352"/>
        <v/>
      </c>
    </row>
    <row r="3543" spans="1:34" ht="17.25" customHeight="1" x14ac:dyDescent="0.3">
      <c r="A3543" s="149"/>
      <c r="B3543" s="135"/>
      <c r="C3543" s="14"/>
      <c r="D3543" s="14"/>
      <c r="E3543" s="136"/>
      <c r="F3543" s="15"/>
      <c r="G3543" s="126"/>
      <c r="H3543" s="136"/>
      <c r="I3543" s="136"/>
      <c r="J3543" s="138"/>
      <c r="K3543" s="119"/>
      <c r="L3543" s="138"/>
      <c r="M3543" s="12"/>
      <c r="N3543" s="147" t="str">
        <f t="shared" si="353"/>
        <v/>
      </c>
      <c r="O3543" s="16"/>
      <c r="P3543" s="17"/>
      <c r="Q3543" s="17"/>
      <c r="AD3543" s="13">
        <f t="shared" si="348"/>
        <v>0</v>
      </c>
      <c r="AE3543" s="13" t="str">
        <f t="shared" si="349"/>
        <v/>
      </c>
      <c r="AF3543" s="145" t="str">
        <f t="shared" si="350"/>
        <v/>
      </c>
      <c r="AG3543" s="145" t="str">
        <f t="shared" si="351"/>
        <v/>
      </c>
      <c r="AH3543" s="145" t="str">
        <f t="shared" si="352"/>
        <v/>
      </c>
    </row>
    <row r="3544" spans="1:34" ht="17.25" customHeight="1" x14ac:dyDescent="0.3">
      <c r="A3544" s="149"/>
      <c r="B3544" s="135"/>
      <c r="C3544" s="14"/>
      <c r="D3544" s="14"/>
      <c r="E3544" s="136"/>
      <c r="F3544" s="15"/>
      <c r="G3544" s="126"/>
      <c r="H3544" s="136"/>
      <c r="I3544" s="136"/>
      <c r="J3544" s="138"/>
      <c r="K3544" s="119"/>
      <c r="L3544" s="138"/>
      <c r="M3544" s="12"/>
      <c r="N3544" s="147" t="str">
        <f t="shared" si="353"/>
        <v/>
      </c>
      <c r="O3544" s="16"/>
      <c r="P3544" s="17"/>
      <c r="Q3544" s="17"/>
      <c r="AD3544" s="13">
        <f t="shared" si="348"/>
        <v>0</v>
      </c>
      <c r="AE3544" s="13" t="str">
        <f t="shared" si="349"/>
        <v/>
      </c>
      <c r="AF3544" s="145" t="str">
        <f t="shared" si="350"/>
        <v/>
      </c>
      <c r="AG3544" s="145" t="str">
        <f t="shared" si="351"/>
        <v/>
      </c>
      <c r="AH3544" s="145" t="str">
        <f t="shared" si="352"/>
        <v/>
      </c>
    </row>
    <row r="3545" spans="1:34" ht="17.25" customHeight="1" x14ac:dyDescent="0.3">
      <c r="A3545" s="149"/>
      <c r="B3545" s="135"/>
      <c r="C3545" s="14"/>
      <c r="D3545" s="14"/>
      <c r="E3545" s="136"/>
      <c r="F3545" s="15"/>
      <c r="G3545" s="126"/>
      <c r="H3545" s="136"/>
      <c r="I3545" s="136"/>
      <c r="J3545" s="138"/>
      <c r="K3545" s="119"/>
      <c r="L3545" s="138"/>
      <c r="M3545" s="12"/>
      <c r="N3545" s="147" t="str">
        <f t="shared" si="353"/>
        <v/>
      </c>
      <c r="O3545" s="16"/>
      <c r="P3545" s="17"/>
      <c r="Q3545" s="17"/>
      <c r="AD3545" s="13">
        <f t="shared" si="348"/>
        <v>0</v>
      </c>
      <c r="AE3545" s="13" t="str">
        <f t="shared" si="349"/>
        <v/>
      </c>
      <c r="AF3545" s="145" t="str">
        <f t="shared" si="350"/>
        <v/>
      </c>
      <c r="AG3545" s="145" t="str">
        <f t="shared" si="351"/>
        <v/>
      </c>
      <c r="AH3545" s="145" t="str">
        <f t="shared" si="352"/>
        <v/>
      </c>
    </row>
    <row r="3546" spans="1:34" ht="17.25" customHeight="1" x14ac:dyDescent="0.3">
      <c r="A3546" s="149"/>
      <c r="B3546" s="135"/>
      <c r="C3546" s="14"/>
      <c r="D3546" s="14"/>
      <c r="E3546" s="136"/>
      <c r="F3546" s="15"/>
      <c r="G3546" s="126"/>
      <c r="H3546" s="136"/>
      <c r="I3546" s="136"/>
      <c r="J3546" s="138"/>
      <c r="K3546" s="119"/>
      <c r="L3546" s="138"/>
      <c r="M3546" s="12"/>
      <c r="N3546" s="147" t="str">
        <f t="shared" si="353"/>
        <v/>
      </c>
      <c r="O3546" s="16"/>
      <c r="P3546" s="17"/>
      <c r="Q3546" s="17"/>
      <c r="AD3546" s="13">
        <f t="shared" si="348"/>
        <v>0</v>
      </c>
      <c r="AE3546" s="13" t="str">
        <f t="shared" si="349"/>
        <v/>
      </c>
      <c r="AF3546" s="145" t="str">
        <f t="shared" si="350"/>
        <v/>
      </c>
      <c r="AG3546" s="145" t="str">
        <f t="shared" si="351"/>
        <v/>
      </c>
      <c r="AH3546" s="145" t="str">
        <f t="shared" si="352"/>
        <v/>
      </c>
    </row>
    <row r="3547" spans="1:34" ht="17.25" customHeight="1" x14ac:dyDescent="0.3">
      <c r="A3547" s="149"/>
      <c r="B3547" s="135"/>
      <c r="C3547" s="14"/>
      <c r="D3547" s="14"/>
      <c r="E3547" s="136"/>
      <c r="F3547" s="15"/>
      <c r="G3547" s="126"/>
      <c r="H3547" s="136"/>
      <c r="I3547" s="136"/>
      <c r="J3547" s="138"/>
      <c r="K3547" s="119"/>
      <c r="L3547" s="138"/>
      <c r="M3547" s="12"/>
      <c r="N3547" s="147" t="str">
        <f t="shared" si="353"/>
        <v/>
      </c>
      <c r="O3547" s="16"/>
      <c r="P3547" s="17"/>
      <c r="Q3547" s="17"/>
      <c r="AD3547" s="13">
        <f t="shared" si="348"/>
        <v>0</v>
      </c>
      <c r="AE3547" s="13" t="str">
        <f t="shared" si="349"/>
        <v/>
      </c>
      <c r="AF3547" s="145" t="str">
        <f t="shared" si="350"/>
        <v/>
      </c>
      <c r="AG3547" s="145" t="str">
        <f t="shared" si="351"/>
        <v/>
      </c>
      <c r="AH3547" s="145" t="str">
        <f t="shared" si="352"/>
        <v/>
      </c>
    </row>
    <row r="3548" spans="1:34" ht="17.25" customHeight="1" x14ac:dyDescent="0.3">
      <c r="A3548" s="149"/>
      <c r="B3548" s="135"/>
      <c r="C3548" s="14"/>
      <c r="D3548" s="14"/>
      <c r="E3548" s="136"/>
      <c r="F3548" s="15"/>
      <c r="G3548" s="126"/>
      <c r="H3548" s="136"/>
      <c r="I3548" s="136"/>
      <c r="J3548" s="138"/>
      <c r="K3548" s="119"/>
      <c r="L3548" s="138"/>
      <c r="M3548" s="12"/>
      <c r="N3548" s="147" t="str">
        <f t="shared" si="353"/>
        <v/>
      </c>
      <c r="O3548" s="16"/>
      <c r="P3548" s="17"/>
      <c r="Q3548" s="17"/>
      <c r="AD3548" s="13">
        <f t="shared" si="348"/>
        <v>0</v>
      </c>
      <c r="AE3548" s="13" t="str">
        <f t="shared" si="349"/>
        <v/>
      </c>
      <c r="AF3548" s="145" t="str">
        <f t="shared" si="350"/>
        <v/>
      </c>
      <c r="AG3548" s="145" t="str">
        <f t="shared" si="351"/>
        <v/>
      </c>
      <c r="AH3548" s="145" t="str">
        <f t="shared" si="352"/>
        <v/>
      </c>
    </row>
    <row r="3549" spans="1:34" ht="17.25" customHeight="1" x14ac:dyDescent="0.3">
      <c r="A3549" s="149"/>
      <c r="B3549" s="135"/>
      <c r="C3549" s="14"/>
      <c r="D3549" s="14"/>
      <c r="E3549" s="136"/>
      <c r="F3549" s="15"/>
      <c r="G3549" s="126"/>
      <c r="H3549" s="136"/>
      <c r="I3549" s="136"/>
      <c r="J3549" s="138"/>
      <c r="K3549" s="119"/>
      <c r="L3549" s="138"/>
      <c r="M3549" s="12"/>
      <c r="N3549" s="147" t="str">
        <f t="shared" si="353"/>
        <v/>
      </c>
      <c r="O3549" s="16"/>
      <c r="P3549" s="17"/>
      <c r="Q3549" s="17"/>
      <c r="AD3549" s="13">
        <f t="shared" si="348"/>
        <v>0</v>
      </c>
      <c r="AE3549" s="13" t="str">
        <f t="shared" si="349"/>
        <v/>
      </c>
      <c r="AF3549" s="145" t="str">
        <f t="shared" si="350"/>
        <v/>
      </c>
      <c r="AG3549" s="145" t="str">
        <f t="shared" si="351"/>
        <v/>
      </c>
      <c r="AH3549" s="145" t="str">
        <f t="shared" si="352"/>
        <v/>
      </c>
    </row>
    <row r="3550" spans="1:34" ht="17.25" customHeight="1" x14ac:dyDescent="0.3">
      <c r="A3550" s="149"/>
      <c r="B3550" s="135"/>
      <c r="C3550" s="14"/>
      <c r="D3550" s="14"/>
      <c r="E3550" s="136"/>
      <c r="F3550" s="15"/>
      <c r="G3550" s="126"/>
      <c r="H3550" s="136"/>
      <c r="I3550" s="136"/>
      <c r="J3550" s="138"/>
      <c r="K3550" s="119"/>
      <c r="L3550" s="138"/>
      <c r="M3550" s="12"/>
      <c r="N3550" s="147" t="str">
        <f t="shared" si="353"/>
        <v/>
      </c>
      <c r="O3550" s="16"/>
      <c r="P3550" s="17"/>
      <c r="Q3550" s="17"/>
      <c r="AD3550" s="13">
        <f t="shared" si="348"/>
        <v>0</v>
      </c>
      <c r="AE3550" s="13" t="str">
        <f t="shared" si="349"/>
        <v/>
      </c>
      <c r="AF3550" s="145" t="str">
        <f t="shared" si="350"/>
        <v/>
      </c>
      <c r="AG3550" s="145" t="str">
        <f t="shared" si="351"/>
        <v/>
      </c>
      <c r="AH3550" s="145" t="str">
        <f t="shared" si="352"/>
        <v/>
      </c>
    </row>
    <row r="3551" spans="1:34" ht="17.25" customHeight="1" x14ac:dyDescent="0.3">
      <c r="A3551" s="149"/>
      <c r="B3551" s="135"/>
      <c r="C3551" s="14"/>
      <c r="D3551" s="14"/>
      <c r="E3551" s="136"/>
      <c r="F3551" s="15"/>
      <c r="G3551" s="126"/>
      <c r="H3551" s="136"/>
      <c r="I3551" s="136"/>
      <c r="J3551" s="138"/>
      <c r="K3551" s="119"/>
      <c r="L3551" s="138"/>
      <c r="M3551" s="12"/>
      <c r="N3551" s="147" t="str">
        <f t="shared" si="353"/>
        <v/>
      </c>
      <c r="O3551" s="16"/>
      <c r="P3551" s="17"/>
      <c r="Q3551" s="17"/>
      <c r="AD3551" s="13">
        <f t="shared" si="348"/>
        <v>0</v>
      </c>
      <c r="AE3551" s="13" t="str">
        <f t="shared" si="349"/>
        <v/>
      </c>
      <c r="AF3551" s="145" t="str">
        <f t="shared" si="350"/>
        <v/>
      </c>
      <c r="AG3551" s="145" t="str">
        <f t="shared" si="351"/>
        <v/>
      </c>
      <c r="AH3551" s="145" t="str">
        <f t="shared" si="352"/>
        <v/>
      </c>
    </row>
    <row r="3552" spans="1:34" ht="17.25" customHeight="1" x14ac:dyDescent="0.3">
      <c r="A3552" s="149"/>
      <c r="B3552" s="135"/>
      <c r="C3552" s="14"/>
      <c r="D3552" s="14"/>
      <c r="E3552" s="136"/>
      <c r="F3552" s="15"/>
      <c r="G3552" s="126"/>
      <c r="H3552" s="136"/>
      <c r="I3552" s="136"/>
      <c r="J3552" s="138"/>
      <c r="K3552" s="119"/>
      <c r="L3552" s="138"/>
      <c r="M3552" s="12"/>
      <c r="N3552" s="147" t="str">
        <f t="shared" si="353"/>
        <v/>
      </c>
      <c r="O3552" s="16"/>
      <c r="P3552" s="17"/>
      <c r="Q3552" s="17"/>
      <c r="AD3552" s="13">
        <f t="shared" si="348"/>
        <v>0</v>
      </c>
      <c r="AE3552" s="13" t="str">
        <f t="shared" si="349"/>
        <v/>
      </c>
      <c r="AF3552" s="145" t="str">
        <f t="shared" si="350"/>
        <v/>
      </c>
      <c r="AG3552" s="145" t="str">
        <f t="shared" si="351"/>
        <v/>
      </c>
      <c r="AH3552" s="145" t="str">
        <f t="shared" si="352"/>
        <v/>
      </c>
    </row>
    <row r="3553" spans="1:34" ht="17.25" customHeight="1" x14ac:dyDescent="0.3">
      <c r="A3553" s="149"/>
      <c r="B3553" s="135"/>
      <c r="C3553" s="14"/>
      <c r="D3553" s="14"/>
      <c r="E3553" s="136"/>
      <c r="F3553" s="15"/>
      <c r="G3553" s="126"/>
      <c r="H3553" s="136"/>
      <c r="I3553" s="136"/>
      <c r="J3553" s="138"/>
      <c r="K3553" s="119"/>
      <c r="L3553" s="138"/>
      <c r="M3553" s="12"/>
      <c r="N3553" s="147" t="str">
        <f t="shared" si="353"/>
        <v/>
      </c>
      <c r="O3553" s="16"/>
      <c r="P3553" s="17"/>
      <c r="Q3553" s="17"/>
      <c r="AD3553" s="13">
        <f t="shared" si="348"/>
        <v>0</v>
      </c>
      <c r="AE3553" s="13" t="str">
        <f t="shared" si="349"/>
        <v/>
      </c>
      <c r="AF3553" s="145" t="str">
        <f t="shared" si="350"/>
        <v/>
      </c>
      <c r="AG3553" s="145" t="str">
        <f t="shared" si="351"/>
        <v/>
      </c>
      <c r="AH3553" s="145" t="str">
        <f t="shared" si="352"/>
        <v/>
      </c>
    </row>
    <row r="3554" spans="1:34" ht="17.25" customHeight="1" x14ac:dyDescent="0.3">
      <c r="A3554" s="149"/>
      <c r="B3554" s="135"/>
      <c r="C3554" s="14"/>
      <c r="D3554" s="14"/>
      <c r="E3554" s="136"/>
      <c r="F3554" s="15"/>
      <c r="G3554" s="126"/>
      <c r="H3554" s="136"/>
      <c r="I3554" s="136"/>
      <c r="J3554" s="138"/>
      <c r="K3554" s="119"/>
      <c r="L3554" s="138"/>
      <c r="M3554" s="12"/>
      <c r="N3554" s="147" t="str">
        <f t="shared" si="353"/>
        <v/>
      </c>
      <c r="O3554" s="16"/>
      <c r="P3554" s="17"/>
      <c r="Q3554" s="17"/>
      <c r="AD3554" s="13">
        <f t="shared" si="348"/>
        <v>0</v>
      </c>
      <c r="AE3554" s="13" t="str">
        <f t="shared" si="349"/>
        <v/>
      </c>
      <c r="AF3554" s="145" t="str">
        <f t="shared" si="350"/>
        <v/>
      </c>
      <c r="AG3554" s="145" t="str">
        <f t="shared" si="351"/>
        <v/>
      </c>
      <c r="AH3554" s="145" t="str">
        <f t="shared" si="352"/>
        <v/>
      </c>
    </row>
    <row r="3555" spans="1:34" ht="17.25" customHeight="1" x14ac:dyDescent="0.3">
      <c r="A3555" s="149"/>
      <c r="B3555" s="135"/>
      <c r="C3555" s="14"/>
      <c r="D3555" s="14"/>
      <c r="E3555" s="136"/>
      <c r="F3555" s="15"/>
      <c r="G3555" s="126"/>
      <c r="H3555" s="136"/>
      <c r="I3555" s="136"/>
      <c r="J3555" s="138"/>
      <c r="K3555" s="119"/>
      <c r="L3555" s="138"/>
      <c r="M3555" s="12"/>
      <c r="N3555" s="147" t="str">
        <f t="shared" si="353"/>
        <v/>
      </c>
      <c r="O3555" s="16"/>
      <c r="P3555" s="17"/>
      <c r="Q3555" s="17"/>
      <c r="AD3555" s="13">
        <f t="shared" si="348"/>
        <v>0</v>
      </c>
      <c r="AE3555" s="13" t="str">
        <f t="shared" si="349"/>
        <v/>
      </c>
      <c r="AF3555" s="145" t="str">
        <f t="shared" si="350"/>
        <v/>
      </c>
      <c r="AG3555" s="145" t="str">
        <f t="shared" si="351"/>
        <v/>
      </c>
      <c r="AH3555" s="145" t="str">
        <f t="shared" si="352"/>
        <v/>
      </c>
    </row>
    <row r="3556" spans="1:34" ht="17.25" customHeight="1" x14ac:dyDescent="0.3">
      <c r="A3556" s="149"/>
      <c r="B3556" s="135"/>
      <c r="C3556" s="14"/>
      <c r="D3556" s="14"/>
      <c r="E3556" s="136"/>
      <c r="F3556" s="15"/>
      <c r="G3556" s="126"/>
      <c r="H3556" s="136"/>
      <c r="I3556" s="136"/>
      <c r="J3556" s="138"/>
      <c r="K3556" s="119"/>
      <c r="L3556" s="138"/>
      <c r="M3556" s="12"/>
      <c r="N3556" s="147" t="str">
        <f t="shared" si="353"/>
        <v/>
      </c>
      <c r="O3556" s="16"/>
      <c r="P3556" s="17"/>
      <c r="Q3556" s="17"/>
      <c r="AD3556" s="13">
        <f t="shared" si="348"/>
        <v>0</v>
      </c>
      <c r="AE3556" s="13" t="str">
        <f t="shared" si="349"/>
        <v/>
      </c>
      <c r="AF3556" s="145" t="str">
        <f t="shared" si="350"/>
        <v/>
      </c>
      <c r="AG3556" s="145" t="str">
        <f t="shared" si="351"/>
        <v/>
      </c>
      <c r="AH3556" s="145" t="str">
        <f t="shared" si="352"/>
        <v/>
      </c>
    </row>
    <row r="3557" spans="1:34" ht="17.25" customHeight="1" x14ac:dyDescent="0.3">
      <c r="A3557" s="149"/>
      <c r="B3557" s="135"/>
      <c r="C3557" s="14"/>
      <c r="D3557" s="14"/>
      <c r="E3557" s="136"/>
      <c r="F3557" s="15"/>
      <c r="G3557" s="126"/>
      <c r="H3557" s="136"/>
      <c r="I3557" s="136"/>
      <c r="J3557" s="138"/>
      <c r="K3557" s="119"/>
      <c r="L3557" s="138"/>
      <c r="M3557" s="12"/>
      <c r="N3557" s="147" t="str">
        <f t="shared" si="353"/>
        <v/>
      </c>
      <c r="O3557" s="16"/>
      <c r="P3557" s="17"/>
      <c r="Q3557" s="17"/>
      <c r="AD3557" s="13">
        <f t="shared" si="348"/>
        <v>0</v>
      </c>
      <c r="AE3557" s="13" t="str">
        <f t="shared" si="349"/>
        <v/>
      </c>
      <c r="AF3557" s="145" t="str">
        <f t="shared" si="350"/>
        <v/>
      </c>
      <c r="AG3557" s="145" t="str">
        <f t="shared" si="351"/>
        <v/>
      </c>
      <c r="AH3557" s="145" t="str">
        <f t="shared" si="352"/>
        <v/>
      </c>
    </row>
    <row r="3558" spans="1:34" ht="17.25" customHeight="1" x14ac:dyDescent="0.3">
      <c r="A3558" s="149"/>
      <c r="B3558" s="135"/>
      <c r="C3558" s="14"/>
      <c r="D3558" s="14"/>
      <c r="E3558" s="136"/>
      <c r="F3558" s="15"/>
      <c r="G3558" s="126"/>
      <c r="H3558" s="136"/>
      <c r="I3558" s="136"/>
      <c r="J3558" s="138"/>
      <c r="K3558" s="119"/>
      <c r="L3558" s="138"/>
      <c r="M3558" s="12"/>
      <c r="N3558" s="147" t="str">
        <f t="shared" si="353"/>
        <v/>
      </c>
      <c r="O3558" s="16"/>
      <c r="P3558" s="17"/>
      <c r="Q3558" s="17"/>
      <c r="AD3558" s="13">
        <f t="shared" si="348"/>
        <v>0</v>
      </c>
      <c r="AE3558" s="13" t="str">
        <f t="shared" si="349"/>
        <v/>
      </c>
      <c r="AF3558" s="145" t="str">
        <f t="shared" si="350"/>
        <v/>
      </c>
      <c r="AG3558" s="145" t="str">
        <f t="shared" si="351"/>
        <v/>
      </c>
      <c r="AH3558" s="145" t="str">
        <f t="shared" si="352"/>
        <v/>
      </c>
    </row>
    <row r="3559" spans="1:34" ht="17.25" customHeight="1" x14ac:dyDescent="0.3">
      <c r="A3559" s="149"/>
      <c r="B3559" s="135"/>
      <c r="C3559" s="14"/>
      <c r="D3559" s="14"/>
      <c r="E3559" s="136"/>
      <c r="F3559" s="15"/>
      <c r="G3559" s="126"/>
      <c r="H3559" s="136"/>
      <c r="I3559" s="136"/>
      <c r="J3559" s="138"/>
      <c r="K3559" s="119"/>
      <c r="L3559" s="138"/>
      <c r="M3559" s="12"/>
      <c r="N3559" s="147" t="str">
        <f t="shared" si="353"/>
        <v/>
      </c>
      <c r="O3559" s="16"/>
      <c r="P3559" s="17"/>
      <c r="Q3559" s="17"/>
      <c r="AD3559" s="13">
        <f t="shared" si="348"/>
        <v>0</v>
      </c>
      <c r="AE3559" s="13" t="str">
        <f t="shared" si="349"/>
        <v/>
      </c>
      <c r="AF3559" s="145" t="str">
        <f t="shared" si="350"/>
        <v/>
      </c>
      <c r="AG3559" s="145" t="str">
        <f t="shared" si="351"/>
        <v/>
      </c>
      <c r="AH3559" s="145" t="str">
        <f t="shared" si="352"/>
        <v/>
      </c>
    </row>
    <row r="3560" spans="1:34" ht="17.25" customHeight="1" x14ac:dyDescent="0.3">
      <c r="A3560" s="149"/>
      <c r="B3560" s="135"/>
      <c r="C3560" s="14"/>
      <c r="D3560" s="14"/>
      <c r="E3560" s="136"/>
      <c r="F3560" s="15"/>
      <c r="G3560" s="126"/>
      <c r="H3560" s="136"/>
      <c r="I3560" s="136"/>
      <c r="J3560" s="138"/>
      <c r="K3560" s="119"/>
      <c r="L3560" s="138"/>
      <c r="M3560" s="12"/>
      <c r="N3560" s="147" t="str">
        <f t="shared" si="353"/>
        <v/>
      </c>
      <c r="O3560" s="16"/>
      <c r="P3560" s="17"/>
      <c r="Q3560" s="17"/>
      <c r="AD3560" s="13">
        <f t="shared" si="348"/>
        <v>0</v>
      </c>
      <c r="AE3560" s="13" t="str">
        <f t="shared" si="349"/>
        <v/>
      </c>
      <c r="AF3560" s="145" t="str">
        <f t="shared" si="350"/>
        <v/>
      </c>
      <c r="AG3560" s="145" t="str">
        <f t="shared" si="351"/>
        <v/>
      </c>
      <c r="AH3560" s="145" t="str">
        <f t="shared" si="352"/>
        <v/>
      </c>
    </row>
    <row r="3561" spans="1:34" ht="17.25" customHeight="1" x14ac:dyDescent="0.3">
      <c r="A3561" s="149"/>
      <c r="B3561" s="135"/>
      <c r="C3561" s="14"/>
      <c r="D3561" s="14"/>
      <c r="E3561" s="136"/>
      <c r="F3561" s="15"/>
      <c r="G3561" s="126"/>
      <c r="H3561" s="136"/>
      <c r="I3561" s="136"/>
      <c r="J3561" s="138"/>
      <c r="K3561" s="119"/>
      <c r="L3561" s="138"/>
      <c r="M3561" s="12"/>
      <c r="N3561" s="147" t="str">
        <f t="shared" si="353"/>
        <v/>
      </c>
      <c r="O3561" s="16"/>
      <c r="P3561" s="17"/>
      <c r="Q3561" s="17"/>
      <c r="AD3561" s="13">
        <f t="shared" si="348"/>
        <v>0</v>
      </c>
      <c r="AE3561" s="13" t="str">
        <f t="shared" si="349"/>
        <v/>
      </c>
      <c r="AF3561" s="145" t="str">
        <f t="shared" si="350"/>
        <v/>
      </c>
      <c r="AG3561" s="145" t="str">
        <f t="shared" si="351"/>
        <v/>
      </c>
      <c r="AH3561" s="145" t="str">
        <f t="shared" si="352"/>
        <v/>
      </c>
    </row>
    <row r="3562" spans="1:34" ht="17.25" customHeight="1" x14ac:dyDescent="0.3">
      <c r="A3562" s="149"/>
      <c r="B3562" s="135"/>
      <c r="C3562" s="14"/>
      <c r="D3562" s="14"/>
      <c r="E3562" s="136"/>
      <c r="F3562" s="15"/>
      <c r="G3562" s="126"/>
      <c r="H3562" s="136"/>
      <c r="I3562" s="136"/>
      <c r="J3562" s="138"/>
      <c r="K3562" s="119"/>
      <c r="L3562" s="138"/>
      <c r="M3562" s="12"/>
      <c r="N3562" s="147" t="str">
        <f t="shared" si="353"/>
        <v/>
      </c>
      <c r="O3562" s="16"/>
      <c r="P3562" s="17"/>
      <c r="Q3562" s="17"/>
      <c r="AD3562" s="13">
        <f t="shared" si="348"/>
        <v>0</v>
      </c>
      <c r="AE3562" s="13" t="str">
        <f t="shared" si="349"/>
        <v/>
      </c>
      <c r="AF3562" s="145" t="str">
        <f t="shared" si="350"/>
        <v/>
      </c>
      <c r="AG3562" s="145" t="str">
        <f t="shared" si="351"/>
        <v/>
      </c>
      <c r="AH3562" s="145" t="str">
        <f t="shared" si="352"/>
        <v/>
      </c>
    </row>
    <row r="3563" spans="1:34" ht="17.25" customHeight="1" x14ac:dyDescent="0.3">
      <c r="A3563" s="149"/>
      <c r="B3563" s="135"/>
      <c r="C3563" s="14"/>
      <c r="D3563" s="14"/>
      <c r="E3563" s="136"/>
      <c r="F3563" s="15"/>
      <c r="G3563" s="126"/>
      <c r="H3563" s="136"/>
      <c r="I3563" s="136"/>
      <c r="J3563" s="138"/>
      <c r="K3563" s="119"/>
      <c r="L3563" s="138"/>
      <c r="M3563" s="12"/>
      <c r="N3563" s="147" t="str">
        <f t="shared" si="353"/>
        <v/>
      </c>
      <c r="O3563" s="16"/>
      <c r="P3563" s="17"/>
      <c r="Q3563" s="17"/>
      <c r="AD3563" s="13">
        <f t="shared" si="348"/>
        <v>0</v>
      </c>
      <c r="AE3563" s="13" t="str">
        <f t="shared" si="349"/>
        <v/>
      </c>
      <c r="AF3563" s="145" t="str">
        <f t="shared" si="350"/>
        <v/>
      </c>
      <c r="AG3563" s="145" t="str">
        <f t="shared" si="351"/>
        <v/>
      </c>
      <c r="AH3563" s="145" t="str">
        <f t="shared" si="352"/>
        <v/>
      </c>
    </row>
    <row r="3564" spans="1:34" ht="17.25" customHeight="1" x14ac:dyDescent="0.3">
      <c r="A3564" s="149"/>
      <c r="B3564" s="135"/>
      <c r="C3564" s="14"/>
      <c r="D3564" s="14"/>
      <c r="E3564" s="136"/>
      <c r="F3564" s="15"/>
      <c r="G3564" s="126"/>
      <c r="H3564" s="136"/>
      <c r="I3564" s="136"/>
      <c r="J3564" s="138"/>
      <c r="K3564" s="119"/>
      <c r="L3564" s="138"/>
      <c r="M3564" s="12"/>
      <c r="N3564" s="147" t="str">
        <f t="shared" si="353"/>
        <v/>
      </c>
      <c r="O3564" s="16"/>
      <c r="P3564" s="17"/>
      <c r="Q3564" s="17"/>
      <c r="AD3564" s="13">
        <f t="shared" si="348"/>
        <v>0</v>
      </c>
      <c r="AE3564" s="13" t="str">
        <f t="shared" si="349"/>
        <v/>
      </c>
      <c r="AF3564" s="145" t="str">
        <f t="shared" si="350"/>
        <v/>
      </c>
      <c r="AG3564" s="145" t="str">
        <f t="shared" si="351"/>
        <v/>
      </c>
      <c r="AH3564" s="145" t="str">
        <f t="shared" si="352"/>
        <v/>
      </c>
    </row>
    <row r="3565" spans="1:34" ht="17.25" customHeight="1" x14ac:dyDescent="0.3">
      <c r="A3565" s="149"/>
      <c r="B3565" s="135"/>
      <c r="C3565" s="14"/>
      <c r="D3565" s="14"/>
      <c r="E3565" s="136"/>
      <c r="F3565" s="15"/>
      <c r="G3565" s="126"/>
      <c r="H3565" s="136"/>
      <c r="I3565" s="136"/>
      <c r="J3565" s="138"/>
      <c r="K3565" s="119"/>
      <c r="L3565" s="138"/>
      <c r="M3565" s="12"/>
      <c r="N3565" s="147" t="str">
        <f t="shared" si="353"/>
        <v/>
      </c>
      <c r="O3565" s="16"/>
      <c r="P3565" s="17"/>
      <c r="Q3565" s="17"/>
      <c r="AD3565" s="13">
        <f t="shared" si="348"/>
        <v>0</v>
      </c>
      <c r="AE3565" s="13" t="str">
        <f t="shared" si="349"/>
        <v/>
      </c>
      <c r="AF3565" s="145" t="str">
        <f t="shared" si="350"/>
        <v/>
      </c>
      <c r="AG3565" s="145" t="str">
        <f t="shared" si="351"/>
        <v/>
      </c>
      <c r="AH3565" s="145" t="str">
        <f t="shared" si="352"/>
        <v/>
      </c>
    </row>
    <row r="3566" spans="1:34" ht="17.25" customHeight="1" x14ac:dyDescent="0.3">
      <c r="A3566" s="149"/>
      <c r="B3566" s="135"/>
      <c r="C3566" s="14"/>
      <c r="D3566" s="14"/>
      <c r="E3566" s="136"/>
      <c r="F3566" s="15"/>
      <c r="G3566" s="126"/>
      <c r="H3566" s="136"/>
      <c r="I3566" s="136"/>
      <c r="J3566" s="138"/>
      <c r="K3566" s="119"/>
      <c r="L3566" s="138"/>
      <c r="M3566" s="12"/>
      <c r="N3566" s="147" t="str">
        <f t="shared" si="353"/>
        <v/>
      </c>
      <c r="O3566" s="16"/>
      <c r="P3566" s="17"/>
      <c r="Q3566" s="17"/>
      <c r="AD3566" s="13">
        <f t="shared" si="348"/>
        <v>0</v>
      </c>
      <c r="AE3566" s="13" t="str">
        <f t="shared" si="349"/>
        <v/>
      </c>
      <c r="AF3566" s="145" t="str">
        <f t="shared" si="350"/>
        <v/>
      </c>
      <c r="AG3566" s="145" t="str">
        <f t="shared" si="351"/>
        <v/>
      </c>
      <c r="AH3566" s="145" t="str">
        <f t="shared" si="352"/>
        <v/>
      </c>
    </row>
    <row r="3567" spans="1:34" ht="17.25" customHeight="1" x14ac:dyDescent="0.3">
      <c r="A3567" s="149"/>
      <c r="B3567" s="135"/>
      <c r="C3567" s="14"/>
      <c r="D3567" s="14"/>
      <c r="E3567" s="136"/>
      <c r="F3567" s="15"/>
      <c r="G3567" s="126"/>
      <c r="H3567" s="136"/>
      <c r="I3567" s="136"/>
      <c r="J3567" s="138"/>
      <c r="K3567" s="119"/>
      <c r="L3567" s="138"/>
      <c r="M3567" s="12"/>
      <c r="N3567" s="147" t="str">
        <f t="shared" si="353"/>
        <v/>
      </c>
      <c r="O3567" s="16"/>
      <c r="P3567" s="17"/>
      <c r="Q3567" s="17"/>
      <c r="AD3567" s="13">
        <f t="shared" si="348"/>
        <v>0</v>
      </c>
      <c r="AE3567" s="13" t="str">
        <f t="shared" si="349"/>
        <v/>
      </c>
      <c r="AF3567" s="145" t="str">
        <f t="shared" si="350"/>
        <v/>
      </c>
      <c r="AG3567" s="145" t="str">
        <f t="shared" si="351"/>
        <v/>
      </c>
      <c r="AH3567" s="145" t="str">
        <f t="shared" si="352"/>
        <v/>
      </c>
    </row>
    <row r="3568" spans="1:34" ht="17.25" customHeight="1" x14ac:dyDescent="0.3">
      <c r="A3568" s="149"/>
      <c r="B3568" s="135"/>
      <c r="C3568" s="14"/>
      <c r="D3568" s="14"/>
      <c r="E3568" s="136"/>
      <c r="F3568" s="15"/>
      <c r="G3568" s="126"/>
      <c r="H3568" s="136"/>
      <c r="I3568" s="136"/>
      <c r="J3568" s="138"/>
      <c r="K3568" s="119"/>
      <c r="L3568" s="138"/>
      <c r="M3568" s="12"/>
      <c r="N3568" s="147" t="str">
        <f t="shared" si="353"/>
        <v/>
      </c>
      <c r="O3568" s="16"/>
      <c r="P3568" s="17"/>
      <c r="Q3568" s="17"/>
      <c r="AD3568" s="13">
        <f t="shared" si="348"/>
        <v>0</v>
      </c>
      <c r="AE3568" s="13" t="str">
        <f t="shared" si="349"/>
        <v/>
      </c>
      <c r="AF3568" s="145" t="str">
        <f t="shared" si="350"/>
        <v/>
      </c>
      <c r="AG3568" s="145" t="str">
        <f t="shared" si="351"/>
        <v/>
      </c>
      <c r="AH3568" s="145" t="str">
        <f t="shared" si="352"/>
        <v/>
      </c>
    </row>
    <row r="3569" spans="1:34" ht="17.25" customHeight="1" x14ac:dyDescent="0.3">
      <c r="A3569" s="149"/>
      <c r="B3569" s="135"/>
      <c r="C3569" s="14"/>
      <c r="D3569" s="14"/>
      <c r="E3569" s="136"/>
      <c r="F3569" s="15"/>
      <c r="G3569" s="126"/>
      <c r="H3569" s="136"/>
      <c r="I3569" s="136"/>
      <c r="J3569" s="138"/>
      <c r="K3569" s="119"/>
      <c r="L3569" s="138"/>
      <c r="M3569" s="12"/>
      <c r="N3569" s="147" t="str">
        <f t="shared" si="353"/>
        <v/>
      </c>
      <c r="O3569" s="16"/>
      <c r="P3569" s="17"/>
      <c r="Q3569" s="17"/>
      <c r="AD3569" s="13">
        <f t="shared" si="348"/>
        <v>0</v>
      </c>
      <c r="AE3569" s="13" t="str">
        <f t="shared" si="349"/>
        <v/>
      </c>
      <c r="AF3569" s="145" t="str">
        <f t="shared" si="350"/>
        <v/>
      </c>
      <c r="AG3569" s="145" t="str">
        <f t="shared" si="351"/>
        <v/>
      </c>
      <c r="AH3569" s="145" t="str">
        <f t="shared" si="352"/>
        <v/>
      </c>
    </row>
    <row r="3570" spans="1:34" ht="17.25" customHeight="1" x14ac:dyDescent="0.3">
      <c r="A3570" s="149"/>
      <c r="B3570" s="135"/>
      <c r="C3570" s="14"/>
      <c r="D3570" s="14"/>
      <c r="E3570" s="136"/>
      <c r="F3570" s="15"/>
      <c r="G3570" s="126"/>
      <c r="H3570" s="136"/>
      <c r="I3570" s="136"/>
      <c r="J3570" s="138"/>
      <c r="K3570" s="119"/>
      <c r="L3570" s="138"/>
      <c r="M3570" s="12"/>
      <c r="N3570" s="147" t="str">
        <f t="shared" si="353"/>
        <v/>
      </c>
      <c r="O3570" s="16"/>
      <c r="P3570" s="17"/>
      <c r="Q3570" s="17"/>
      <c r="AD3570" s="13">
        <f t="shared" si="348"/>
        <v>0</v>
      </c>
      <c r="AE3570" s="13" t="str">
        <f t="shared" si="349"/>
        <v/>
      </c>
      <c r="AF3570" s="145" t="str">
        <f t="shared" si="350"/>
        <v/>
      </c>
      <c r="AG3570" s="145" t="str">
        <f t="shared" si="351"/>
        <v/>
      </c>
      <c r="AH3570" s="145" t="str">
        <f t="shared" si="352"/>
        <v/>
      </c>
    </row>
    <row r="3571" spans="1:34" ht="17.25" customHeight="1" x14ac:dyDescent="0.3">
      <c r="A3571" s="149"/>
      <c r="B3571" s="135"/>
      <c r="C3571" s="14"/>
      <c r="D3571" s="14"/>
      <c r="E3571" s="136"/>
      <c r="F3571" s="15"/>
      <c r="G3571" s="126"/>
      <c r="H3571" s="136"/>
      <c r="I3571" s="136"/>
      <c r="J3571" s="138"/>
      <c r="K3571" s="119"/>
      <c r="L3571" s="138"/>
      <c r="M3571" s="12"/>
      <c r="N3571" s="147" t="str">
        <f t="shared" si="353"/>
        <v/>
      </c>
      <c r="O3571" s="16"/>
      <c r="P3571" s="17"/>
      <c r="Q3571" s="17"/>
      <c r="AD3571" s="13">
        <f t="shared" si="348"/>
        <v>0</v>
      </c>
      <c r="AE3571" s="13" t="str">
        <f t="shared" si="349"/>
        <v/>
      </c>
      <c r="AF3571" s="145" t="str">
        <f t="shared" si="350"/>
        <v/>
      </c>
      <c r="AG3571" s="145" t="str">
        <f t="shared" si="351"/>
        <v/>
      </c>
      <c r="AH3571" s="145" t="str">
        <f t="shared" si="352"/>
        <v/>
      </c>
    </row>
    <row r="3572" spans="1:34" ht="17.25" customHeight="1" x14ac:dyDescent="0.3">
      <c r="A3572" s="149"/>
      <c r="B3572" s="135"/>
      <c r="C3572" s="14"/>
      <c r="D3572" s="14"/>
      <c r="E3572" s="136"/>
      <c r="F3572" s="15"/>
      <c r="G3572" s="126"/>
      <c r="H3572" s="136"/>
      <c r="I3572" s="136"/>
      <c r="J3572" s="138"/>
      <c r="K3572" s="119"/>
      <c r="L3572" s="138"/>
      <c r="M3572" s="12"/>
      <c r="N3572" s="147" t="str">
        <f t="shared" si="353"/>
        <v/>
      </c>
      <c r="O3572" s="16"/>
      <c r="P3572" s="17"/>
      <c r="Q3572" s="17"/>
      <c r="AD3572" s="13">
        <f t="shared" si="348"/>
        <v>0</v>
      </c>
      <c r="AE3572" s="13" t="str">
        <f t="shared" si="349"/>
        <v/>
      </c>
      <c r="AF3572" s="145" t="str">
        <f t="shared" si="350"/>
        <v/>
      </c>
      <c r="AG3572" s="145" t="str">
        <f t="shared" si="351"/>
        <v/>
      </c>
      <c r="AH3572" s="145" t="str">
        <f t="shared" si="352"/>
        <v/>
      </c>
    </row>
    <row r="3573" spans="1:34" ht="17.25" customHeight="1" x14ac:dyDescent="0.3">
      <c r="A3573" s="149"/>
      <c r="B3573" s="135"/>
      <c r="C3573" s="14"/>
      <c r="D3573" s="14"/>
      <c r="E3573" s="136"/>
      <c r="F3573" s="15"/>
      <c r="G3573" s="126"/>
      <c r="H3573" s="136"/>
      <c r="I3573" s="136"/>
      <c r="J3573" s="138"/>
      <c r="K3573" s="119"/>
      <c r="L3573" s="138"/>
      <c r="M3573" s="12"/>
      <c r="N3573" s="147" t="str">
        <f t="shared" si="353"/>
        <v/>
      </c>
      <c r="O3573" s="16"/>
      <c r="P3573" s="17"/>
      <c r="Q3573" s="17"/>
      <c r="AD3573" s="13">
        <f t="shared" ref="AD3573:AD3636" si="354">IF(N3573&lt;0, N3573/-F3573, M3573)</f>
        <v>0</v>
      </c>
      <c r="AE3573" s="13" t="str">
        <f t="shared" ref="AE3573:AE3636" si="355">IF(N3573="", "", IF(C3573="Long", IF(N3573&gt;0, N3573/F3573, ((G3573*(I3573-E3573))/F3573)), IF(N3573&gt;0, N3573/F3573, ((G3573*(E3573-I3573))/F3573))))</f>
        <v/>
      </c>
      <c r="AF3573" s="145" t="str">
        <f t="shared" ref="AF3573:AF3636" si="356">IF(A3573="", "", MONTH(A3573))</f>
        <v/>
      </c>
      <c r="AG3573" s="145" t="str">
        <f t="shared" ref="AG3573:AG3636" si="357">IF(A3573="", "", YEAR(A3573))</f>
        <v/>
      </c>
      <c r="AH3573" s="145" t="str">
        <f t="shared" ref="AH3573:AH3636" si="358">IF(A3573="", "", DAY(A3573))</f>
        <v/>
      </c>
    </row>
    <row r="3574" spans="1:34" ht="17.25" customHeight="1" x14ac:dyDescent="0.3">
      <c r="A3574" s="149"/>
      <c r="B3574" s="135"/>
      <c r="C3574" s="14"/>
      <c r="D3574" s="14"/>
      <c r="E3574" s="136"/>
      <c r="F3574" s="15"/>
      <c r="G3574" s="126"/>
      <c r="H3574" s="136"/>
      <c r="I3574" s="136"/>
      <c r="J3574" s="138"/>
      <c r="K3574" s="119"/>
      <c r="L3574" s="138"/>
      <c r="M3574" s="12"/>
      <c r="N3574" s="147" t="str">
        <f t="shared" si="353"/>
        <v/>
      </c>
      <c r="O3574" s="16"/>
      <c r="P3574" s="17"/>
      <c r="Q3574" s="17"/>
      <c r="AD3574" s="13">
        <f t="shared" si="354"/>
        <v>0</v>
      </c>
      <c r="AE3574" s="13" t="str">
        <f t="shared" si="355"/>
        <v/>
      </c>
      <c r="AF3574" s="145" t="str">
        <f t="shared" si="356"/>
        <v/>
      </c>
      <c r="AG3574" s="145" t="str">
        <f t="shared" si="357"/>
        <v/>
      </c>
      <c r="AH3574" s="145" t="str">
        <f t="shared" si="358"/>
        <v/>
      </c>
    </row>
    <row r="3575" spans="1:34" ht="17.25" customHeight="1" x14ac:dyDescent="0.3">
      <c r="A3575" s="149"/>
      <c r="B3575" s="135"/>
      <c r="C3575" s="14"/>
      <c r="D3575" s="14"/>
      <c r="E3575" s="136"/>
      <c r="F3575" s="15"/>
      <c r="G3575" s="126"/>
      <c r="H3575" s="136"/>
      <c r="I3575" s="136"/>
      <c r="J3575" s="138"/>
      <c r="K3575" s="119"/>
      <c r="L3575" s="138"/>
      <c r="M3575" s="12"/>
      <c r="N3575" s="147" t="str">
        <f t="shared" si="353"/>
        <v/>
      </c>
      <c r="O3575" s="16"/>
      <c r="P3575" s="17"/>
      <c r="Q3575" s="17"/>
      <c r="AD3575" s="13">
        <f t="shared" si="354"/>
        <v>0</v>
      </c>
      <c r="AE3575" s="13" t="str">
        <f t="shared" si="355"/>
        <v/>
      </c>
      <c r="AF3575" s="145" t="str">
        <f t="shared" si="356"/>
        <v/>
      </c>
      <c r="AG3575" s="145" t="str">
        <f t="shared" si="357"/>
        <v/>
      </c>
      <c r="AH3575" s="145" t="str">
        <f t="shared" si="358"/>
        <v/>
      </c>
    </row>
    <row r="3576" spans="1:34" ht="17.25" customHeight="1" x14ac:dyDescent="0.3">
      <c r="A3576" s="149"/>
      <c r="B3576" s="135"/>
      <c r="C3576" s="14"/>
      <c r="D3576" s="14"/>
      <c r="E3576" s="136"/>
      <c r="F3576" s="15"/>
      <c r="G3576" s="126"/>
      <c r="H3576" s="136"/>
      <c r="I3576" s="136"/>
      <c r="J3576" s="138"/>
      <c r="K3576" s="119"/>
      <c r="L3576" s="138"/>
      <c r="M3576" s="12"/>
      <c r="N3576" s="147" t="str">
        <f t="shared" si="353"/>
        <v/>
      </c>
      <c r="O3576" s="16"/>
      <c r="P3576" s="17"/>
      <c r="Q3576" s="17"/>
      <c r="AD3576" s="13">
        <f t="shared" si="354"/>
        <v>0</v>
      </c>
      <c r="AE3576" s="13" t="str">
        <f t="shared" si="355"/>
        <v/>
      </c>
      <c r="AF3576" s="145" t="str">
        <f t="shared" si="356"/>
        <v/>
      </c>
      <c r="AG3576" s="145" t="str">
        <f t="shared" si="357"/>
        <v/>
      </c>
      <c r="AH3576" s="145" t="str">
        <f t="shared" si="358"/>
        <v/>
      </c>
    </row>
    <row r="3577" spans="1:34" ht="17.25" customHeight="1" x14ac:dyDescent="0.3">
      <c r="A3577" s="149"/>
      <c r="B3577" s="135"/>
      <c r="C3577" s="14"/>
      <c r="D3577" s="14"/>
      <c r="E3577" s="136"/>
      <c r="F3577" s="15"/>
      <c r="G3577" s="126"/>
      <c r="H3577" s="136"/>
      <c r="I3577" s="136"/>
      <c r="J3577" s="138"/>
      <c r="K3577" s="119"/>
      <c r="L3577" s="138"/>
      <c r="M3577" s="12"/>
      <c r="N3577" s="147" t="str">
        <f t="shared" si="353"/>
        <v/>
      </c>
      <c r="O3577" s="16"/>
      <c r="P3577" s="17"/>
      <c r="Q3577" s="17"/>
      <c r="AD3577" s="13">
        <f t="shared" si="354"/>
        <v>0</v>
      </c>
      <c r="AE3577" s="13" t="str">
        <f t="shared" si="355"/>
        <v/>
      </c>
      <c r="AF3577" s="145" t="str">
        <f t="shared" si="356"/>
        <v/>
      </c>
      <c r="AG3577" s="145" t="str">
        <f t="shared" si="357"/>
        <v/>
      </c>
      <c r="AH3577" s="145" t="str">
        <f t="shared" si="358"/>
        <v/>
      </c>
    </row>
    <row r="3578" spans="1:34" ht="17.25" customHeight="1" x14ac:dyDescent="0.3">
      <c r="A3578" s="149"/>
      <c r="B3578" s="135"/>
      <c r="C3578" s="14"/>
      <c r="D3578" s="14"/>
      <c r="E3578" s="136"/>
      <c r="F3578" s="15"/>
      <c r="G3578" s="126"/>
      <c r="H3578" s="136"/>
      <c r="I3578" s="136"/>
      <c r="J3578" s="138"/>
      <c r="K3578" s="119"/>
      <c r="L3578" s="138"/>
      <c r="M3578" s="12"/>
      <c r="N3578" s="147" t="str">
        <f t="shared" si="353"/>
        <v/>
      </c>
      <c r="O3578" s="16"/>
      <c r="P3578" s="17"/>
      <c r="Q3578" s="17"/>
      <c r="AD3578" s="13">
        <f t="shared" si="354"/>
        <v>0</v>
      </c>
      <c r="AE3578" s="13" t="str">
        <f t="shared" si="355"/>
        <v/>
      </c>
      <c r="AF3578" s="145" t="str">
        <f t="shared" si="356"/>
        <v/>
      </c>
      <c r="AG3578" s="145" t="str">
        <f t="shared" si="357"/>
        <v/>
      </c>
      <c r="AH3578" s="145" t="str">
        <f t="shared" si="358"/>
        <v/>
      </c>
    </row>
    <row r="3579" spans="1:34" ht="17.25" customHeight="1" x14ac:dyDescent="0.3">
      <c r="A3579" s="149"/>
      <c r="B3579" s="135"/>
      <c r="C3579" s="14"/>
      <c r="D3579" s="14"/>
      <c r="E3579" s="136"/>
      <c r="F3579" s="15"/>
      <c r="G3579" s="126"/>
      <c r="H3579" s="136"/>
      <c r="I3579" s="136"/>
      <c r="J3579" s="138"/>
      <c r="K3579" s="119"/>
      <c r="L3579" s="138"/>
      <c r="M3579" s="12"/>
      <c r="N3579" s="147" t="str">
        <f t="shared" si="353"/>
        <v/>
      </c>
      <c r="O3579" s="16"/>
      <c r="P3579" s="17"/>
      <c r="Q3579" s="17"/>
      <c r="AD3579" s="13">
        <f t="shared" si="354"/>
        <v>0</v>
      </c>
      <c r="AE3579" s="13" t="str">
        <f t="shared" si="355"/>
        <v/>
      </c>
      <c r="AF3579" s="145" t="str">
        <f t="shared" si="356"/>
        <v/>
      </c>
      <c r="AG3579" s="145" t="str">
        <f t="shared" si="357"/>
        <v/>
      </c>
      <c r="AH3579" s="145" t="str">
        <f t="shared" si="358"/>
        <v/>
      </c>
    </row>
    <row r="3580" spans="1:34" ht="17.25" customHeight="1" x14ac:dyDescent="0.3">
      <c r="A3580" s="149"/>
      <c r="B3580" s="135"/>
      <c r="C3580" s="14"/>
      <c r="D3580" s="14"/>
      <c r="E3580" s="136"/>
      <c r="F3580" s="15"/>
      <c r="G3580" s="126"/>
      <c r="H3580" s="136"/>
      <c r="I3580" s="136"/>
      <c r="J3580" s="138"/>
      <c r="K3580" s="119"/>
      <c r="L3580" s="138"/>
      <c r="M3580" s="12"/>
      <c r="N3580" s="147" t="str">
        <f t="shared" si="353"/>
        <v/>
      </c>
      <c r="O3580" s="16"/>
      <c r="P3580" s="17"/>
      <c r="Q3580" s="17"/>
      <c r="AD3580" s="13">
        <f t="shared" si="354"/>
        <v>0</v>
      </c>
      <c r="AE3580" s="13" t="str">
        <f t="shared" si="355"/>
        <v/>
      </c>
      <c r="AF3580" s="145" t="str">
        <f t="shared" si="356"/>
        <v/>
      </c>
      <c r="AG3580" s="145" t="str">
        <f t="shared" si="357"/>
        <v/>
      </c>
      <c r="AH3580" s="145" t="str">
        <f t="shared" si="358"/>
        <v/>
      </c>
    </row>
    <row r="3581" spans="1:34" ht="17.25" customHeight="1" x14ac:dyDescent="0.3">
      <c r="A3581" s="149"/>
      <c r="B3581" s="135"/>
      <c r="C3581" s="14"/>
      <c r="D3581" s="14"/>
      <c r="E3581" s="136"/>
      <c r="F3581" s="15"/>
      <c r="G3581" s="126"/>
      <c r="H3581" s="136"/>
      <c r="I3581" s="136"/>
      <c r="J3581" s="138"/>
      <c r="K3581" s="119"/>
      <c r="L3581" s="138"/>
      <c r="M3581" s="12"/>
      <c r="N3581" s="147" t="str">
        <f t="shared" si="353"/>
        <v/>
      </c>
      <c r="O3581" s="16"/>
      <c r="P3581" s="17"/>
      <c r="Q3581" s="17"/>
      <c r="AD3581" s="13">
        <f t="shared" si="354"/>
        <v>0</v>
      </c>
      <c r="AE3581" s="13" t="str">
        <f t="shared" si="355"/>
        <v/>
      </c>
      <c r="AF3581" s="145" t="str">
        <f t="shared" si="356"/>
        <v/>
      </c>
      <c r="AG3581" s="145" t="str">
        <f t="shared" si="357"/>
        <v/>
      </c>
      <c r="AH3581" s="145" t="str">
        <f t="shared" si="358"/>
        <v/>
      </c>
    </row>
    <row r="3582" spans="1:34" ht="17.25" customHeight="1" x14ac:dyDescent="0.3">
      <c r="A3582" s="149"/>
      <c r="B3582" s="135"/>
      <c r="C3582" s="14"/>
      <c r="D3582" s="14"/>
      <c r="E3582" s="136"/>
      <c r="F3582" s="15"/>
      <c r="G3582" s="126"/>
      <c r="H3582" s="136"/>
      <c r="I3582" s="136"/>
      <c r="J3582" s="138"/>
      <c r="K3582" s="119"/>
      <c r="L3582" s="138"/>
      <c r="M3582" s="12"/>
      <c r="N3582" s="147" t="str">
        <f t="shared" si="353"/>
        <v/>
      </c>
      <c r="O3582" s="16"/>
      <c r="P3582" s="17"/>
      <c r="Q3582" s="17"/>
      <c r="AD3582" s="13">
        <f t="shared" si="354"/>
        <v>0</v>
      </c>
      <c r="AE3582" s="13" t="str">
        <f t="shared" si="355"/>
        <v/>
      </c>
      <c r="AF3582" s="145" t="str">
        <f t="shared" si="356"/>
        <v/>
      </c>
      <c r="AG3582" s="145" t="str">
        <f t="shared" si="357"/>
        <v/>
      </c>
      <c r="AH3582" s="145" t="str">
        <f t="shared" si="358"/>
        <v/>
      </c>
    </row>
    <row r="3583" spans="1:34" ht="17.25" customHeight="1" x14ac:dyDescent="0.3">
      <c r="A3583" s="149"/>
      <c r="B3583" s="135"/>
      <c r="C3583" s="14"/>
      <c r="D3583" s="14"/>
      <c r="E3583" s="136"/>
      <c r="F3583" s="15"/>
      <c r="G3583" s="126"/>
      <c r="H3583" s="136"/>
      <c r="I3583" s="136"/>
      <c r="J3583" s="138"/>
      <c r="K3583" s="119"/>
      <c r="L3583" s="138"/>
      <c r="M3583" s="12"/>
      <c r="N3583" s="147" t="str">
        <f t="shared" si="353"/>
        <v/>
      </c>
      <c r="O3583" s="16"/>
      <c r="P3583" s="17"/>
      <c r="Q3583" s="17"/>
      <c r="AD3583" s="13">
        <f t="shared" si="354"/>
        <v>0</v>
      </c>
      <c r="AE3583" s="13" t="str">
        <f t="shared" si="355"/>
        <v/>
      </c>
      <c r="AF3583" s="145" t="str">
        <f t="shared" si="356"/>
        <v/>
      </c>
      <c r="AG3583" s="145" t="str">
        <f t="shared" si="357"/>
        <v/>
      </c>
      <c r="AH3583" s="145" t="str">
        <f t="shared" si="358"/>
        <v/>
      </c>
    </row>
    <row r="3584" spans="1:34" ht="17.25" customHeight="1" x14ac:dyDescent="0.3">
      <c r="A3584" s="149"/>
      <c r="B3584" s="135"/>
      <c r="C3584" s="14"/>
      <c r="D3584" s="14"/>
      <c r="E3584" s="136"/>
      <c r="F3584" s="15"/>
      <c r="G3584" s="126"/>
      <c r="H3584" s="136"/>
      <c r="I3584" s="136"/>
      <c r="J3584" s="138"/>
      <c r="K3584" s="119"/>
      <c r="L3584" s="138"/>
      <c r="M3584" s="12"/>
      <c r="N3584" s="147" t="str">
        <f t="shared" si="353"/>
        <v/>
      </c>
      <c r="O3584" s="16"/>
      <c r="P3584" s="17"/>
      <c r="Q3584" s="17"/>
      <c r="AD3584" s="13">
        <f t="shared" si="354"/>
        <v>0</v>
      </c>
      <c r="AE3584" s="13" t="str">
        <f t="shared" si="355"/>
        <v/>
      </c>
      <c r="AF3584" s="145" t="str">
        <f t="shared" si="356"/>
        <v/>
      </c>
      <c r="AG3584" s="145" t="str">
        <f t="shared" si="357"/>
        <v/>
      </c>
      <c r="AH3584" s="145" t="str">
        <f t="shared" si="358"/>
        <v/>
      </c>
    </row>
    <row r="3585" spans="1:34" ht="17.25" customHeight="1" x14ac:dyDescent="0.3">
      <c r="A3585" s="149"/>
      <c r="B3585" s="135"/>
      <c r="C3585" s="14"/>
      <c r="D3585" s="14"/>
      <c r="E3585" s="136"/>
      <c r="F3585" s="15"/>
      <c r="G3585" s="126"/>
      <c r="H3585" s="136"/>
      <c r="I3585" s="136"/>
      <c r="J3585" s="138"/>
      <c r="K3585" s="119"/>
      <c r="L3585" s="138"/>
      <c r="M3585" s="12"/>
      <c r="N3585" s="147" t="str">
        <f t="shared" si="353"/>
        <v/>
      </c>
      <c r="O3585" s="16"/>
      <c r="P3585" s="17"/>
      <c r="Q3585" s="17"/>
      <c r="AD3585" s="13">
        <f t="shared" si="354"/>
        <v>0</v>
      </c>
      <c r="AE3585" s="13" t="str">
        <f t="shared" si="355"/>
        <v/>
      </c>
      <c r="AF3585" s="145" t="str">
        <f t="shared" si="356"/>
        <v/>
      </c>
      <c r="AG3585" s="145" t="str">
        <f t="shared" si="357"/>
        <v/>
      </c>
      <c r="AH3585" s="145" t="str">
        <f t="shared" si="358"/>
        <v/>
      </c>
    </row>
    <row r="3586" spans="1:34" ht="17.25" customHeight="1" x14ac:dyDescent="0.3">
      <c r="A3586" s="149"/>
      <c r="B3586" s="135"/>
      <c r="C3586" s="14"/>
      <c r="D3586" s="14"/>
      <c r="E3586" s="136"/>
      <c r="F3586" s="15"/>
      <c r="G3586" s="126"/>
      <c r="H3586" s="136"/>
      <c r="I3586" s="136"/>
      <c r="J3586" s="138"/>
      <c r="K3586" s="119"/>
      <c r="L3586" s="138"/>
      <c r="M3586" s="12"/>
      <c r="N3586" s="147" t="str">
        <f t="shared" si="353"/>
        <v/>
      </c>
      <c r="O3586" s="16"/>
      <c r="P3586" s="17"/>
      <c r="Q3586" s="17"/>
      <c r="AD3586" s="13">
        <f t="shared" si="354"/>
        <v>0</v>
      </c>
      <c r="AE3586" s="13" t="str">
        <f t="shared" si="355"/>
        <v/>
      </c>
      <c r="AF3586" s="145" t="str">
        <f t="shared" si="356"/>
        <v/>
      </c>
      <c r="AG3586" s="145" t="str">
        <f t="shared" si="357"/>
        <v/>
      </c>
      <c r="AH3586" s="145" t="str">
        <f t="shared" si="358"/>
        <v/>
      </c>
    </row>
    <row r="3587" spans="1:34" ht="17.25" customHeight="1" x14ac:dyDescent="0.3">
      <c r="A3587" s="149"/>
      <c r="B3587" s="135"/>
      <c r="C3587" s="14"/>
      <c r="D3587" s="14"/>
      <c r="E3587" s="136"/>
      <c r="F3587" s="15"/>
      <c r="G3587" s="126"/>
      <c r="H3587" s="136"/>
      <c r="I3587" s="136"/>
      <c r="J3587" s="138"/>
      <c r="K3587" s="119"/>
      <c r="L3587" s="138"/>
      <c r="M3587" s="12"/>
      <c r="N3587" s="147" t="str">
        <f t="shared" si="353"/>
        <v/>
      </c>
      <c r="O3587" s="16"/>
      <c r="P3587" s="17"/>
      <c r="Q3587" s="17"/>
      <c r="AD3587" s="13">
        <f t="shared" si="354"/>
        <v>0</v>
      </c>
      <c r="AE3587" s="13" t="str">
        <f t="shared" si="355"/>
        <v/>
      </c>
      <c r="AF3587" s="145" t="str">
        <f t="shared" si="356"/>
        <v/>
      </c>
      <c r="AG3587" s="145" t="str">
        <f t="shared" si="357"/>
        <v/>
      </c>
      <c r="AH3587" s="145" t="str">
        <f t="shared" si="358"/>
        <v/>
      </c>
    </row>
    <row r="3588" spans="1:34" ht="17.25" customHeight="1" x14ac:dyDescent="0.3">
      <c r="A3588" s="149"/>
      <c r="B3588" s="135"/>
      <c r="C3588" s="14"/>
      <c r="D3588" s="14"/>
      <c r="E3588" s="136"/>
      <c r="F3588" s="15"/>
      <c r="G3588" s="126"/>
      <c r="H3588" s="136"/>
      <c r="I3588" s="136"/>
      <c r="J3588" s="138"/>
      <c r="K3588" s="119"/>
      <c r="L3588" s="138"/>
      <c r="M3588" s="12"/>
      <c r="N3588" s="147" t="str">
        <f t="shared" si="353"/>
        <v/>
      </c>
      <c r="O3588" s="16"/>
      <c r="P3588" s="17"/>
      <c r="Q3588" s="17"/>
      <c r="AD3588" s="13">
        <f t="shared" si="354"/>
        <v>0</v>
      </c>
      <c r="AE3588" s="13" t="str">
        <f t="shared" si="355"/>
        <v/>
      </c>
      <c r="AF3588" s="145" t="str">
        <f t="shared" si="356"/>
        <v/>
      </c>
      <c r="AG3588" s="145" t="str">
        <f t="shared" si="357"/>
        <v/>
      </c>
      <c r="AH3588" s="145" t="str">
        <f t="shared" si="358"/>
        <v/>
      </c>
    </row>
    <row r="3589" spans="1:34" ht="17.25" customHeight="1" x14ac:dyDescent="0.3">
      <c r="A3589" s="149"/>
      <c r="B3589" s="135"/>
      <c r="C3589" s="14"/>
      <c r="D3589" s="14"/>
      <c r="E3589" s="136"/>
      <c r="F3589" s="15"/>
      <c r="G3589" s="126"/>
      <c r="H3589" s="136"/>
      <c r="I3589" s="136"/>
      <c r="J3589" s="138"/>
      <c r="K3589" s="119"/>
      <c r="L3589" s="138"/>
      <c r="M3589" s="12"/>
      <c r="N3589" s="147" t="str">
        <f t="shared" si="353"/>
        <v/>
      </c>
      <c r="O3589" s="16"/>
      <c r="P3589" s="17"/>
      <c r="Q3589" s="17"/>
      <c r="AD3589" s="13">
        <f t="shared" si="354"/>
        <v>0</v>
      </c>
      <c r="AE3589" s="13" t="str">
        <f t="shared" si="355"/>
        <v/>
      </c>
      <c r="AF3589" s="145" t="str">
        <f t="shared" si="356"/>
        <v/>
      </c>
      <c r="AG3589" s="145" t="str">
        <f t="shared" si="357"/>
        <v/>
      </c>
      <c r="AH3589" s="145" t="str">
        <f t="shared" si="358"/>
        <v/>
      </c>
    </row>
    <row r="3590" spans="1:34" ht="17.25" customHeight="1" x14ac:dyDescent="0.3">
      <c r="A3590" s="149"/>
      <c r="B3590" s="135"/>
      <c r="C3590" s="14"/>
      <c r="D3590" s="14"/>
      <c r="E3590" s="136"/>
      <c r="F3590" s="15"/>
      <c r="G3590" s="126"/>
      <c r="H3590" s="136"/>
      <c r="I3590" s="136"/>
      <c r="J3590" s="138"/>
      <c r="K3590" s="119"/>
      <c r="L3590" s="138"/>
      <c r="M3590" s="12"/>
      <c r="N3590" s="147" t="str">
        <f t="shared" si="353"/>
        <v/>
      </c>
      <c r="O3590" s="16"/>
      <c r="P3590" s="17"/>
      <c r="Q3590" s="17"/>
      <c r="AD3590" s="13">
        <f t="shared" si="354"/>
        <v>0</v>
      </c>
      <c r="AE3590" s="13" t="str">
        <f t="shared" si="355"/>
        <v/>
      </c>
      <c r="AF3590" s="145" t="str">
        <f t="shared" si="356"/>
        <v/>
      </c>
      <c r="AG3590" s="145" t="str">
        <f t="shared" si="357"/>
        <v/>
      </c>
      <c r="AH3590" s="145" t="str">
        <f t="shared" si="358"/>
        <v/>
      </c>
    </row>
    <row r="3591" spans="1:34" ht="17.25" customHeight="1" x14ac:dyDescent="0.3">
      <c r="A3591" s="149"/>
      <c r="B3591" s="135"/>
      <c r="C3591" s="14"/>
      <c r="D3591" s="14"/>
      <c r="E3591" s="136"/>
      <c r="F3591" s="15"/>
      <c r="G3591" s="126"/>
      <c r="H3591" s="136"/>
      <c r="I3591" s="136"/>
      <c r="J3591" s="138"/>
      <c r="K3591" s="119"/>
      <c r="L3591" s="138"/>
      <c r="M3591" s="12"/>
      <c r="N3591" s="147" t="str">
        <f t="shared" si="353"/>
        <v/>
      </c>
      <c r="O3591" s="16"/>
      <c r="P3591" s="17"/>
      <c r="Q3591" s="17"/>
      <c r="AD3591" s="13">
        <f t="shared" si="354"/>
        <v>0</v>
      </c>
      <c r="AE3591" s="13" t="str">
        <f t="shared" si="355"/>
        <v/>
      </c>
      <c r="AF3591" s="145" t="str">
        <f t="shared" si="356"/>
        <v/>
      </c>
      <c r="AG3591" s="145" t="str">
        <f t="shared" si="357"/>
        <v/>
      </c>
      <c r="AH3591" s="145" t="str">
        <f t="shared" si="358"/>
        <v/>
      </c>
    </row>
    <row r="3592" spans="1:34" ht="17.25" customHeight="1" x14ac:dyDescent="0.3">
      <c r="A3592" s="149"/>
      <c r="B3592" s="135"/>
      <c r="C3592" s="14"/>
      <c r="D3592" s="14"/>
      <c r="E3592" s="136"/>
      <c r="F3592" s="15"/>
      <c r="G3592" s="126"/>
      <c r="H3592" s="136"/>
      <c r="I3592" s="136"/>
      <c r="J3592" s="138"/>
      <c r="K3592" s="119"/>
      <c r="L3592" s="138"/>
      <c r="M3592" s="12"/>
      <c r="N3592" s="147" t="str">
        <f t="shared" ref="N3592:N3655" si="359">IF(J3592="", "", K3592)</f>
        <v/>
      </c>
      <c r="O3592" s="16"/>
      <c r="P3592" s="17"/>
      <c r="Q3592" s="17"/>
      <c r="AD3592" s="13">
        <f t="shared" si="354"/>
        <v>0</v>
      </c>
      <c r="AE3592" s="13" t="str">
        <f t="shared" si="355"/>
        <v/>
      </c>
      <c r="AF3592" s="145" t="str">
        <f t="shared" si="356"/>
        <v/>
      </c>
      <c r="AG3592" s="145" t="str">
        <f t="shared" si="357"/>
        <v/>
      </c>
      <c r="AH3592" s="145" t="str">
        <f t="shared" si="358"/>
        <v/>
      </c>
    </row>
    <row r="3593" spans="1:34" ht="17.25" customHeight="1" x14ac:dyDescent="0.3">
      <c r="A3593" s="149"/>
      <c r="B3593" s="135"/>
      <c r="C3593" s="14"/>
      <c r="D3593" s="14"/>
      <c r="E3593" s="136"/>
      <c r="F3593" s="15"/>
      <c r="G3593" s="126"/>
      <c r="H3593" s="136"/>
      <c r="I3593" s="136"/>
      <c r="J3593" s="138"/>
      <c r="K3593" s="119"/>
      <c r="L3593" s="138"/>
      <c r="M3593" s="12"/>
      <c r="N3593" s="147" t="str">
        <f t="shared" si="359"/>
        <v/>
      </c>
      <c r="O3593" s="16"/>
      <c r="P3593" s="17"/>
      <c r="Q3593" s="17"/>
      <c r="AD3593" s="13">
        <f t="shared" si="354"/>
        <v>0</v>
      </c>
      <c r="AE3593" s="13" t="str">
        <f t="shared" si="355"/>
        <v/>
      </c>
      <c r="AF3593" s="145" t="str">
        <f t="shared" si="356"/>
        <v/>
      </c>
      <c r="AG3593" s="145" t="str">
        <f t="shared" si="357"/>
        <v/>
      </c>
      <c r="AH3593" s="145" t="str">
        <f t="shared" si="358"/>
        <v/>
      </c>
    </row>
    <row r="3594" spans="1:34" ht="17.25" customHeight="1" x14ac:dyDescent="0.3">
      <c r="A3594" s="149"/>
      <c r="B3594" s="135"/>
      <c r="C3594" s="14"/>
      <c r="D3594" s="14"/>
      <c r="E3594" s="136"/>
      <c r="F3594" s="15"/>
      <c r="G3594" s="126"/>
      <c r="H3594" s="136"/>
      <c r="I3594" s="136"/>
      <c r="J3594" s="138"/>
      <c r="K3594" s="119"/>
      <c r="L3594" s="138"/>
      <c r="M3594" s="12"/>
      <c r="N3594" s="147" t="str">
        <f t="shared" si="359"/>
        <v/>
      </c>
      <c r="O3594" s="16"/>
      <c r="P3594" s="17"/>
      <c r="Q3594" s="17"/>
      <c r="AD3594" s="13">
        <f t="shared" si="354"/>
        <v>0</v>
      </c>
      <c r="AE3594" s="13" t="str">
        <f t="shared" si="355"/>
        <v/>
      </c>
      <c r="AF3594" s="145" t="str">
        <f t="shared" si="356"/>
        <v/>
      </c>
      <c r="AG3594" s="145" t="str">
        <f t="shared" si="357"/>
        <v/>
      </c>
      <c r="AH3594" s="145" t="str">
        <f t="shared" si="358"/>
        <v/>
      </c>
    </row>
    <row r="3595" spans="1:34" ht="17.25" customHeight="1" x14ac:dyDescent="0.3">
      <c r="A3595" s="149"/>
      <c r="B3595" s="135"/>
      <c r="C3595" s="14"/>
      <c r="D3595" s="14"/>
      <c r="E3595" s="136"/>
      <c r="F3595" s="15"/>
      <c r="G3595" s="126"/>
      <c r="H3595" s="136"/>
      <c r="I3595" s="136"/>
      <c r="J3595" s="138"/>
      <c r="K3595" s="119"/>
      <c r="L3595" s="138"/>
      <c r="M3595" s="12"/>
      <c r="N3595" s="147" t="str">
        <f t="shared" si="359"/>
        <v/>
      </c>
      <c r="O3595" s="16"/>
      <c r="P3595" s="17"/>
      <c r="Q3595" s="17"/>
      <c r="AD3595" s="13">
        <f t="shared" si="354"/>
        <v>0</v>
      </c>
      <c r="AE3595" s="13" t="str">
        <f t="shared" si="355"/>
        <v/>
      </c>
      <c r="AF3595" s="145" t="str">
        <f t="shared" si="356"/>
        <v/>
      </c>
      <c r="AG3595" s="145" t="str">
        <f t="shared" si="357"/>
        <v/>
      </c>
      <c r="AH3595" s="145" t="str">
        <f t="shared" si="358"/>
        <v/>
      </c>
    </row>
    <row r="3596" spans="1:34" ht="17.25" customHeight="1" x14ac:dyDescent="0.3">
      <c r="A3596" s="149"/>
      <c r="B3596" s="135"/>
      <c r="C3596" s="14"/>
      <c r="D3596" s="14"/>
      <c r="E3596" s="136"/>
      <c r="F3596" s="15"/>
      <c r="G3596" s="126"/>
      <c r="H3596" s="136"/>
      <c r="I3596" s="136"/>
      <c r="J3596" s="138"/>
      <c r="K3596" s="119"/>
      <c r="L3596" s="138"/>
      <c r="M3596" s="12"/>
      <c r="N3596" s="147" t="str">
        <f t="shared" si="359"/>
        <v/>
      </c>
      <c r="O3596" s="16"/>
      <c r="P3596" s="17"/>
      <c r="Q3596" s="17"/>
      <c r="AD3596" s="13">
        <f t="shared" si="354"/>
        <v>0</v>
      </c>
      <c r="AE3596" s="13" t="str">
        <f t="shared" si="355"/>
        <v/>
      </c>
      <c r="AF3596" s="145" t="str">
        <f t="shared" si="356"/>
        <v/>
      </c>
      <c r="AG3596" s="145" t="str">
        <f t="shared" si="357"/>
        <v/>
      </c>
      <c r="AH3596" s="145" t="str">
        <f t="shared" si="358"/>
        <v/>
      </c>
    </row>
    <row r="3597" spans="1:34" ht="17.25" customHeight="1" x14ac:dyDescent="0.3">
      <c r="A3597" s="149"/>
      <c r="B3597" s="135"/>
      <c r="C3597" s="14"/>
      <c r="D3597" s="14"/>
      <c r="E3597" s="136"/>
      <c r="F3597" s="15"/>
      <c r="G3597" s="126"/>
      <c r="H3597" s="136"/>
      <c r="I3597" s="136"/>
      <c r="J3597" s="138"/>
      <c r="K3597" s="119"/>
      <c r="L3597" s="138"/>
      <c r="M3597" s="12"/>
      <c r="N3597" s="147" t="str">
        <f t="shared" si="359"/>
        <v/>
      </c>
      <c r="O3597" s="16"/>
      <c r="P3597" s="17"/>
      <c r="Q3597" s="17"/>
      <c r="AD3597" s="13">
        <f t="shared" si="354"/>
        <v>0</v>
      </c>
      <c r="AE3597" s="13" t="str">
        <f t="shared" si="355"/>
        <v/>
      </c>
      <c r="AF3597" s="145" t="str">
        <f t="shared" si="356"/>
        <v/>
      </c>
      <c r="AG3597" s="145" t="str">
        <f t="shared" si="357"/>
        <v/>
      </c>
      <c r="AH3597" s="145" t="str">
        <f t="shared" si="358"/>
        <v/>
      </c>
    </row>
    <row r="3598" spans="1:34" ht="17.25" customHeight="1" x14ac:dyDescent="0.3">
      <c r="A3598" s="149"/>
      <c r="B3598" s="135"/>
      <c r="C3598" s="14"/>
      <c r="D3598" s="14"/>
      <c r="E3598" s="136"/>
      <c r="F3598" s="15"/>
      <c r="G3598" s="126"/>
      <c r="H3598" s="136"/>
      <c r="I3598" s="136"/>
      <c r="J3598" s="138"/>
      <c r="K3598" s="119"/>
      <c r="L3598" s="138"/>
      <c r="M3598" s="12"/>
      <c r="N3598" s="147" t="str">
        <f t="shared" si="359"/>
        <v/>
      </c>
      <c r="O3598" s="16"/>
      <c r="P3598" s="17"/>
      <c r="Q3598" s="17"/>
      <c r="AD3598" s="13">
        <f t="shared" si="354"/>
        <v>0</v>
      </c>
      <c r="AE3598" s="13" t="str">
        <f t="shared" si="355"/>
        <v/>
      </c>
      <c r="AF3598" s="145" t="str">
        <f t="shared" si="356"/>
        <v/>
      </c>
      <c r="AG3598" s="145" t="str">
        <f t="shared" si="357"/>
        <v/>
      </c>
      <c r="AH3598" s="145" t="str">
        <f t="shared" si="358"/>
        <v/>
      </c>
    </row>
    <row r="3599" spans="1:34" ht="17.25" customHeight="1" x14ac:dyDescent="0.3">
      <c r="A3599" s="149"/>
      <c r="B3599" s="135"/>
      <c r="C3599" s="14"/>
      <c r="D3599" s="14"/>
      <c r="E3599" s="136"/>
      <c r="F3599" s="15"/>
      <c r="G3599" s="126"/>
      <c r="H3599" s="136"/>
      <c r="I3599" s="136"/>
      <c r="J3599" s="138"/>
      <c r="K3599" s="119"/>
      <c r="L3599" s="138"/>
      <c r="M3599" s="12"/>
      <c r="N3599" s="147" t="str">
        <f t="shared" si="359"/>
        <v/>
      </c>
      <c r="O3599" s="16"/>
      <c r="P3599" s="17"/>
      <c r="Q3599" s="17"/>
      <c r="AD3599" s="13">
        <f t="shared" si="354"/>
        <v>0</v>
      </c>
      <c r="AE3599" s="13" t="str">
        <f t="shared" si="355"/>
        <v/>
      </c>
      <c r="AF3599" s="145" t="str">
        <f t="shared" si="356"/>
        <v/>
      </c>
      <c r="AG3599" s="145" t="str">
        <f t="shared" si="357"/>
        <v/>
      </c>
      <c r="AH3599" s="145" t="str">
        <f t="shared" si="358"/>
        <v/>
      </c>
    </row>
    <row r="3600" spans="1:34" ht="17.25" customHeight="1" x14ac:dyDescent="0.3">
      <c r="A3600" s="149"/>
      <c r="B3600" s="135"/>
      <c r="C3600" s="14"/>
      <c r="D3600" s="14"/>
      <c r="E3600" s="136"/>
      <c r="F3600" s="15"/>
      <c r="G3600" s="126"/>
      <c r="H3600" s="136"/>
      <c r="I3600" s="136"/>
      <c r="J3600" s="138"/>
      <c r="K3600" s="119"/>
      <c r="L3600" s="138"/>
      <c r="M3600" s="12"/>
      <c r="N3600" s="147" t="str">
        <f t="shared" si="359"/>
        <v/>
      </c>
      <c r="O3600" s="16"/>
      <c r="P3600" s="17"/>
      <c r="Q3600" s="17"/>
      <c r="AD3600" s="13">
        <f t="shared" si="354"/>
        <v>0</v>
      </c>
      <c r="AE3600" s="13" t="str">
        <f t="shared" si="355"/>
        <v/>
      </c>
      <c r="AF3600" s="145" t="str">
        <f t="shared" si="356"/>
        <v/>
      </c>
      <c r="AG3600" s="145" t="str">
        <f t="shared" si="357"/>
        <v/>
      </c>
      <c r="AH3600" s="145" t="str">
        <f t="shared" si="358"/>
        <v/>
      </c>
    </row>
    <row r="3601" spans="1:34" ht="17.25" customHeight="1" x14ac:dyDescent="0.3">
      <c r="A3601" s="149"/>
      <c r="B3601" s="135"/>
      <c r="C3601" s="14"/>
      <c r="D3601" s="14"/>
      <c r="E3601" s="136"/>
      <c r="F3601" s="15"/>
      <c r="G3601" s="126"/>
      <c r="H3601" s="136"/>
      <c r="I3601" s="136"/>
      <c r="J3601" s="138"/>
      <c r="K3601" s="119"/>
      <c r="L3601" s="138"/>
      <c r="M3601" s="12"/>
      <c r="N3601" s="147" t="str">
        <f t="shared" si="359"/>
        <v/>
      </c>
      <c r="O3601" s="16"/>
      <c r="P3601" s="17"/>
      <c r="Q3601" s="17"/>
      <c r="AD3601" s="13">
        <f t="shared" si="354"/>
        <v>0</v>
      </c>
      <c r="AE3601" s="13" t="str">
        <f t="shared" si="355"/>
        <v/>
      </c>
      <c r="AF3601" s="145" t="str">
        <f t="shared" si="356"/>
        <v/>
      </c>
      <c r="AG3601" s="145" t="str">
        <f t="shared" si="357"/>
        <v/>
      </c>
      <c r="AH3601" s="145" t="str">
        <f t="shared" si="358"/>
        <v/>
      </c>
    </row>
    <row r="3602" spans="1:34" ht="17.25" customHeight="1" x14ac:dyDescent="0.3">
      <c r="A3602" s="149"/>
      <c r="B3602" s="135"/>
      <c r="C3602" s="14"/>
      <c r="D3602" s="14"/>
      <c r="E3602" s="136"/>
      <c r="F3602" s="15"/>
      <c r="G3602" s="126"/>
      <c r="H3602" s="136"/>
      <c r="I3602" s="136"/>
      <c r="J3602" s="138"/>
      <c r="K3602" s="119"/>
      <c r="L3602" s="138"/>
      <c r="M3602" s="12"/>
      <c r="N3602" s="147" t="str">
        <f t="shared" si="359"/>
        <v/>
      </c>
      <c r="O3602" s="16"/>
      <c r="P3602" s="17"/>
      <c r="Q3602" s="17"/>
      <c r="AD3602" s="13">
        <f t="shared" si="354"/>
        <v>0</v>
      </c>
      <c r="AE3602" s="13" t="str">
        <f t="shared" si="355"/>
        <v/>
      </c>
      <c r="AF3602" s="145" t="str">
        <f t="shared" si="356"/>
        <v/>
      </c>
      <c r="AG3602" s="145" t="str">
        <f t="shared" si="357"/>
        <v/>
      </c>
      <c r="AH3602" s="145" t="str">
        <f t="shared" si="358"/>
        <v/>
      </c>
    </row>
    <row r="3603" spans="1:34" ht="17.25" customHeight="1" x14ac:dyDescent="0.3">
      <c r="A3603" s="149"/>
      <c r="B3603" s="135"/>
      <c r="C3603" s="14"/>
      <c r="D3603" s="14"/>
      <c r="E3603" s="136"/>
      <c r="F3603" s="15"/>
      <c r="G3603" s="126"/>
      <c r="H3603" s="136"/>
      <c r="I3603" s="136"/>
      <c r="J3603" s="138"/>
      <c r="K3603" s="119"/>
      <c r="L3603" s="138"/>
      <c r="M3603" s="12"/>
      <c r="N3603" s="147" t="str">
        <f t="shared" si="359"/>
        <v/>
      </c>
      <c r="O3603" s="16"/>
      <c r="P3603" s="17"/>
      <c r="Q3603" s="17"/>
      <c r="AD3603" s="13">
        <f t="shared" si="354"/>
        <v>0</v>
      </c>
      <c r="AE3603" s="13" t="str">
        <f t="shared" si="355"/>
        <v/>
      </c>
      <c r="AF3603" s="145" t="str">
        <f t="shared" si="356"/>
        <v/>
      </c>
      <c r="AG3603" s="145" t="str">
        <f t="shared" si="357"/>
        <v/>
      </c>
      <c r="AH3603" s="145" t="str">
        <f t="shared" si="358"/>
        <v/>
      </c>
    </row>
    <row r="3604" spans="1:34" ht="17.25" customHeight="1" x14ac:dyDescent="0.3">
      <c r="A3604" s="149"/>
      <c r="B3604" s="135"/>
      <c r="C3604" s="14"/>
      <c r="D3604" s="14"/>
      <c r="E3604" s="136"/>
      <c r="F3604" s="15"/>
      <c r="G3604" s="126"/>
      <c r="H3604" s="136"/>
      <c r="I3604" s="136"/>
      <c r="J3604" s="138"/>
      <c r="K3604" s="119"/>
      <c r="L3604" s="138"/>
      <c r="M3604" s="12"/>
      <c r="N3604" s="147" t="str">
        <f t="shared" si="359"/>
        <v/>
      </c>
      <c r="O3604" s="16"/>
      <c r="P3604" s="17"/>
      <c r="Q3604" s="17"/>
      <c r="AD3604" s="13">
        <f t="shared" si="354"/>
        <v>0</v>
      </c>
      <c r="AE3604" s="13" t="str">
        <f t="shared" si="355"/>
        <v/>
      </c>
      <c r="AF3604" s="145" t="str">
        <f t="shared" si="356"/>
        <v/>
      </c>
      <c r="AG3604" s="145" t="str">
        <f t="shared" si="357"/>
        <v/>
      </c>
      <c r="AH3604" s="145" t="str">
        <f t="shared" si="358"/>
        <v/>
      </c>
    </row>
    <row r="3605" spans="1:34" ht="17.25" customHeight="1" x14ac:dyDescent="0.3">
      <c r="A3605" s="149"/>
      <c r="B3605" s="135"/>
      <c r="C3605" s="14"/>
      <c r="D3605" s="14"/>
      <c r="E3605" s="136"/>
      <c r="F3605" s="15"/>
      <c r="G3605" s="126"/>
      <c r="H3605" s="136"/>
      <c r="I3605" s="136"/>
      <c r="J3605" s="138"/>
      <c r="K3605" s="119"/>
      <c r="L3605" s="138"/>
      <c r="M3605" s="12"/>
      <c r="N3605" s="147" t="str">
        <f t="shared" si="359"/>
        <v/>
      </c>
      <c r="O3605" s="16"/>
      <c r="P3605" s="17"/>
      <c r="Q3605" s="17"/>
      <c r="AD3605" s="13">
        <f t="shared" si="354"/>
        <v>0</v>
      </c>
      <c r="AE3605" s="13" t="str">
        <f t="shared" si="355"/>
        <v/>
      </c>
      <c r="AF3605" s="145" t="str">
        <f t="shared" si="356"/>
        <v/>
      </c>
      <c r="AG3605" s="145" t="str">
        <f t="shared" si="357"/>
        <v/>
      </c>
      <c r="AH3605" s="145" t="str">
        <f t="shared" si="358"/>
        <v/>
      </c>
    </row>
    <row r="3606" spans="1:34" ht="17.25" customHeight="1" x14ac:dyDescent="0.3">
      <c r="A3606" s="149"/>
      <c r="B3606" s="135"/>
      <c r="C3606" s="14"/>
      <c r="D3606" s="14"/>
      <c r="E3606" s="136"/>
      <c r="F3606" s="15"/>
      <c r="G3606" s="126"/>
      <c r="H3606" s="136"/>
      <c r="I3606" s="136"/>
      <c r="J3606" s="138"/>
      <c r="K3606" s="119"/>
      <c r="L3606" s="138"/>
      <c r="M3606" s="12"/>
      <c r="N3606" s="147" t="str">
        <f t="shared" si="359"/>
        <v/>
      </c>
      <c r="O3606" s="16"/>
      <c r="P3606" s="17"/>
      <c r="Q3606" s="17"/>
      <c r="AD3606" s="13">
        <f t="shared" si="354"/>
        <v>0</v>
      </c>
      <c r="AE3606" s="13" t="str">
        <f t="shared" si="355"/>
        <v/>
      </c>
      <c r="AF3606" s="145" t="str">
        <f t="shared" si="356"/>
        <v/>
      </c>
      <c r="AG3606" s="145" t="str">
        <f t="shared" si="357"/>
        <v/>
      </c>
      <c r="AH3606" s="145" t="str">
        <f t="shared" si="358"/>
        <v/>
      </c>
    </row>
    <row r="3607" spans="1:34" ht="17.25" customHeight="1" x14ac:dyDescent="0.3">
      <c r="A3607" s="149"/>
      <c r="B3607" s="135"/>
      <c r="C3607" s="14"/>
      <c r="D3607" s="14"/>
      <c r="E3607" s="136"/>
      <c r="F3607" s="15"/>
      <c r="G3607" s="126"/>
      <c r="H3607" s="136"/>
      <c r="I3607" s="136"/>
      <c r="J3607" s="138"/>
      <c r="K3607" s="119"/>
      <c r="L3607" s="138"/>
      <c r="M3607" s="12"/>
      <c r="N3607" s="147" t="str">
        <f t="shared" si="359"/>
        <v/>
      </c>
      <c r="O3607" s="16"/>
      <c r="P3607" s="17"/>
      <c r="Q3607" s="17"/>
      <c r="AD3607" s="13">
        <f t="shared" si="354"/>
        <v>0</v>
      </c>
      <c r="AE3607" s="13" t="str">
        <f t="shared" si="355"/>
        <v/>
      </c>
      <c r="AF3607" s="145" t="str">
        <f t="shared" si="356"/>
        <v/>
      </c>
      <c r="AG3607" s="145" t="str">
        <f t="shared" si="357"/>
        <v/>
      </c>
      <c r="AH3607" s="145" t="str">
        <f t="shared" si="358"/>
        <v/>
      </c>
    </row>
    <row r="3608" spans="1:34" ht="17.25" customHeight="1" x14ac:dyDescent="0.3">
      <c r="A3608" s="149"/>
      <c r="B3608" s="135"/>
      <c r="C3608" s="14"/>
      <c r="D3608" s="14"/>
      <c r="E3608" s="136"/>
      <c r="F3608" s="15"/>
      <c r="G3608" s="126"/>
      <c r="H3608" s="136"/>
      <c r="I3608" s="136"/>
      <c r="J3608" s="138"/>
      <c r="K3608" s="119"/>
      <c r="L3608" s="138"/>
      <c r="M3608" s="12"/>
      <c r="N3608" s="147" t="str">
        <f t="shared" si="359"/>
        <v/>
      </c>
      <c r="O3608" s="16"/>
      <c r="P3608" s="17"/>
      <c r="Q3608" s="17"/>
      <c r="AD3608" s="13">
        <f t="shared" si="354"/>
        <v>0</v>
      </c>
      <c r="AE3608" s="13" t="str">
        <f t="shared" si="355"/>
        <v/>
      </c>
      <c r="AF3608" s="145" t="str">
        <f t="shared" si="356"/>
        <v/>
      </c>
      <c r="AG3608" s="145" t="str">
        <f t="shared" si="357"/>
        <v/>
      </c>
      <c r="AH3608" s="145" t="str">
        <f t="shared" si="358"/>
        <v/>
      </c>
    </row>
    <row r="3609" spans="1:34" ht="17.25" customHeight="1" x14ac:dyDescent="0.3">
      <c r="A3609" s="149"/>
      <c r="B3609" s="135"/>
      <c r="C3609" s="14"/>
      <c r="D3609" s="14"/>
      <c r="E3609" s="136"/>
      <c r="F3609" s="15"/>
      <c r="G3609" s="126"/>
      <c r="H3609" s="136"/>
      <c r="I3609" s="136"/>
      <c r="J3609" s="138"/>
      <c r="K3609" s="119"/>
      <c r="L3609" s="138"/>
      <c r="M3609" s="12"/>
      <c r="N3609" s="147" t="str">
        <f t="shared" si="359"/>
        <v/>
      </c>
      <c r="O3609" s="16"/>
      <c r="P3609" s="17"/>
      <c r="Q3609" s="17"/>
      <c r="AD3609" s="13">
        <f t="shared" si="354"/>
        <v>0</v>
      </c>
      <c r="AE3609" s="13" t="str">
        <f t="shared" si="355"/>
        <v/>
      </c>
      <c r="AF3609" s="145" t="str">
        <f t="shared" si="356"/>
        <v/>
      </c>
      <c r="AG3609" s="145" t="str">
        <f t="shared" si="357"/>
        <v/>
      </c>
      <c r="AH3609" s="145" t="str">
        <f t="shared" si="358"/>
        <v/>
      </c>
    </row>
    <row r="3610" spans="1:34" ht="17.25" customHeight="1" x14ac:dyDescent="0.3">
      <c r="A3610" s="149"/>
      <c r="B3610" s="135"/>
      <c r="C3610" s="14"/>
      <c r="D3610" s="14"/>
      <c r="E3610" s="136"/>
      <c r="F3610" s="15"/>
      <c r="G3610" s="126"/>
      <c r="H3610" s="136"/>
      <c r="I3610" s="136"/>
      <c r="J3610" s="138"/>
      <c r="K3610" s="119"/>
      <c r="L3610" s="138"/>
      <c r="M3610" s="12"/>
      <c r="N3610" s="147" t="str">
        <f t="shared" si="359"/>
        <v/>
      </c>
      <c r="O3610" s="16"/>
      <c r="P3610" s="17"/>
      <c r="Q3610" s="17"/>
      <c r="AD3610" s="13">
        <f t="shared" si="354"/>
        <v>0</v>
      </c>
      <c r="AE3610" s="13" t="str">
        <f t="shared" si="355"/>
        <v/>
      </c>
      <c r="AF3610" s="145" t="str">
        <f t="shared" si="356"/>
        <v/>
      </c>
      <c r="AG3610" s="145" t="str">
        <f t="shared" si="357"/>
        <v/>
      </c>
      <c r="AH3610" s="145" t="str">
        <f t="shared" si="358"/>
        <v/>
      </c>
    </row>
    <row r="3611" spans="1:34" ht="17.25" customHeight="1" x14ac:dyDescent="0.3">
      <c r="A3611" s="149"/>
      <c r="B3611" s="135"/>
      <c r="C3611" s="14"/>
      <c r="D3611" s="14"/>
      <c r="E3611" s="136"/>
      <c r="F3611" s="15"/>
      <c r="G3611" s="126"/>
      <c r="H3611" s="136"/>
      <c r="I3611" s="136"/>
      <c r="J3611" s="138"/>
      <c r="K3611" s="119"/>
      <c r="L3611" s="138"/>
      <c r="M3611" s="12"/>
      <c r="N3611" s="147" t="str">
        <f t="shared" si="359"/>
        <v/>
      </c>
      <c r="O3611" s="16"/>
      <c r="P3611" s="17"/>
      <c r="Q3611" s="17"/>
      <c r="AD3611" s="13">
        <f t="shared" si="354"/>
        <v>0</v>
      </c>
      <c r="AE3611" s="13" t="str">
        <f t="shared" si="355"/>
        <v/>
      </c>
      <c r="AF3611" s="145" t="str">
        <f t="shared" si="356"/>
        <v/>
      </c>
      <c r="AG3611" s="145" t="str">
        <f t="shared" si="357"/>
        <v/>
      </c>
      <c r="AH3611" s="145" t="str">
        <f t="shared" si="358"/>
        <v/>
      </c>
    </row>
    <row r="3612" spans="1:34" ht="17.25" customHeight="1" x14ac:dyDescent="0.3">
      <c r="A3612" s="149"/>
      <c r="B3612" s="135"/>
      <c r="C3612" s="14"/>
      <c r="D3612" s="14"/>
      <c r="E3612" s="136"/>
      <c r="F3612" s="15"/>
      <c r="G3612" s="126"/>
      <c r="H3612" s="136"/>
      <c r="I3612" s="136"/>
      <c r="J3612" s="138"/>
      <c r="K3612" s="119"/>
      <c r="L3612" s="138"/>
      <c r="M3612" s="12"/>
      <c r="N3612" s="147" t="str">
        <f t="shared" si="359"/>
        <v/>
      </c>
      <c r="O3612" s="16"/>
      <c r="P3612" s="17"/>
      <c r="Q3612" s="17"/>
      <c r="AD3612" s="13">
        <f t="shared" si="354"/>
        <v>0</v>
      </c>
      <c r="AE3612" s="13" t="str">
        <f t="shared" si="355"/>
        <v/>
      </c>
      <c r="AF3612" s="145" t="str">
        <f t="shared" si="356"/>
        <v/>
      </c>
      <c r="AG3612" s="145" t="str">
        <f t="shared" si="357"/>
        <v/>
      </c>
      <c r="AH3612" s="145" t="str">
        <f t="shared" si="358"/>
        <v/>
      </c>
    </row>
    <row r="3613" spans="1:34" ht="17.25" customHeight="1" x14ac:dyDescent="0.3">
      <c r="A3613" s="149"/>
      <c r="B3613" s="135"/>
      <c r="C3613" s="14"/>
      <c r="D3613" s="14"/>
      <c r="E3613" s="136"/>
      <c r="F3613" s="15"/>
      <c r="G3613" s="126"/>
      <c r="H3613" s="136"/>
      <c r="I3613" s="136"/>
      <c r="J3613" s="138"/>
      <c r="K3613" s="119"/>
      <c r="L3613" s="138"/>
      <c r="M3613" s="12"/>
      <c r="N3613" s="147" t="str">
        <f t="shared" si="359"/>
        <v/>
      </c>
      <c r="O3613" s="16"/>
      <c r="P3613" s="17"/>
      <c r="Q3613" s="17"/>
      <c r="AD3613" s="13">
        <f t="shared" si="354"/>
        <v>0</v>
      </c>
      <c r="AE3613" s="13" t="str">
        <f t="shared" si="355"/>
        <v/>
      </c>
      <c r="AF3613" s="145" t="str">
        <f t="shared" si="356"/>
        <v/>
      </c>
      <c r="AG3613" s="145" t="str">
        <f t="shared" si="357"/>
        <v/>
      </c>
      <c r="AH3613" s="145" t="str">
        <f t="shared" si="358"/>
        <v/>
      </c>
    </row>
    <row r="3614" spans="1:34" ht="17.25" customHeight="1" x14ac:dyDescent="0.3">
      <c r="A3614" s="149"/>
      <c r="B3614" s="135"/>
      <c r="C3614" s="14"/>
      <c r="D3614" s="14"/>
      <c r="E3614" s="136"/>
      <c r="F3614" s="15"/>
      <c r="G3614" s="126"/>
      <c r="H3614" s="136"/>
      <c r="I3614" s="136"/>
      <c r="J3614" s="138"/>
      <c r="K3614" s="119"/>
      <c r="L3614" s="138"/>
      <c r="M3614" s="12"/>
      <c r="N3614" s="147" t="str">
        <f t="shared" si="359"/>
        <v/>
      </c>
      <c r="O3614" s="16"/>
      <c r="P3614" s="17"/>
      <c r="Q3614" s="17"/>
      <c r="AD3614" s="13">
        <f t="shared" si="354"/>
        <v>0</v>
      </c>
      <c r="AE3614" s="13" t="str">
        <f t="shared" si="355"/>
        <v/>
      </c>
      <c r="AF3614" s="145" t="str">
        <f t="shared" si="356"/>
        <v/>
      </c>
      <c r="AG3614" s="145" t="str">
        <f t="shared" si="357"/>
        <v/>
      </c>
      <c r="AH3614" s="145" t="str">
        <f t="shared" si="358"/>
        <v/>
      </c>
    </row>
    <row r="3615" spans="1:34" ht="17.25" customHeight="1" x14ac:dyDescent="0.3">
      <c r="A3615" s="149"/>
      <c r="B3615" s="135"/>
      <c r="C3615" s="14"/>
      <c r="D3615" s="14"/>
      <c r="E3615" s="136"/>
      <c r="F3615" s="15"/>
      <c r="G3615" s="126"/>
      <c r="H3615" s="136"/>
      <c r="I3615" s="136"/>
      <c r="J3615" s="138"/>
      <c r="K3615" s="119"/>
      <c r="L3615" s="138"/>
      <c r="M3615" s="12"/>
      <c r="N3615" s="147" t="str">
        <f t="shared" si="359"/>
        <v/>
      </c>
      <c r="O3615" s="16"/>
      <c r="P3615" s="17"/>
      <c r="Q3615" s="17"/>
      <c r="AD3615" s="13">
        <f t="shared" si="354"/>
        <v>0</v>
      </c>
      <c r="AE3615" s="13" t="str">
        <f t="shared" si="355"/>
        <v/>
      </c>
      <c r="AF3615" s="145" t="str">
        <f t="shared" si="356"/>
        <v/>
      </c>
      <c r="AG3615" s="145" t="str">
        <f t="shared" si="357"/>
        <v/>
      </c>
      <c r="AH3615" s="145" t="str">
        <f t="shared" si="358"/>
        <v/>
      </c>
    </row>
    <row r="3616" spans="1:34" ht="17.25" customHeight="1" x14ac:dyDescent="0.3">
      <c r="A3616" s="149"/>
      <c r="B3616" s="135"/>
      <c r="C3616" s="14"/>
      <c r="D3616" s="14"/>
      <c r="E3616" s="136"/>
      <c r="F3616" s="15"/>
      <c r="G3616" s="126"/>
      <c r="H3616" s="136"/>
      <c r="I3616" s="136"/>
      <c r="J3616" s="138"/>
      <c r="K3616" s="119"/>
      <c r="L3616" s="138"/>
      <c r="M3616" s="12"/>
      <c r="N3616" s="147" t="str">
        <f t="shared" si="359"/>
        <v/>
      </c>
      <c r="O3616" s="16"/>
      <c r="P3616" s="17"/>
      <c r="Q3616" s="17"/>
      <c r="AD3616" s="13">
        <f t="shared" si="354"/>
        <v>0</v>
      </c>
      <c r="AE3616" s="13" t="str">
        <f t="shared" si="355"/>
        <v/>
      </c>
      <c r="AF3616" s="145" t="str">
        <f t="shared" si="356"/>
        <v/>
      </c>
      <c r="AG3616" s="145" t="str">
        <f t="shared" si="357"/>
        <v/>
      </c>
      <c r="AH3616" s="145" t="str">
        <f t="shared" si="358"/>
        <v/>
      </c>
    </row>
    <row r="3617" spans="1:34" ht="17.25" customHeight="1" x14ac:dyDescent="0.3">
      <c r="A3617" s="149"/>
      <c r="B3617" s="135"/>
      <c r="C3617" s="14"/>
      <c r="D3617" s="14"/>
      <c r="E3617" s="136"/>
      <c r="F3617" s="15"/>
      <c r="G3617" s="126"/>
      <c r="H3617" s="136"/>
      <c r="I3617" s="136"/>
      <c r="J3617" s="138"/>
      <c r="K3617" s="119"/>
      <c r="L3617" s="138"/>
      <c r="M3617" s="12"/>
      <c r="N3617" s="147" t="str">
        <f t="shared" si="359"/>
        <v/>
      </c>
      <c r="O3617" s="16"/>
      <c r="P3617" s="17"/>
      <c r="Q3617" s="17"/>
      <c r="AD3617" s="13">
        <f t="shared" si="354"/>
        <v>0</v>
      </c>
      <c r="AE3617" s="13" t="str">
        <f t="shared" si="355"/>
        <v/>
      </c>
      <c r="AF3617" s="145" t="str">
        <f t="shared" si="356"/>
        <v/>
      </c>
      <c r="AG3617" s="145" t="str">
        <f t="shared" si="357"/>
        <v/>
      </c>
      <c r="AH3617" s="145" t="str">
        <f t="shared" si="358"/>
        <v/>
      </c>
    </row>
    <row r="3618" spans="1:34" ht="17.25" customHeight="1" x14ac:dyDescent="0.3">
      <c r="A3618" s="149"/>
      <c r="B3618" s="135"/>
      <c r="C3618" s="14"/>
      <c r="D3618" s="14"/>
      <c r="E3618" s="136"/>
      <c r="F3618" s="15"/>
      <c r="G3618" s="126"/>
      <c r="H3618" s="136"/>
      <c r="I3618" s="136"/>
      <c r="J3618" s="138"/>
      <c r="K3618" s="119"/>
      <c r="L3618" s="138"/>
      <c r="M3618" s="12"/>
      <c r="N3618" s="147" t="str">
        <f t="shared" si="359"/>
        <v/>
      </c>
      <c r="O3618" s="16"/>
      <c r="P3618" s="17"/>
      <c r="Q3618" s="17"/>
      <c r="AD3618" s="13">
        <f t="shared" si="354"/>
        <v>0</v>
      </c>
      <c r="AE3618" s="13" t="str">
        <f t="shared" si="355"/>
        <v/>
      </c>
      <c r="AF3618" s="145" t="str">
        <f t="shared" si="356"/>
        <v/>
      </c>
      <c r="AG3618" s="145" t="str">
        <f t="shared" si="357"/>
        <v/>
      </c>
      <c r="AH3618" s="145" t="str">
        <f t="shared" si="358"/>
        <v/>
      </c>
    </row>
    <row r="3619" spans="1:34" ht="17.25" customHeight="1" x14ac:dyDescent="0.3">
      <c r="A3619" s="149"/>
      <c r="B3619" s="135"/>
      <c r="C3619" s="14"/>
      <c r="D3619" s="14"/>
      <c r="E3619" s="136"/>
      <c r="F3619" s="15"/>
      <c r="G3619" s="126"/>
      <c r="H3619" s="136"/>
      <c r="I3619" s="136"/>
      <c r="J3619" s="138"/>
      <c r="K3619" s="119"/>
      <c r="L3619" s="138"/>
      <c r="M3619" s="12"/>
      <c r="N3619" s="147" t="str">
        <f t="shared" si="359"/>
        <v/>
      </c>
      <c r="O3619" s="16"/>
      <c r="P3619" s="17"/>
      <c r="Q3619" s="17"/>
      <c r="AD3619" s="13">
        <f t="shared" si="354"/>
        <v>0</v>
      </c>
      <c r="AE3619" s="13" t="str">
        <f t="shared" si="355"/>
        <v/>
      </c>
      <c r="AF3619" s="145" t="str">
        <f t="shared" si="356"/>
        <v/>
      </c>
      <c r="AG3619" s="145" t="str">
        <f t="shared" si="357"/>
        <v/>
      </c>
      <c r="AH3619" s="145" t="str">
        <f t="shared" si="358"/>
        <v/>
      </c>
    </row>
    <row r="3620" spans="1:34" ht="17.25" customHeight="1" x14ac:dyDescent="0.3">
      <c r="A3620" s="149"/>
      <c r="B3620" s="135"/>
      <c r="C3620" s="14"/>
      <c r="D3620" s="14"/>
      <c r="E3620" s="136"/>
      <c r="F3620" s="15"/>
      <c r="G3620" s="126"/>
      <c r="H3620" s="136"/>
      <c r="I3620" s="136"/>
      <c r="J3620" s="138"/>
      <c r="K3620" s="119"/>
      <c r="L3620" s="138"/>
      <c r="M3620" s="12"/>
      <c r="N3620" s="147" t="str">
        <f t="shared" si="359"/>
        <v/>
      </c>
      <c r="O3620" s="16"/>
      <c r="P3620" s="17"/>
      <c r="Q3620" s="17"/>
      <c r="AD3620" s="13">
        <f t="shared" si="354"/>
        <v>0</v>
      </c>
      <c r="AE3620" s="13" t="str">
        <f t="shared" si="355"/>
        <v/>
      </c>
      <c r="AF3620" s="145" t="str">
        <f t="shared" si="356"/>
        <v/>
      </c>
      <c r="AG3620" s="145" t="str">
        <f t="shared" si="357"/>
        <v/>
      </c>
      <c r="AH3620" s="145" t="str">
        <f t="shared" si="358"/>
        <v/>
      </c>
    </row>
    <row r="3621" spans="1:34" ht="17.25" customHeight="1" x14ac:dyDescent="0.3">
      <c r="A3621" s="149"/>
      <c r="B3621" s="135"/>
      <c r="C3621" s="14"/>
      <c r="D3621" s="14"/>
      <c r="E3621" s="136"/>
      <c r="F3621" s="15"/>
      <c r="G3621" s="126"/>
      <c r="H3621" s="136"/>
      <c r="I3621" s="136"/>
      <c r="J3621" s="138"/>
      <c r="K3621" s="119"/>
      <c r="L3621" s="138"/>
      <c r="M3621" s="12"/>
      <c r="N3621" s="147" t="str">
        <f t="shared" si="359"/>
        <v/>
      </c>
      <c r="O3621" s="16"/>
      <c r="P3621" s="17"/>
      <c r="Q3621" s="17"/>
      <c r="AD3621" s="13">
        <f t="shared" si="354"/>
        <v>0</v>
      </c>
      <c r="AE3621" s="13" t="str">
        <f t="shared" si="355"/>
        <v/>
      </c>
      <c r="AF3621" s="145" t="str">
        <f t="shared" si="356"/>
        <v/>
      </c>
      <c r="AG3621" s="145" t="str">
        <f t="shared" si="357"/>
        <v/>
      </c>
      <c r="AH3621" s="145" t="str">
        <f t="shared" si="358"/>
        <v/>
      </c>
    </row>
    <row r="3622" spans="1:34" ht="17.25" customHeight="1" x14ac:dyDescent="0.3">
      <c r="A3622" s="149"/>
      <c r="B3622" s="135"/>
      <c r="C3622" s="14"/>
      <c r="D3622" s="14"/>
      <c r="E3622" s="136"/>
      <c r="F3622" s="15"/>
      <c r="G3622" s="126"/>
      <c r="H3622" s="136"/>
      <c r="I3622" s="136"/>
      <c r="J3622" s="138"/>
      <c r="K3622" s="119"/>
      <c r="L3622" s="138"/>
      <c r="M3622" s="12"/>
      <c r="N3622" s="147" t="str">
        <f t="shared" si="359"/>
        <v/>
      </c>
      <c r="O3622" s="16"/>
      <c r="P3622" s="17"/>
      <c r="Q3622" s="17"/>
      <c r="AD3622" s="13">
        <f t="shared" si="354"/>
        <v>0</v>
      </c>
      <c r="AE3622" s="13" t="str">
        <f t="shared" si="355"/>
        <v/>
      </c>
      <c r="AF3622" s="145" t="str">
        <f t="shared" si="356"/>
        <v/>
      </c>
      <c r="AG3622" s="145" t="str">
        <f t="shared" si="357"/>
        <v/>
      </c>
      <c r="AH3622" s="145" t="str">
        <f t="shared" si="358"/>
        <v/>
      </c>
    </row>
    <row r="3623" spans="1:34" ht="17.25" customHeight="1" x14ac:dyDescent="0.3">
      <c r="A3623" s="149"/>
      <c r="B3623" s="135"/>
      <c r="C3623" s="14"/>
      <c r="D3623" s="14"/>
      <c r="E3623" s="136"/>
      <c r="F3623" s="15"/>
      <c r="G3623" s="126"/>
      <c r="H3623" s="136"/>
      <c r="I3623" s="136"/>
      <c r="J3623" s="138"/>
      <c r="K3623" s="119"/>
      <c r="L3623" s="138"/>
      <c r="M3623" s="12"/>
      <c r="N3623" s="147" t="str">
        <f t="shared" si="359"/>
        <v/>
      </c>
      <c r="O3623" s="16"/>
      <c r="P3623" s="17"/>
      <c r="Q3623" s="17"/>
      <c r="AD3623" s="13">
        <f t="shared" si="354"/>
        <v>0</v>
      </c>
      <c r="AE3623" s="13" t="str">
        <f t="shared" si="355"/>
        <v/>
      </c>
      <c r="AF3623" s="145" t="str">
        <f t="shared" si="356"/>
        <v/>
      </c>
      <c r="AG3623" s="145" t="str">
        <f t="shared" si="357"/>
        <v/>
      </c>
      <c r="AH3623" s="145" t="str">
        <f t="shared" si="358"/>
        <v/>
      </c>
    </row>
    <row r="3624" spans="1:34" ht="17.25" customHeight="1" x14ac:dyDescent="0.3">
      <c r="A3624" s="149"/>
      <c r="B3624" s="135"/>
      <c r="C3624" s="14"/>
      <c r="D3624" s="14"/>
      <c r="E3624" s="136"/>
      <c r="F3624" s="15"/>
      <c r="G3624" s="126"/>
      <c r="H3624" s="136"/>
      <c r="I3624" s="136"/>
      <c r="J3624" s="138"/>
      <c r="K3624" s="119"/>
      <c r="L3624" s="138"/>
      <c r="M3624" s="12"/>
      <c r="N3624" s="147" t="str">
        <f t="shared" si="359"/>
        <v/>
      </c>
      <c r="O3624" s="16"/>
      <c r="P3624" s="17"/>
      <c r="Q3624" s="17"/>
      <c r="AD3624" s="13">
        <f t="shared" si="354"/>
        <v>0</v>
      </c>
      <c r="AE3624" s="13" t="str">
        <f t="shared" si="355"/>
        <v/>
      </c>
      <c r="AF3624" s="145" t="str">
        <f t="shared" si="356"/>
        <v/>
      </c>
      <c r="AG3624" s="145" t="str">
        <f t="shared" si="357"/>
        <v/>
      </c>
      <c r="AH3624" s="145" t="str">
        <f t="shared" si="358"/>
        <v/>
      </c>
    </row>
    <row r="3625" spans="1:34" ht="17.25" customHeight="1" x14ac:dyDescent="0.3">
      <c r="A3625" s="149"/>
      <c r="B3625" s="135"/>
      <c r="C3625" s="14"/>
      <c r="D3625" s="14"/>
      <c r="E3625" s="136"/>
      <c r="F3625" s="15"/>
      <c r="G3625" s="126"/>
      <c r="H3625" s="136"/>
      <c r="I3625" s="136"/>
      <c r="J3625" s="138"/>
      <c r="K3625" s="119"/>
      <c r="L3625" s="138"/>
      <c r="M3625" s="12"/>
      <c r="N3625" s="147" t="str">
        <f t="shared" si="359"/>
        <v/>
      </c>
      <c r="O3625" s="16"/>
      <c r="P3625" s="17"/>
      <c r="Q3625" s="17"/>
      <c r="AD3625" s="13">
        <f t="shared" si="354"/>
        <v>0</v>
      </c>
      <c r="AE3625" s="13" t="str">
        <f t="shared" si="355"/>
        <v/>
      </c>
      <c r="AF3625" s="145" t="str">
        <f t="shared" si="356"/>
        <v/>
      </c>
      <c r="AG3625" s="145" t="str">
        <f t="shared" si="357"/>
        <v/>
      </c>
      <c r="AH3625" s="145" t="str">
        <f t="shared" si="358"/>
        <v/>
      </c>
    </row>
    <row r="3626" spans="1:34" ht="17.25" customHeight="1" x14ac:dyDescent="0.3">
      <c r="A3626" s="149"/>
      <c r="B3626" s="135"/>
      <c r="C3626" s="14"/>
      <c r="D3626" s="14"/>
      <c r="E3626" s="136"/>
      <c r="F3626" s="15"/>
      <c r="G3626" s="126"/>
      <c r="H3626" s="136"/>
      <c r="I3626" s="136"/>
      <c r="J3626" s="138"/>
      <c r="K3626" s="119"/>
      <c r="L3626" s="138"/>
      <c r="M3626" s="12"/>
      <c r="N3626" s="147" t="str">
        <f t="shared" si="359"/>
        <v/>
      </c>
      <c r="O3626" s="16"/>
      <c r="P3626" s="17"/>
      <c r="Q3626" s="17"/>
      <c r="AD3626" s="13">
        <f t="shared" si="354"/>
        <v>0</v>
      </c>
      <c r="AE3626" s="13" t="str">
        <f t="shared" si="355"/>
        <v/>
      </c>
      <c r="AF3626" s="145" t="str">
        <f t="shared" si="356"/>
        <v/>
      </c>
      <c r="AG3626" s="145" t="str">
        <f t="shared" si="357"/>
        <v/>
      </c>
      <c r="AH3626" s="145" t="str">
        <f t="shared" si="358"/>
        <v/>
      </c>
    </row>
    <row r="3627" spans="1:34" ht="17.25" customHeight="1" x14ac:dyDescent="0.3">
      <c r="A3627" s="149"/>
      <c r="B3627" s="135"/>
      <c r="C3627" s="14"/>
      <c r="D3627" s="14"/>
      <c r="E3627" s="136"/>
      <c r="F3627" s="15"/>
      <c r="G3627" s="126"/>
      <c r="H3627" s="136"/>
      <c r="I3627" s="136"/>
      <c r="J3627" s="138"/>
      <c r="K3627" s="119"/>
      <c r="L3627" s="138"/>
      <c r="M3627" s="12"/>
      <c r="N3627" s="147" t="str">
        <f t="shared" si="359"/>
        <v/>
      </c>
      <c r="O3627" s="16"/>
      <c r="P3627" s="17"/>
      <c r="Q3627" s="17"/>
      <c r="AD3627" s="13">
        <f t="shared" si="354"/>
        <v>0</v>
      </c>
      <c r="AE3627" s="13" t="str">
        <f t="shared" si="355"/>
        <v/>
      </c>
      <c r="AF3627" s="145" t="str">
        <f t="shared" si="356"/>
        <v/>
      </c>
      <c r="AG3627" s="145" t="str">
        <f t="shared" si="357"/>
        <v/>
      </c>
      <c r="AH3627" s="145" t="str">
        <f t="shared" si="358"/>
        <v/>
      </c>
    </row>
    <row r="3628" spans="1:34" ht="17.25" customHeight="1" x14ac:dyDescent="0.3">
      <c r="A3628" s="149"/>
      <c r="B3628" s="135"/>
      <c r="C3628" s="14"/>
      <c r="D3628" s="14"/>
      <c r="E3628" s="136"/>
      <c r="F3628" s="15"/>
      <c r="G3628" s="126"/>
      <c r="H3628" s="136"/>
      <c r="I3628" s="136"/>
      <c r="J3628" s="138"/>
      <c r="K3628" s="119"/>
      <c r="L3628" s="138"/>
      <c r="M3628" s="12"/>
      <c r="N3628" s="147" t="str">
        <f t="shared" si="359"/>
        <v/>
      </c>
      <c r="O3628" s="16"/>
      <c r="P3628" s="17"/>
      <c r="Q3628" s="17"/>
      <c r="AD3628" s="13">
        <f t="shared" si="354"/>
        <v>0</v>
      </c>
      <c r="AE3628" s="13" t="str">
        <f t="shared" si="355"/>
        <v/>
      </c>
      <c r="AF3628" s="145" t="str">
        <f t="shared" si="356"/>
        <v/>
      </c>
      <c r="AG3628" s="145" t="str">
        <f t="shared" si="357"/>
        <v/>
      </c>
      <c r="AH3628" s="145" t="str">
        <f t="shared" si="358"/>
        <v/>
      </c>
    </row>
    <row r="3629" spans="1:34" ht="17.25" customHeight="1" x14ac:dyDescent="0.3">
      <c r="A3629" s="149"/>
      <c r="B3629" s="135"/>
      <c r="C3629" s="14"/>
      <c r="D3629" s="14"/>
      <c r="E3629" s="136"/>
      <c r="F3629" s="15"/>
      <c r="G3629" s="126"/>
      <c r="H3629" s="136"/>
      <c r="I3629" s="136"/>
      <c r="J3629" s="138"/>
      <c r="K3629" s="119"/>
      <c r="L3629" s="138"/>
      <c r="M3629" s="12"/>
      <c r="N3629" s="147" t="str">
        <f t="shared" si="359"/>
        <v/>
      </c>
      <c r="O3629" s="16"/>
      <c r="P3629" s="17"/>
      <c r="Q3629" s="17"/>
      <c r="AD3629" s="13">
        <f t="shared" si="354"/>
        <v>0</v>
      </c>
      <c r="AE3629" s="13" t="str">
        <f t="shared" si="355"/>
        <v/>
      </c>
      <c r="AF3629" s="145" t="str">
        <f t="shared" si="356"/>
        <v/>
      </c>
      <c r="AG3629" s="145" t="str">
        <f t="shared" si="357"/>
        <v/>
      </c>
      <c r="AH3629" s="145" t="str">
        <f t="shared" si="358"/>
        <v/>
      </c>
    </row>
    <row r="3630" spans="1:34" ht="17.25" customHeight="1" x14ac:dyDescent="0.3">
      <c r="A3630" s="149"/>
      <c r="B3630" s="135"/>
      <c r="C3630" s="14"/>
      <c r="D3630" s="14"/>
      <c r="E3630" s="136"/>
      <c r="F3630" s="15"/>
      <c r="G3630" s="126"/>
      <c r="H3630" s="136"/>
      <c r="I3630" s="136"/>
      <c r="J3630" s="138"/>
      <c r="K3630" s="119"/>
      <c r="L3630" s="138"/>
      <c r="M3630" s="12"/>
      <c r="N3630" s="147" t="str">
        <f t="shared" si="359"/>
        <v/>
      </c>
      <c r="O3630" s="16"/>
      <c r="P3630" s="17"/>
      <c r="Q3630" s="17"/>
      <c r="AD3630" s="13">
        <f t="shared" si="354"/>
        <v>0</v>
      </c>
      <c r="AE3630" s="13" t="str">
        <f t="shared" si="355"/>
        <v/>
      </c>
      <c r="AF3630" s="145" t="str">
        <f t="shared" si="356"/>
        <v/>
      </c>
      <c r="AG3630" s="145" t="str">
        <f t="shared" si="357"/>
        <v/>
      </c>
      <c r="AH3630" s="145" t="str">
        <f t="shared" si="358"/>
        <v/>
      </c>
    </row>
    <row r="3631" spans="1:34" ht="17.25" customHeight="1" x14ac:dyDescent="0.3">
      <c r="A3631" s="149"/>
      <c r="B3631" s="135"/>
      <c r="C3631" s="14"/>
      <c r="D3631" s="14"/>
      <c r="E3631" s="136"/>
      <c r="F3631" s="15"/>
      <c r="G3631" s="126"/>
      <c r="H3631" s="136"/>
      <c r="I3631" s="136"/>
      <c r="J3631" s="138"/>
      <c r="K3631" s="119"/>
      <c r="L3631" s="138"/>
      <c r="M3631" s="12"/>
      <c r="N3631" s="147" t="str">
        <f t="shared" si="359"/>
        <v/>
      </c>
      <c r="O3631" s="16"/>
      <c r="P3631" s="17"/>
      <c r="Q3631" s="17"/>
      <c r="AD3631" s="13">
        <f t="shared" si="354"/>
        <v>0</v>
      </c>
      <c r="AE3631" s="13" t="str">
        <f t="shared" si="355"/>
        <v/>
      </c>
      <c r="AF3631" s="145" t="str">
        <f t="shared" si="356"/>
        <v/>
      </c>
      <c r="AG3631" s="145" t="str">
        <f t="shared" si="357"/>
        <v/>
      </c>
      <c r="AH3631" s="145" t="str">
        <f t="shared" si="358"/>
        <v/>
      </c>
    </row>
    <row r="3632" spans="1:34" ht="17.25" customHeight="1" x14ac:dyDescent="0.3">
      <c r="A3632" s="149"/>
      <c r="B3632" s="135"/>
      <c r="C3632" s="14"/>
      <c r="D3632" s="14"/>
      <c r="E3632" s="136"/>
      <c r="F3632" s="15"/>
      <c r="G3632" s="126"/>
      <c r="H3632" s="136"/>
      <c r="I3632" s="136"/>
      <c r="J3632" s="138"/>
      <c r="K3632" s="119"/>
      <c r="L3632" s="138"/>
      <c r="M3632" s="12"/>
      <c r="N3632" s="147" t="str">
        <f t="shared" si="359"/>
        <v/>
      </c>
      <c r="O3632" s="16"/>
      <c r="P3632" s="17"/>
      <c r="Q3632" s="17"/>
      <c r="AD3632" s="13">
        <f t="shared" si="354"/>
        <v>0</v>
      </c>
      <c r="AE3632" s="13" t="str">
        <f t="shared" si="355"/>
        <v/>
      </c>
      <c r="AF3632" s="145" t="str">
        <f t="shared" si="356"/>
        <v/>
      </c>
      <c r="AG3632" s="145" t="str">
        <f t="shared" si="357"/>
        <v/>
      </c>
      <c r="AH3632" s="145" t="str">
        <f t="shared" si="358"/>
        <v/>
      </c>
    </row>
    <row r="3633" spans="1:34" ht="17.25" customHeight="1" x14ac:dyDescent="0.3">
      <c r="A3633" s="149"/>
      <c r="B3633" s="135"/>
      <c r="C3633" s="14"/>
      <c r="D3633" s="14"/>
      <c r="E3633" s="136"/>
      <c r="F3633" s="15"/>
      <c r="G3633" s="126"/>
      <c r="H3633" s="136"/>
      <c r="I3633" s="136"/>
      <c r="J3633" s="138"/>
      <c r="K3633" s="119"/>
      <c r="L3633" s="138"/>
      <c r="M3633" s="12"/>
      <c r="N3633" s="147" t="str">
        <f t="shared" si="359"/>
        <v/>
      </c>
      <c r="O3633" s="16"/>
      <c r="P3633" s="17"/>
      <c r="Q3633" s="17"/>
      <c r="AD3633" s="13">
        <f t="shared" si="354"/>
        <v>0</v>
      </c>
      <c r="AE3633" s="13" t="str">
        <f t="shared" si="355"/>
        <v/>
      </c>
      <c r="AF3633" s="145" t="str">
        <f t="shared" si="356"/>
        <v/>
      </c>
      <c r="AG3633" s="145" t="str">
        <f t="shared" si="357"/>
        <v/>
      </c>
      <c r="AH3633" s="145" t="str">
        <f t="shared" si="358"/>
        <v/>
      </c>
    </row>
    <row r="3634" spans="1:34" ht="17.25" customHeight="1" x14ac:dyDescent="0.3">
      <c r="A3634" s="149"/>
      <c r="B3634" s="135"/>
      <c r="C3634" s="14"/>
      <c r="D3634" s="14"/>
      <c r="E3634" s="136"/>
      <c r="F3634" s="15"/>
      <c r="G3634" s="126"/>
      <c r="H3634" s="136"/>
      <c r="I3634" s="136"/>
      <c r="J3634" s="138"/>
      <c r="K3634" s="119"/>
      <c r="L3634" s="138"/>
      <c r="M3634" s="12"/>
      <c r="N3634" s="147" t="str">
        <f t="shared" si="359"/>
        <v/>
      </c>
      <c r="O3634" s="16"/>
      <c r="P3634" s="17"/>
      <c r="Q3634" s="17"/>
      <c r="AD3634" s="13">
        <f t="shared" si="354"/>
        <v>0</v>
      </c>
      <c r="AE3634" s="13" t="str">
        <f t="shared" si="355"/>
        <v/>
      </c>
      <c r="AF3634" s="145" t="str">
        <f t="shared" si="356"/>
        <v/>
      </c>
      <c r="AG3634" s="145" t="str">
        <f t="shared" si="357"/>
        <v/>
      </c>
      <c r="AH3634" s="145" t="str">
        <f t="shared" si="358"/>
        <v/>
      </c>
    </row>
    <row r="3635" spans="1:34" ht="17.25" customHeight="1" x14ac:dyDescent="0.3">
      <c r="A3635" s="149"/>
      <c r="B3635" s="135"/>
      <c r="C3635" s="14"/>
      <c r="D3635" s="14"/>
      <c r="E3635" s="136"/>
      <c r="F3635" s="15"/>
      <c r="G3635" s="126"/>
      <c r="H3635" s="136"/>
      <c r="I3635" s="136"/>
      <c r="J3635" s="138"/>
      <c r="K3635" s="119"/>
      <c r="L3635" s="138"/>
      <c r="M3635" s="12"/>
      <c r="N3635" s="147" t="str">
        <f t="shared" si="359"/>
        <v/>
      </c>
      <c r="O3635" s="16"/>
      <c r="P3635" s="17"/>
      <c r="Q3635" s="17"/>
      <c r="AD3635" s="13">
        <f t="shared" si="354"/>
        <v>0</v>
      </c>
      <c r="AE3635" s="13" t="str">
        <f t="shared" si="355"/>
        <v/>
      </c>
      <c r="AF3635" s="145" t="str">
        <f t="shared" si="356"/>
        <v/>
      </c>
      <c r="AG3635" s="145" t="str">
        <f t="shared" si="357"/>
        <v/>
      </c>
      <c r="AH3635" s="145" t="str">
        <f t="shared" si="358"/>
        <v/>
      </c>
    </row>
    <row r="3636" spans="1:34" ht="17.25" customHeight="1" x14ac:dyDescent="0.3">
      <c r="A3636" s="149"/>
      <c r="B3636" s="135"/>
      <c r="C3636" s="14"/>
      <c r="D3636" s="14"/>
      <c r="E3636" s="136"/>
      <c r="F3636" s="15"/>
      <c r="G3636" s="126"/>
      <c r="H3636" s="136"/>
      <c r="I3636" s="136"/>
      <c r="J3636" s="138"/>
      <c r="K3636" s="119"/>
      <c r="L3636" s="138"/>
      <c r="M3636" s="12"/>
      <c r="N3636" s="147" t="str">
        <f t="shared" si="359"/>
        <v/>
      </c>
      <c r="O3636" s="16"/>
      <c r="P3636" s="17"/>
      <c r="Q3636" s="17"/>
      <c r="AD3636" s="13">
        <f t="shared" si="354"/>
        <v>0</v>
      </c>
      <c r="AE3636" s="13" t="str">
        <f t="shared" si="355"/>
        <v/>
      </c>
      <c r="AF3636" s="145" t="str">
        <f t="shared" si="356"/>
        <v/>
      </c>
      <c r="AG3636" s="145" t="str">
        <f t="shared" si="357"/>
        <v/>
      </c>
      <c r="AH3636" s="145" t="str">
        <f t="shared" si="358"/>
        <v/>
      </c>
    </row>
    <row r="3637" spans="1:34" ht="17.25" customHeight="1" x14ac:dyDescent="0.3">
      <c r="A3637" s="149"/>
      <c r="B3637" s="135"/>
      <c r="C3637" s="14"/>
      <c r="D3637" s="14"/>
      <c r="E3637" s="136"/>
      <c r="F3637" s="15"/>
      <c r="G3637" s="126"/>
      <c r="H3637" s="136"/>
      <c r="I3637" s="136"/>
      <c r="J3637" s="138"/>
      <c r="K3637" s="119"/>
      <c r="L3637" s="138"/>
      <c r="M3637" s="12"/>
      <c r="N3637" s="147" t="str">
        <f t="shared" si="359"/>
        <v/>
      </c>
      <c r="O3637" s="16"/>
      <c r="P3637" s="17"/>
      <c r="Q3637" s="17"/>
      <c r="AD3637" s="13">
        <f t="shared" ref="AD3637:AD3700" si="360">IF(N3637&lt;0, N3637/-F3637, M3637)</f>
        <v>0</v>
      </c>
      <c r="AE3637" s="13" t="str">
        <f t="shared" ref="AE3637:AE3700" si="361">IF(N3637="", "", IF(C3637="Long", IF(N3637&gt;0, N3637/F3637, ((G3637*(I3637-E3637))/F3637)), IF(N3637&gt;0, N3637/F3637, ((G3637*(E3637-I3637))/F3637))))</f>
        <v/>
      </c>
      <c r="AF3637" s="145" t="str">
        <f t="shared" ref="AF3637:AF3700" si="362">IF(A3637="", "", MONTH(A3637))</f>
        <v/>
      </c>
      <c r="AG3637" s="145" t="str">
        <f t="shared" ref="AG3637:AG3700" si="363">IF(A3637="", "", YEAR(A3637))</f>
        <v/>
      </c>
      <c r="AH3637" s="145" t="str">
        <f t="shared" ref="AH3637:AH3700" si="364">IF(A3637="", "", DAY(A3637))</f>
        <v/>
      </c>
    </row>
    <row r="3638" spans="1:34" ht="17.25" customHeight="1" x14ac:dyDescent="0.3">
      <c r="A3638" s="149"/>
      <c r="B3638" s="135"/>
      <c r="C3638" s="14"/>
      <c r="D3638" s="14"/>
      <c r="E3638" s="136"/>
      <c r="F3638" s="15"/>
      <c r="G3638" s="126"/>
      <c r="H3638" s="136"/>
      <c r="I3638" s="136"/>
      <c r="J3638" s="138"/>
      <c r="K3638" s="119"/>
      <c r="L3638" s="138"/>
      <c r="M3638" s="12"/>
      <c r="N3638" s="147" t="str">
        <f t="shared" si="359"/>
        <v/>
      </c>
      <c r="O3638" s="16"/>
      <c r="P3638" s="17"/>
      <c r="Q3638" s="17"/>
      <c r="AD3638" s="13">
        <f t="shared" si="360"/>
        <v>0</v>
      </c>
      <c r="AE3638" s="13" t="str">
        <f t="shared" si="361"/>
        <v/>
      </c>
      <c r="AF3638" s="145" t="str">
        <f t="shared" si="362"/>
        <v/>
      </c>
      <c r="AG3638" s="145" t="str">
        <f t="shared" si="363"/>
        <v/>
      </c>
      <c r="AH3638" s="145" t="str">
        <f t="shared" si="364"/>
        <v/>
      </c>
    </row>
    <row r="3639" spans="1:34" ht="17.25" customHeight="1" x14ac:dyDescent="0.3">
      <c r="A3639" s="149"/>
      <c r="B3639" s="135"/>
      <c r="C3639" s="14"/>
      <c r="D3639" s="14"/>
      <c r="E3639" s="136"/>
      <c r="F3639" s="15"/>
      <c r="G3639" s="126"/>
      <c r="H3639" s="136"/>
      <c r="I3639" s="136"/>
      <c r="J3639" s="138"/>
      <c r="K3639" s="119"/>
      <c r="L3639" s="138"/>
      <c r="M3639" s="12"/>
      <c r="N3639" s="147" t="str">
        <f t="shared" si="359"/>
        <v/>
      </c>
      <c r="O3639" s="16"/>
      <c r="P3639" s="17"/>
      <c r="Q3639" s="17"/>
      <c r="AD3639" s="13">
        <f t="shared" si="360"/>
        <v>0</v>
      </c>
      <c r="AE3639" s="13" t="str">
        <f t="shared" si="361"/>
        <v/>
      </c>
      <c r="AF3639" s="145" t="str">
        <f t="shared" si="362"/>
        <v/>
      </c>
      <c r="AG3639" s="145" t="str">
        <f t="shared" si="363"/>
        <v/>
      </c>
      <c r="AH3639" s="145" t="str">
        <f t="shared" si="364"/>
        <v/>
      </c>
    </row>
    <row r="3640" spans="1:34" ht="17.25" customHeight="1" x14ac:dyDescent="0.3">
      <c r="A3640" s="149"/>
      <c r="B3640" s="135"/>
      <c r="C3640" s="14"/>
      <c r="D3640" s="14"/>
      <c r="E3640" s="136"/>
      <c r="F3640" s="15"/>
      <c r="G3640" s="126"/>
      <c r="H3640" s="136"/>
      <c r="I3640" s="136"/>
      <c r="J3640" s="138"/>
      <c r="K3640" s="119"/>
      <c r="L3640" s="138"/>
      <c r="M3640" s="12"/>
      <c r="N3640" s="147" t="str">
        <f t="shared" si="359"/>
        <v/>
      </c>
      <c r="O3640" s="16"/>
      <c r="P3640" s="17"/>
      <c r="Q3640" s="17"/>
      <c r="AD3640" s="13">
        <f t="shared" si="360"/>
        <v>0</v>
      </c>
      <c r="AE3640" s="13" t="str">
        <f t="shared" si="361"/>
        <v/>
      </c>
      <c r="AF3640" s="145" t="str">
        <f t="shared" si="362"/>
        <v/>
      </c>
      <c r="AG3640" s="145" t="str">
        <f t="shared" si="363"/>
        <v/>
      </c>
      <c r="AH3640" s="145" t="str">
        <f t="shared" si="364"/>
        <v/>
      </c>
    </row>
    <row r="3641" spans="1:34" ht="17.25" customHeight="1" x14ac:dyDescent="0.3">
      <c r="A3641" s="149"/>
      <c r="B3641" s="135"/>
      <c r="C3641" s="14"/>
      <c r="D3641" s="14"/>
      <c r="E3641" s="136"/>
      <c r="F3641" s="15"/>
      <c r="G3641" s="126"/>
      <c r="H3641" s="136"/>
      <c r="I3641" s="136"/>
      <c r="J3641" s="138"/>
      <c r="K3641" s="119"/>
      <c r="L3641" s="138"/>
      <c r="M3641" s="12"/>
      <c r="N3641" s="147" t="str">
        <f t="shared" si="359"/>
        <v/>
      </c>
      <c r="O3641" s="16"/>
      <c r="P3641" s="17"/>
      <c r="Q3641" s="17"/>
      <c r="AD3641" s="13">
        <f t="shared" si="360"/>
        <v>0</v>
      </c>
      <c r="AE3641" s="13" t="str">
        <f t="shared" si="361"/>
        <v/>
      </c>
      <c r="AF3641" s="145" t="str">
        <f t="shared" si="362"/>
        <v/>
      </c>
      <c r="AG3641" s="145" t="str">
        <f t="shared" si="363"/>
        <v/>
      </c>
      <c r="AH3641" s="145" t="str">
        <f t="shared" si="364"/>
        <v/>
      </c>
    </row>
    <row r="3642" spans="1:34" ht="17.25" customHeight="1" x14ac:dyDescent="0.3">
      <c r="A3642" s="149"/>
      <c r="B3642" s="135"/>
      <c r="C3642" s="14"/>
      <c r="D3642" s="14"/>
      <c r="E3642" s="136"/>
      <c r="F3642" s="15"/>
      <c r="G3642" s="126"/>
      <c r="H3642" s="136"/>
      <c r="I3642" s="136"/>
      <c r="J3642" s="138"/>
      <c r="K3642" s="119"/>
      <c r="L3642" s="138"/>
      <c r="M3642" s="12"/>
      <c r="N3642" s="147" t="str">
        <f t="shared" si="359"/>
        <v/>
      </c>
      <c r="O3642" s="16"/>
      <c r="P3642" s="17"/>
      <c r="Q3642" s="17"/>
      <c r="AD3642" s="13">
        <f t="shared" si="360"/>
        <v>0</v>
      </c>
      <c r="AE3642" s="13" t="str">
        <f t="shared" si="361"/>
        <v/>
      </c>
      <c r="AF3642" s="145" t="str">
        <f t="shared" si="362"/>
        <v/>
      </c>
      <c r="AG3642" s="145" t="str">
        <f t="shared" si="363"/>
        <v/>
      </c>
      <c r="AH3642" s="145" t="str">
        <f t="shared" si="364"/>
        <v/>
      </c>
    </row>
    <row r="3643" spans="1:34" ht="17.25" customHeight="1" x14ac:dyDescent="0.3">
      <c r="A3643" s="149"/>
      <c r="B3643" s="135"/>
      <c r="C3643" s="14"/>
      <c r="D3643" s="14"/>
      <c r="E3643" s="136"/>
      <c r="F3643" s="15"/>
      <c r="G3643" s="126"/>
      <c r="H3643" s="136"/>
      <c r="I3643" s="136"/>
      <c r="J3643" s="138"/>
      <c r="K3643" s="119"/>
      <c r="L3643" s="138"/>
      <c r="M3643" s="12"/>
      <c r="N3643" s="147" t="str">
        <f t="shared" si="359"/>
        <v/>
      </c>
      <c r="O3643" s="16"/>
      <c r="P3643" s="17"/>
      <c r="Q3643" s="17"/>
      <c r="AD3643" s="13">
        <f t="shared" si="360"/>
        <v>0</v>
      </c>
      <c r="AE3643" s="13" t="str">
        <f t="shared" si="361"/>
        <v/>
      </c>
      <c r="AF3643" s="145" t="str">
        <f t="shared" si="362"/>
        <v/>
      </c>
      <c r="AG3643" s="145" t="str">
        <f t="shared" si="363"/>
        <v/>
      </c>
      <c r="AH3643" s="145" t="str">
        <f t="shared" si="364"/>
        <v/>
      </c>
    </row>
    <row r="3644" spans="1:34" ht="17.25" customHeight="1" x14ac:dyDescent="0.3">
      <c r="A3644" s="149"/>
      <c r="B3644" s="135"/>
      <c r="C3644" s="14"/>
      <c r="D3644" s="14"/>
      <c r="E3644" s="136"/>
      <c r="F3644" s="15"/>
      <c r="G3644" s="126"/>
      <c r="H3644" s="136"/>
      <c r="I3644" s="136"/>
      <c r="J3644" s="138"/>
      <c r="K3644" s="119"/>
      <c r="L3644" s="138"/>
      <c r="M3644" s="12"/>
      <c r="N3644" s="147" t="str">
        <f t="shared" si="359"/>
        <v/>
      </c>
      <c r="O3644" s="16"/>
      <c r="P3644" s="17"/>
      <c r="Q3644" s="17"/>
      <c r="AD3644" s="13">
        <f t="shared" si="360"/>
        <v>0</v>
      </c>
      <c r="AE3644" s="13" t="str">
        <f t="shared" si="361"/>
        <v/>
      </c>
      <c r="AF3644" s="145" t="str">
        <f t="shared" si="362"/>
        <v/>
      </c>
      <c r="AG3644" s="145" t="str">
        <f t="shared" si="363"/>
        <v/>
      </c>
      <c r="AH3644" s="145" t="str">
        <f t="shared" si="364"/>
        <v/>
      </c>
    </row>
    <row r="3645" spans="1:34" ht="17.25" customHeight="1" x14ac:dyDescent="0.3">
      <c r="A3645" s="149"/>
      <c r="B3645" s="135"/>
      <c r="C3645" s="14"/>
      <c r="D3645" s="14"/>
      <c r="E3645" s="136"/>
      <c r="F3645" s="15"/>
      <c r="G3645" s="126"/>
      <c r="H3645" s="136"/>
      <c r="I3645" s="136"/>
      <c r="J3645" s="138"/>
      <c r="K3645" s="119"/>
      <c r="L3645" s="138"/>
      <c r="M3645" s="12"/>
      <c r="N3645" s="147" t="str">
        <f t="shared" si="359"/>
        <v/>
      </c>
      <c r="O3645" s="16"/>
      <c r="P3645" s="17"/>
      <c r="Q3645" s="17"/>
      <c r="AD3645" s="13">
        <f t="shared" si="360"/>
        <v>0</v>
      </c>
      <c r="AE3645" s="13" t="str">
        <f t="shared" si="361"/>
        <v/>
      </c>
      <c r="AF3645" s="145" t="str">
        <f t="shared" si="362"/>
        <v/>
      </c>
      <c r="AG3645" s="145" t="str">
        <f t="shared" si="363"/>
        <v/>
      </c>
      <c r="AH3645" s="145" t="str">
        <f t="shared" si="364"/>
        <v/>
      </c>
    </row>
    <row r="3646" spans="1:34" ht="17.25" customHeight="1" x14ac:dyDescent="0.3">
      <c r="A3646" s="149"/>
      <c r="B3646" s="135"/>
      <c r="C3646" s="14"/>
      <c r="D3646" s="14"/>
      <c r="E3646" s="136"/>
      <c r="F3646" s="15"/>
      <c r="G3646" s="126"/>
      <c r="H3646" s="136"/>
      <c r="I3646" s="136"/>
      <c r="J3646" s="138"/>
      <c r="K3646" s="119"/>
      <c r="L3646" s="138"/>
      <c r="M3646" s="12"/>
      <c r="N3646" s="147" t="str">
        <f t="shared" si="359"/>
        <v/>
      </c>
      <c r="O3646" s="16"/>
      <c r="P3646" s="17"/>
      <c r="Q3646" s="17"/>
      <c r="AD3646" s="13">
        <f t="shared" si="360"/>
        <v>0</v>
      </c>
      <c r="AE3646" s="13" t="str">
        <f t="shared" si="361"/>
        <v/>
      </c>
      <c r="AF3646" s="145" t="str">
        <f t="shared" si="362"/>
        <v/>
      </c>
      <c r="AG3646" s="145" t="str">
        <f t="shared" si="363"/>
        <v/>
      </c>
      <c r="AH3646" s="145" t="str">
        <f t="shared" si="364"/>
        <v/>
      </c>
    </row>
    <row r="3647" spans="1:34" ht="17.25" customHeight="1" x14ac:dyDescent="0.3">
      <c r="A3647" s="149"/>
      <c r="B3647" s="135"/>
      <c r="C3647" s="14"/>
      <c r="D3647" s="14"/>
      <c r="E3647" s="136"/>
      <c r="F3647" s="15"/>
      <c r="G3647" s="126"/>
      <c r="H3647" s="136"/>
      <c r="I3647" s="136"/>
      <c r="J3647" s="138"/>
      <c r="K3647" s="119"/>
      <c r="L3647" s="138"/>
      <c r="M3647" s="12"/>
      <c r="N3647" s="147" t="str">
        <f t="shared" si="359"/>
        <v/>
      </c>
      <c r="O3647" s="16"/>
      <c r="P3647" s="17"/>
      <c r="Q3647" s="17"/>
      <c r="AD3647" s="13">
        <f t="shared" si="360"/>
        <v>0</v>
      </c>
      <c r="AE3647" s="13" t="str">
        <f t="shared" si="361"/>
        <v/>
      </c>
      <c r="AF3647" s="145" t="str">
        <f t="shared" si="362"/>
        <v/>
      </c>
      <c r="AG3647" s="145" t="str">
        <f t="shared" si="363"/>
        <v/>
      </c>
      <c r="AH3647" s="145" t="str">
        <f t="shared" si="364"/>
        <v/>
      </c>
    </row>
    <row r="3648" spans="1:34" ht="17.25" customHeight="1" x14ac:dyDescent="0.3">
      <c r="A3648" s="149"/>
      <c r="B3648" s="135"/>
      <c r="C3648" s="14"/>
      <c r="D3648" s="14"/>
      <c r="E3648" s="136"/>
      <c r="F3648" s="15"/>
      <c r="G3648" s="126"/>
      <c r="H3648" s="136"/>
      <c r="I3648" s="136"/>
      <c r="J3648" s="138"/>
      <c r="K3648" s="119"/>
      <c r="L3648" s="138"/>
      <c r="M3648" s="12"/>
      <c r="N3648" s="147" t="str">
        <f t="shared" si="359"/>
        <v/>
      </c>
      <c r="O3648" s="16"/>
      <c r="P3648" s="17"/>
      <c r="Q3648" s="17"/>
      <c r="AD3648" s="13">
        <f t="shared" si="360"/>
        <v>0</v>
      </c>
      <c r="AE3648" s="13" t="str">
        <f t="shared" si="361"/>
        <v/>
      </c>
      <c r="AF3648" s="145" t="str">
        <f t="shared" si="362"/>
        <v/>
      </c>
      <c r="AG3648" s="145" t="str">
        <f t="shared" si="363"/>
        <v/>
      </c>
      <c r="AH3648" s="145" t="str">
        <f t="shared" si="364"/>
        <v/>
      </c>
    </row>
    <row r="3649" spans="1:34" ht="17.25" customHeight="1" x14ac:dyDescent="0.3">
      <c r="A3649" s="149"/>
      <c r="B3649" s="135"/>
      <c r="C3649" s="14"/>
      <c r="D3649" s="14"/>
      <c r="E3649" s="136"/>
      <c r="F3649" s="15"/>
      <c r="G3649" s="126"/>
      <c r="H3649" s="136"/>
      <c r="I3649" s="136"/>
      <c r="J3649" s="138"/>
      <c r="K3649" s="119"/>
      <c r="L3649" s="138"/>
      <c r="M3649" s="12"/>
      <c r="N3649" s="147" t="str">
        <f t="shared" si="359"/>
        <v/>
      </c>
      <c r="O3649" s="16"/>
      <c r="P3649" s="17"/>
      <c r="Q3649" s="17"/>
      <c r="AD3649" s="13">
        <f t="shared" si="360"/>
        <v>0</v>
      </c>
      <c r="AE3649" s="13" t="str">
        <f t="shared" si="361"/>
        <v/>
      </c>
      <c r="AF3649" s="145" t="str">
        <f t="shared" si="362"/>
        <v/>
      </c>
      <c r="AG3649" s="145" t="str">
        <f t="shared" si="363"/>
        <v/>
      </c>
      <c r="AH3649" s="145" t="str">
        <f t="shared" si="364"/>
        <v/>
      </c>
    </row>
    <row r="3650" spans="1:34" ht="17.25" customHeight="1" x14ac:dyDescent="0.3">
      <c r="A3650" s="149"/>
      <c r="B3650" s="135"/>
      <c r="C3650" s="14"/>
      <c r="D3650" s="14"/>
      <c r="E3650" s="136"/>
      <c r="F3650" s="15"/>
      <c r="G3650" s="126"/>
      <c r="H3650" s="136"/>
      <c r="I3650" s="136"/>
      <c r="J3650" s="138"/>
      <c r="K3650" s="119"/>
      <c r="L3650" s="138"/>
      <c r="M3650" s="12"/>
      <c r="N3650" s="147" t="str">
        <f t="shared" si="359"/>
        <v/>
      </c>
      <c r="O3650" s="16"/>
      <c r="P3650" s="17"/>
      <c r="Q3650" s="17"/>
      <c r="AD3650" s="13">
        <f t="shared" si="360"/>
        <v>0</v>
      </c>
      <c r="AE3650" s="13" t="str">
        <f t="shared" si="361"/>
        <v/>
      </c>
      <c r="AF3650" s="145" t="str">
        <f t="shared" si="362"/>
        <v/>
      </c>
      <c r="AG3650" s="145" t="str">
        <f t="shared" si="363"/>
        <v/>
      </c>
      <c r="AH3650" s="145" t="str">
        <f t="shared" si="364"/>
        <v/>
      </c>
    </row>
    <row r="3651" spans="1:34" ht="17.25" customHeight="1" x14ac:dyDescent="0.3">
      <c r="A3651" s="149"/>
      <c r="B3651" s="135"/>
      <c r="C3651" s="14"/>
      <c r="D3651" s="14"/>
      <c r="E3651" s="136"/>
      <c r="F3651" s="15"/>
      <c r="G3651" s="126"/>
      <c r="H3651" s="136"/>
      <c r="I3651" s="136"/>
      <c r="J3651" s="138"/>
      <c r="K3651" s="119"/>
      <c r="L3651" s="138"/>
      <c r="M3651" s="12"/>
      <c r="N3651" s="147" t="str">
        <f t="shared" si="359"/>
        <v/>
      </c>
      <c r="O3651" s="16"/>
      <c r="P3651" s="17"/>
      <c r="Q3651" s="17"/>
      <c r="AD3651" s="13">
        <f t="shared" si="360"/>
        <v>0</v>
      </c>
      <c r="AE3651" s="13" t="str">
        <f t="shared" si="361"/>
        <v/>
      </c>
      <c r="AF3651" s="145" t="str">
        <f t="shared" si="362"/>
        <v/>
      </c>
      <c r="AG3651" s="145" t="str">
        <f t="shared" si="363"/>
        <v/>
      </c>
      <c r="AH3651" s="145" t="str">
        <f t="shared" si="364"/>
        <v/>
      </c>
    </row>
    <row r="3652" spans="1:34" ht="17.25" customHeight="1" x14ac:dyDescent="0.3">
      <c r="A3652" s="149"/>
      <c r="B3652" s="135"/>
      <c r="C3652" s="14"/>
      <c r="D3652" s="14"/>
      <c r="E3652" s="136"/>
      <c r="F3652" s="15"/>
      <c r="G3652" s="126"/>
      <c r="H3652" s="136"/>
      <c r="I3652" s="136"/>
      <c r="J3652" s="138"/>
      <c r="K3652" s="119"/>
      <c r="L3652" s="138"/>
      <c r="M3652" s="12"/>
      <c r="N3652" s="147" t="str">
        <f t="shared" si="359"/>
        <v/>
      </c>
      <c r="O3652" s="16"/>
      <c r="P3652" s="17"/>
      <c r="Q3652" s="17"/>
      <c r="AD3652" s="13">
        <f t="shared" si="360"/>
        <v>0</v>
      </c>
      <c r="AE3652" s="13" t="str">
        <f t="shared" si="361"/>
        <v/>
      </c>
      <c r="AF3652" s="145" t="str">
        <f t="shared" si="362"/>
        <v/>
      </c>
      <c r="AG3652" s="145" t="str">
        <f t="shared" si="363"/>
        <v/>
      </c>
      <c r="AH3652" s="145" t="str">
        <f t="shared" si="364"/>
        <v/>
      </c>
    </row>
    <row r="3653" spans="1:34" ht="17.25" customHeight="1" x14ac:dyDescent="0.3">
      <c r="A3653" s="149"/>
      <c r="B3653" s="135"/>
      <c r="C3653" s="14"/>
      <c r="D3653" s="14"/>
      <c r="E3653" s="136"/>
      <c r="F3653" s="15"/>
      <c r="G3653" s="126"/>
      <c r="H3653" s="136"/>
      <c r="I3653" s="136"/>
      <c r="J3653" s="138"/>
      <c r="K3653" s="119"/>
      <c r="L3653" s="138"/>
      <c r="M3653" s="12"/>
      <c r="N3653" s="147" t="str">
        <f t="shared" si="359"/>
        <v/>
      </c>
      <c r="O3653" s="16"/>
      <c r="P3653" s="17"/>
      <c r="Q3653" s="17"/>
      <c r="AD3653" s="13">
        <f t="shared" si="360"/>
        <v>0</v>
      </c>
      <c r="AE3653" s="13" t="str">
        <f t="shared" si="361"/>
        <v/>
      </c>
      <c r="AF3653" s="145" t="str">
        <f t="shared" si="362"/>
        <v/>
      </c>
      <c r="AG3653" s="145" t="str">
        <f t="shared" si="363"/>
        <v/>
      </c>
      <c r="AH3653" s="145" t="str">
        <f t="shared" si="364"/>
        <v/>
      </c>
    </row>
    <row r="3654" spans="1:34" ht="17.25" customHeight="1" x14ac:dyDescent="0.3">
      <c r="A3654" s="149"/>
      <c r="B3654" s="135"/>
      <c r="C3654" s="14"/>
      <c r="D3654" s="14"/>
      <c r="E3654" s="136"/>
      <c r="F3654" s="15"/>
      <c r="G3654" s="126"/>
      <c r="H3654" s="136"/>
      <c r="I3654" s="136"/>
      <c r="J3654" s="138"/>
      <c r="K3654" s="119"/>
      <c r="L3654" s="138"/>
      <c r="M3654" s="12"/>
      <c r="N3654" s="147" t="str">
        <f t="shared" si="359"/>
        <v/>
      </c>
      <c r="O3654" s="16"/>
      <c r="P3654" s="17"/>
      <c r="Q3654" s="17"/>
      <c r="AD3654" s="13">
        <f t="shared" si="360"/>
        <v>0</v>
      </c>
      <c r="AE3654" s="13" t="str">
        <f t="shared" si="361"/>
        <v/>
      </c>
      <c r="AF3654" s="145" t="str">
        <f t="shared" si="362"/>
        <v/>
      </c>
      <c r="AG3654" s="145" t="str">
        <f t="shared" si="363"/>
        <v/>
      </c>
      <c r="AH3654" s="145" t="str">
        <f t="shared" si="364"/>
        <v/>
      </c>
    </row>
    <row r="3655" spans="1:34" ht="17.25" customHeight="1" x14ac:dyDescent="0.3">
      <c r="A3655" s="149"/>
      <c r="B3655" s="135"/>
      <c r="C3655" s="14"/>
      <c r="D3655" s="14"/>
      <c r="E3655" s="136"/>
      <c r="F3655" s="15"/>
      <c r="G3655" s="126"/>
      <c r="H3655" s="136"/>
      <c r="I3655" s="136"/>
      <c r="J3655" s="138"/>
      <c r="K3655" s="119"/>
      <c r="L3655" s="138"/>
      <c r="M3655" s="12"/>
      <c r="N3655" s="147" t="str">
        <f t="shared" si="359"/>
        <v/>
      </c>
      <c r="O3655" s="16"/>
      <c r="P3655" s="17"/>
      <c r="Q3655" s="17"/>
      <c r="AD3655" s="13">
        <f t="shared" si="360"/>
        <v>0</v>
      </c>
      <c r="AE3655" s="13" t="str">
        <f t="shared" si="361"/>
        <v/>
      </c>
      <c r="AF3655" s="145" t="str">
        <f t="shared" si="362"/>
        <v/>
      </c>
      <c r="AG3655" s="145" t="str">
        <f t="shared" si="363"/>
        <v/>
      </c>
      <c r="AH3655" s="145" t="str">
        <f t="shared" si="364"/>
        <v/>
      </c>
    </row>
    <row r="3656" spans="1:34" ht="17.25" customHeight="1" x14ac:dyDescent="0.3">
      <c r="A3656" s="149"/>
      <c r="B3656" s="135"/>
      <c r="C3656" s="14"/>
      <c r="D3656" s="14"/>
      <c r="E3656" s="136"/>
      <c r="F3656" s="15"/>
      <c r="G3656" s="126"/>
      <c r="H3656" s="136"/>
      <c r="I3656" s="136"/>
      <c r="J3656" s="138"/>
      <c r="K3656" s="119"/>
      <c r="L3656" s="138"/>
      <c r="M3656" s="12"/>
      <c r="N3656" s="147" t="str">
        <f t="shared" ref="N3656:N3719" si="365">IF(J3656="", "", K3656)</f>
        <v/>
      </c>
      <c r="O3656" s="16"/>
      <c r="P3656" s="17"/>
      <c r="Q3656" s="17"/>
      <c r="AD3656" s="13">
        <f t="shared" si="360"/>
        <v>0</v>
      </c>
      <c r="AE3656" s="13" t="str">
        <f t="shared" si="361"/>
        <v/>
      </c>
      <c r="AF3656" s="145" t="str">
        <f t="shared" si="362"/>
        <v/>
      </c>
      <c r="AG3656" s="145" t="str">
        <f t="shared" si="363"/>
        <v/>
      </c>
      <c r="AH3656" s="145" t="str">
        <f t="shared" si="364"/>
        <v/>
      </c>
    </row>
    <row r="3657" spans="1:34" ht="17.25" customHeight="1" x14ac:dyDescent="0.3">
      <c r="A3657" s="149"/>
      <c r="B3657" s="135"/>
      <c r="C3657" s="14"/>
      <c r="D3657" s="14"/>
      <c r="E3657" s="136"/>
      <c r="F3657" s="15"/>
      <c r="G3657" s="126"/>
      <c r="H3657" s="136"/>
      <c r="I3657" s="136"/>
      <c r="J3657" s="138"/>
      <c r="K3657" s="119"/>
      <c r="L3657" s="138"/>
      <c r="M3657" s="12"/>
      <c r="N3657" s="147" t="str">
        <f t="shared" si="365"/>
        <v/>
      </c>
      <c r="O3657" s="16"/>
      <c r="P3657" s="17"/>
      <c r="Q3657" s="17"/>
      <c r="AD3657" s="13">
        <f t="shared" si="360"/>
        <v>0</v>
      </c>
      <c r="AE3657" s="13" t="str">
        <f t="shared" si="361"/>
        <v/>
      </c>
      <c r="AF3657" s="145" t="str">
        <f t="shared" si="362"/>
        <v/>
      </c>
      <c r="AG3657" s="145" t="str">
        <f t="shared" si="363"/>
        <v/>
      </c>
      <c r="AH3657" s="145" t="str">
        <f t="shared" si="364"/>
        <v/>
      </c>
    </row>
    <row r="3658" spans="1:34" ht="17.25" customHeight="1" x14ac:dyDescent="0.3">
      <c r="A3658" s="149"/>
      <c r="B3658" s="135"/>
      <c r="C3658" s="14"/>
      <c r="D3658" s="14"/>
      <c r="E3658" s="136"/>
      <c r="F3658" s="15"/>
      <c r="G3658" s="126"/>
      <c r="H3658" s="136"/>
      <c r="I3658" s="136"/>
      <c r="J3658" s="138"/>
      <c r="K3658" s="119"/>
      <c r="L3658" s="138"/>
      <c r="M3658" s="12"/>
      <c r="N3658" s="147" t="str">
        <f t="shared" si="365"/>
        <v/>
      </c>
      <c r="O3658" s="16"/>
      <c r="P3658" s="17"/>
      <c r="Q3658" s="17"/>
      <c r="AD3658" s="13">
        <f t="shared" si="360"/>
        <v>0</v>
      </c>
      <c r="AE3658" s="13" t="str">
        <f t="shared" si="361"/>
        <v/>
      </c>
      <c r="AF3658" s="145" t="str">
        <f t="shared" si="362"/>
        <v/>
      </c>
      <c r="AG3658" s="145" t="str">
        <f t="shared" si="363"/>
        <v/>
      </c>
      <c r="AH3658" s="145" t="str">
        <f t="shared" si="364"/>
        <v/>
      </c>
    </row>
    <row r="3659" spans="1:34" ht="17.25" customHeight="1" x14ac:dyDescent="0.3">
      <c r="A3659" s="149"/>
      <c r="B3659" s="135"/>
      <c r="C3659" s="14"/>
      <c r="D3659" s="14"/>
      <c r="E3659" s="136"/>
      <c r="F3659" s="15"/>
      <c r="G3659" s="126"/>
      <c r="H3659" s="136"/>
      <c r="I3659" s="136"/>
      <c r="J3659" s="138"/>
      <c r="K3659" s="119"/>
      <c r="L3659" s="138"/>
      <c r="M3659" s="12"/>
      <c r="N3659" s="147" t="str">
        <f t="shared" si="365"/>
        <v/>
      </c>
      <c r="O3659" s="16"/>
      <c r="P3659" s="17"/>
      <c r="Q3659" s="17"/>
      <c r="AD3659" s="13">
        <f t="shared" si="360"/>
        <v>0</v>
      </c>
      <c r="AE3659" s="13" t="str">
        <f t="shared" si="361"/>
        <v/>
      </c>
      <c r="AF3659" s="145" t="str">
        <f t="shared" si="362"/>
        <v/>
      </c>
      <c r="AG3659" s="145" t="str">
        <f t="shared" si="363"/>
        <v/>
      </c>
      <c r="AH3659" s="145" t="str">
        <f t="shared" si="364"/>
        <v/>
      </c>
    </row>
    <row r="3660" spans="1:34" ht="17.25" customHeight="1" x14ac:dyDescent="0.3">
      <c r="A3660" s="149"/>
      <c r="B3660" s="135"/>
      <c r="C3660" s="14"/>
      <c r="D3660" s="14"/>
      <c r="E3660" s="136"/>
      <c r="F3660" s="15"/>
      <c r="G3660" s="126"/>
      <c r="H3660" s="136"/>
      <c r="I3660" s="136"/>
      <c r="J3660" s="138"/>
      <c r="K3660" s="119"/>
      <c r="L3660" s="138"/>
      <c r="M3660" s="12"/>
      <c r="N3660" s="147" t="str">
        <f t="shared" si="365"/>
        <v/>
      </c>
      <c r="O3660" s="16"/>
      <c r="P3660" s="17"/>
      <c r="Q3660" s="17"/>
      <c r="AD3660" s="13">
        <f t="shared" si="360"/>
        <v>0</v>
      </c>
      <c r="AE3660" s="13" t="str">
        <f t="shared" si="361"/>
        <v/>
      </c>
      <c r="AF3660" s="145" t="str">
        <f t="shared" si="362"/>
        <v/>
      </c>
      <c r="AG3660" s="145" t="str">
        <f t="shared" si="363"/>
        <v/>
      </c>
      <c r="AH3660" s="145" t="str">
        <f t="shared" si="364"/>
        <v/>
      </c>
    </row>
    <row r="3661" spans="1:34" ht="17.25" customHeight="1" x14ac:dyDescent="0.3">
      <c r="A3661" s="149"/>
      <c r="B3661" s="135"/>
      <c r="C3661" s="14"/>
      <c r="D3661" s="14"/>
      <c r="E3661" s="136"/>
      <c r="F3661" s="15"/>
      <c r="G3661" s="126"/>
      <c r="H3661" s="136"/>
      <c r="I3661" s="136"/>
      <c r="J3661" s="138"/>
      <c r="K3661" s="119"/>
      <c r="L3661" s="138"/>
      <c r="M3661" s="12"/>
      <c r="N3661" s="147" t="str">
        <f t="shared" si="365"/>
        <v/>
      </c>
      <c r="O3661" s="16"/>
      <c r="P3661" s="17"/>
      <c r="Q3661" s="17"/>
      <c r="AD3661" s="13">
        <f t="shared" si="360"/>
        <v>0</v>
      </c>
      <c r="AE3661" s="13" t="str">
        <f t="shared" si="361"/>
        <v/>
      </c>
      <c r="AF3661" s="145" t="str">
        <f t="shared" si="362"/>
        <v/>
      </c>
      <c r="AG3661" s="145" t="str">
        <f t="shared" si="363"/>
        <v/>
      </c>
      <c r="AH3661" s="145" t="str">
        <f t="shared" si="364"/>
        <v/>
      </c>
    </row>
    <row r="3662" spans="1:34" ht="17.25" customHeight="1" x14ac:dyDescent="0.3">
      <c r="A3662" s="149"/>
      <c r="B3662" s="135"/>
      <c r="C3662" s="14"/>
      <c r="D3662" s="14"/>
      <c r="E3662" s="136"/>
      <c r="F3662" s="15"/>
      <c r="G3662" s="126"/>
      <c r="H3662" s="136"/>
      <c r="I3662" s="136"/>
      <c r="J3662" s="138"/>
      <c r="K3662" s="119"/>
      <c r="L3662" s="138"/>
      <c r="M3662" s="12"/>
      <c r="N3662" s="147" t="str">
        <f t="shared" si="365"/>
        <v/>
      </c>
      <c r="O3662" s="16"/>
      <c r="P3662" s="17"/>
      <c r="Q3662" s="17"/>
      <c r="AD3662" s="13">
        <f t="shared" si="360"/>
        <v>0</v>
      </c>
      <c r="AE3662" s="13" t="str">
        <f t="shared" si="361"/>
        <v/>
      </c>
      <c r="AF3662" s="145" t="str">
        <f t="shared" si="362"/>
        <v/>
      </c>
      <c r="AG3662" s="145" t="str">
        <f t="shared" si="363"/>
        <v/>
      </c>
      <c r="AH3662" s="145" t="str">
        <f t="shared" si="364"/>
        <v/>
      </c>
    </row>
    <row r="3663" spans="1:34" ht="17.25" customHeight="1" x14ac:dyDescent="0.3">
      <c r="A3663" s="149"/>
      <c r="B3663" s="135"/>
      <c r="C3663" s="14"/>
      <c r="D3663" s="14"/>
      <c r="E3663" s="136"/>
      <c r="F3663" s="15"/>
      <c r="G3663" s="126"/>
      <c r="H3663" s="136"/>
      <c r="I3663" s="136"/>
      <c r="J3663" s="138"/>
      <c r="K3663" s="119"/>
      <c r="L3663" s="138"/>
      <c r="M3663" s="12"/>
      <c r="N3663" s="147" t="str">
        <f t="shared" si="365"/>
        <v/>
      </c>
      <c r="O3663" s="16"/>
      <c r="P3663" s="17"/>
      <c r="Q3663" s="17"/>
      <c r="AD3663" s="13">
        <f t="shared" si="360"/>
        <v>0</v>
      </c>
      <c r="AE3663" s="13" t="str">
        <f t="shared" si="361"/>
        <v/>
      </c>
      <c r="AF3663" s="145" t="str">
        <f t="shared" si="362"/>
        <v/>
      </c>
      <c r="AG3663" s="145" t="str">
        <f t="shared" si="363"/>
        <v/>
      </c>
      <c r="AH3663" s="145" t="str">
        <f t="shared" si="364"/>
        <v/>
      </c>
    </row>
    <row r="3664" spans="1:34" ht="17.25" customHeight="1" x14ac:dyDescent="0.3">
      <c r="A3664" s="149"/>
      <c r="B3664" s="135"/>
      <c r="C3664" s="14"/>
      <c r="D3664" s="14"/>
      <c r="E3664" s="136"/>
      <c r="F3664" s="15"/>
      <c r="G3664" s="126"/>
      <c r="H3664" s="136"/>
      <c r="I3664" s="136"/>
      <c r="J3664" s="138"/>
      <c r="K3664" s="119"/>
      <c r="L3664" s="138"/>
      <c r="M3664" s="12"/>
      <c r="N3664" s="147" t="str">
        <f t="shared" si="365"/>
        <v/>
      </c>
      <c r="O3664" s="16"/>
      <c r="P3664" s="17"/>
      <c r="Q3664" s="17"/>
      <c r="AD3664" s="13">
        <f t="shared" si="360"/>
        <v>0</v>
      </c>
      <c r="AE3664" s="13" t="str">
        <f t="shared" si="361"/>
        <v/>
      </c>
      <c r="AF3664" s="145" t="str">
        <f t="shared" si="362"/>
        <v/>
      </c>
      <c r="AG3664" s="145" t="str">
        <f t="shared" si="363"/>
        <v/>
      </c>
      <c r="AH3664" s="145" t="str">
        <f t="shared" si="364"/>
        <v/>
      </c>
    </row>
    <row r="3665" spans="1:34" ht="17.25" customHeight="1" x14ac:dyDescent="0.3">
      <c r="A3665" s="149"/>
      <c r="B3665" s="135"/>
      <c r="C3665" s="14"/>
      <c r="D3665" s="14"/>
      <c r="E3665" s="136"/>
      <c r="F3665" s="15"/>
      <c r="G3665" s="126"/>
      <c r="H3665" s="136"/>
      <c r="I3665" s="136"/>
      <c r="J3665" s="138"/>
      <c r="K3665" s="119"/>
      <c r="L3665" s="138"/>
      <c r="M3665" s="12"/>
      <c r="N3665" s="147" t="str">
        <f t="shared" si="365"/>
        <v/>
      </c>
      <c r="O3665" s="16"/>
      <c r="P3665" s="17"/>
      <c r="Q3665" s="17"/>
      <c r="AD3665" s="13">
        <f t="shared" si="360"/>
        <v>0</v>
      </c>
      <c r="AE3665" s="13" t="str">
        <f t="shared" si="361"/>
        <v/>
      </c>
      <c r="AF3665" s="145" t="str">
        <f t="shared" si="362"/>
        <v/>
      </c>
      <c r="AG3665" s="145" t="str">
        <f t="shared" si="363"/>
        <v/>
      </c>
      <c r="AH3665" s="145" t="str">
        <f t="shared" si="364"/>
        <v/>
      </c>
    </row>
    <row r="3666" spans="1:34" ht="17.25" customHeight="1" x14ac:dyDescent="0.3">
      <c r="A3666" s="149"/>
      <c r="B3666" s="135"/>
      <c r="C3666" s="14"/>
      <c r="D3666" s="14"/>
      <c r="E3666" s="136"/>
      <c r="F3666" s="15"/>
      <c r="G3666" s="126"/>
      <c r="H3666" s="136"/>
      <c r="I3666" s="136"/>
      <c r="J3666" s="138"/>
      <c r="K3666" s="119"/>
      <c r="L3666" s="138"/>
      <c r="M3666" s="12"/>
      <c r="N3666" s="147" t="str">
        <f t="shared" si="365"/>
        <v/>
      </c>
      <c r="O3666" s="16"/>
      <c r="P3666" s="17"/>
      <c r="Q3666" s="17"/>
      <c r="AD3666" s="13">
        <f t="shared" si="360"/>
        <v>0</v>
      </c>
      <c r="AE3666" s="13" t="str">
        <f t="shared" si="361"/>
        <v/>
      </c>
      <c r="AF3666" s="145" t="str">
        <f t="shared" si="362"/>
        <v/>
      </c>
      <c r="AG3666" s="145" t="str">
        <f t="shared" si="363"/>
        <v/>
      </c>
      <c r="AH3666" s="145" t="str">
        <f t="shared" si="364"/>
        <v/>
      </c>
    </row>
    <row r="3667" spans="1:34" ht="17.25" customHeight="1" x14ac:dyDescent="0.3">
      <c r="A3667" s="149"/>
      <c r="B3667" s="135"/>
      <c r="C3667" s="14"/>
      <c r="D3667" s="14"/>
      <c r="E3667" s="136"/>
      <c r="F3667" s="15"/>
      <c r="G3667" s="126"/>
      <c r="H3667" s="136"/>
      <c r="I3667" s="136"/>
      <c r="J3667" s="138"/>
      <c r="K3667" s="119"/>
      <c r="L3667" s="138"/>
      <c r="M3667" s="12"/>
      <c r="N3667" s="147" t="str">
        <f t="shared" si="365"/>
        <v/>
      </c>
      <c r="O3667" s="16"/>
      <c r="P3667" s="17"/>
      <c r="Q3667" s="17"/>
      <c r="AD3667" s="13">
        <f t="shared" si="360"/>
        <v>0</v>
      </c>
      <c r="AE3667" s="13" t="str">
        <f t="shared" si="361"/>
        <v/>
      </c>
      <c r="AF3667" s="145" t="str">
        <f t="shared" si="362"/>
        <v/>
      </c>
      <c r="AG3667" s="145" t="str">
        <f t="shared" si="363"/>
        <v/>
      </c>
      <c r="AH3667" s="145" t="str">
        <f t="shared" si="364"/>
        <v/>
      </c>
    </row>
    <row r="3668" spans="1:34" ht="17.25" customHeight="1" x14ac:dyDescent="0.3">
      <c r="A3668" s="149"/>
      <c r="B3668" s="135"/>
      <c r="C3668" s="14"/>
      <c r="D3668" s="14"/>
      <c r="E3668" s="136"/>
      <c r="F3668" s="15"/>
      <c r="G3668" s="126"/>
      <c r="H3668" s="136"/>
      <c r="I3668" s="136"/>
      <c r="J3668" s="138"/>
      <c r="K3668" s="119"/>
      <c r="L3668" s="138"/>
      <c r="M3668" s="12"/>
      <c r="N3668" s="147" t="str">
        <f t="shared" si="365"/>
        <v/>
      </c>
      <c r="O3668" s="16"/>
      <c r="P3668" s="17"/>
      <c r="Q3668" s="17"/>
      <c r="AD3668" s="13">
        <f t="shared" si="360"/>
        <v>0</v>
      </c>
      <c r="AE3668" s="13" t="str">
        <f t="shared" si="361"/>
        <v/>
      </c>
      <c r="AF3668" s="145" t="str">
        <f t="shared" si="362"/>
        <v/>
      </c>
      <c r="AG3668" s="145" t="str">
        <f t="shared" si="363"/>
        <v/>
      </c>
      <c r="AH3668" s="145" t="str">
        <f t="shared" si="364"/>
        <v/>
      </c>
    </row>
    <row r="3669" spans="1:34" ht="17.25" customHeight="1" x14ac:dyDescent="0.3">
      <c r="A3669" s="149"/>
      <c r="B3669" s="135"/>
      <c r="C3669" s="14"/>
      <c r="D3669" s="14"/>
      <c r="E3669" s="136"/>
      <c r="F3669" s="15"/>
      <c r="G3669" s="126"/>
      <c r="H3669" s="136"/>
      <c r="I3669" s="136"/>
      <c r="J3669" s="138"/>
      <c r="K3669" s="119"/>
      <c r="L3669" s="138"/>
      <c r="M3669" s="12"/>
      <c r="N3669" s="147" t="str">
        <f t="shared" si="365"/>
        <v/>
      </c>
      <c r="O3669" s="16"/>
      <c r="P3669" s="17"/>
      <c r="Q3669" s="17"/>
      <c r="AD3669" s="13">
        <f t="shared" si="360"/>
        <v>0</v>
      </c>
      <c r="AE3669" s="13" t="str">
        <f t="shared" si="361"/>
        <v/>
      </c>
      <c r="AF3669" s="145" t="str">
        <f t="shared" si="362"/>
        <v/>
      </c>
      <c r="AG3669" s="145" t="str">
        <f t="shared" si="363"/>
        <v/>
      </c>
      <c r="AH3669" s="145" t="str">
        <f t="shared" si="364"/>
        <v/>
      </c>
    </row>
    <row r="3670" spans="1:34" ht="17.25" customHeight="1" x14ac:dyDescent="0.3">
      <c r="A3670" s="149"/>
      <c r="B3670" s="135"/>
      <c r="C3670" s="14"/>
      <c r="D3670" s="14"/>
      <c r="E3670" s="136"/>
      <c r="F3670" s="15"/>
      <c r="G3670" s="126"/>
      <c r="H3670" s="136"/>
      <c r="I3670" s="136"/>
      <c r="J3670" s="138"/>
      <c r="K3670" s="119"/>
      <c r="L3670" s="138"/>
      <c r="M3670" s="12"/>
      <c r="N3670" s="147" t="str">
        <f t="shared" si="365"/>
        <v/>
      </c>
      <c r="O3670" s="16"/>
      <c r="P3670" s="17"/>
      <c r="Q3670" s="17"/>
      <c r="AD3670" s="13">
        <f t="shared" si="360"/>
        <v>0</v>
      </c>
      <c r="AE3670" s="13" t="str">
        <f t="shared" si="361"/>
        <v/>
      </c>
      <c r="AF3670" s="145" t="str">
        <f t="shared" si="362"/>
        <v/>
      </c>
      <c r="AG3670" s="145" t="str">
        <f t="shared" si="363"/>
        <v/>
      </c>
      <c r="AH3670" s="145" t="str">
        <f t="shared" si="364"/>
        <v/>
      </c>
    </row>
    <row r="3671" spans="1:34" ht="17.25" customHeight="1" x14ac:dyDescent="0.3">
      <c r="A3671" s="149"/>
      <c r="B3671" s="135"/>
      <c r="C3671" s="14"/>
      <c r="D3671" s="14"/>
      <c r="E3671" s="136"/>
      <c r="F3671" s="15"/>
      <c r="G3671" s="126"/>
      <c r="H3671" s="136"/>
      <c r="I3671" s="136"/>
      <c r="J3671" s="138"/>
      <c r="K3671" s="119"/>
      <c r="L3671" s="138"/>
      <c r="M3671" s="12"/>
      <c r="N3671" s="147" t="str">
        <f t="shared" si="365"/>
        <v/>
      </c>
      <c r="O3671" s="16"/>
      <c r="P3671" s="17"/>
      <c r="Q3671" s="17"/>
      <c r="AD3671" s="13">
        <f t="shared" si="360"/>
        <v>0</v>
      </c>
      <c r="AE3671" s="13" t="str">
        <f t="shared" si="361"/>
        <v/>
      </c>
      <c r="AF3671" s="145" t="str">
        <f t="shared" si="362"/>
        <v/>
      </c>
      <c r="AG3671" s="145" t="str">
        <f t="shared" si="363"/>
        <v/>
      </c>
      <c r="AH3671" s="145" t="str">
        <f t="shared" si="364"/>
        <v/>
      </c>
    </row>
    <row r="3672" spans="1:34" ht="17.25" customHeight="1" x14ac:dyDescent="0.3">
      <c r="A3672" s="149"/>
      <c r="B3672" s="135"/>
      <c r="C3672" s="14"/>
      <c r="D3672" s="14"/>
      <c r="E3672" s="136"/>
      <c r="F3672" s="15"/>
      <c r="G3672" s="126"/>
      <c r="H3672" s="136"/>
      <c r="I3672" s="136"/>
      <c r="J3672" s="138"/>
      <c r="K3672" s="119"/>
      <c r="L3672" s="138"/>
      <c r="M3672" s="12"/>
      <c r="N3672" s="147" t="str">
        <f t="shared" si="365"/>
        <v/>
      </c>
      <c r="O3672" s="16"/>
      <c r="P3672" s="17"/>
      <c r="Q3672" s="17"/>
      <c r="AD3672" s="13">
        <f t="shared" si="360"/>
        <v>0</v>
      </c>
      <c r="AE3672" s="13" t="str">
        <f t="shared" si="361"/>
        <v/>
      </c>
      <c r="AF3672" s="145" t="str">
        <f t="shared" si="362"/>
        <v/>
      </c>
      <c r="AG3672" s="145" t="str">
        <f t="shared" si="363"/>
        <v/>
      </c>
      <c r="AH3672" s="145" t="str">
        <f t="shared" si="364"/>
        <v/>
      </c>
    </row>
    <row r="3673" spans="1:34" ht="17.25" customHeight="1" x14ac:dyDescent="0.3">
      <c r="A3673" s="149"/>
      <c r="B3673" s="135"/>
      <c r="C3673" s="14"/>
      <c r="D3673" s="14"/>
      <c r="E3673" s="136"/>
      <c r="F3673" s="15"/>
      <c r="G3673" s="126"/>
      <c r="H3673" s="136"/>
      <c r="I3673" s="136"/>
      <c r="J3673" s="138"/>
      <c r="K3673" s="119"/>
      <c r="L3673" s="138"/>
      <c r="M3673" s="12"/>
      <c r="N3673" s="147" t="str">
        <f t="shared" si="365"/>
        <v/>
      </c>
      <c r="O3673" s="16"/>
      <c r="P3673" s="17"/>
      <c r="Q3673" s="17"/>
      <c r="AD3673" s="13">
        <f t="shared" si="360"/>
        <v>0</v>
      </c>
      <c r="AE3673" s="13" t="str">
        <f t="shared" si="361"/>
        <v/>
      </c>
      <c r="AF3673" s="145" t="str">
        <f t="shared" si="362"/>
        <v/>
      </c>
      <c r="AG3673" s="145" t="str">
        <f t="shared" si="363"/>
        <v/>
      </c>
      <c r="AH3673" s="145" t="str">
        <f t="shared" si="364"/>
        <v/>
      </c>
    </row>
    <row r="3674" spans="1:34" ht="17.25" customHeight="1" x14ac:dyDescent="0.3">
      <c r="A3674" s="149"/>
      <c r="B3674" s="135"/>
      <c r="C3674" s="14"/>
      <c r="D3674" s="14"/>
      <c r="E3674" s="136"/>
      <c r="F3674" s="15"/>
      <c r="G3674" s="126"/>
      <c r="H3674" s="136"/>
      <c r="I3674" s="136"/>
      <c r="J3674" s="138"/>
      <c r="K3674" s="119"/>
      <c r="L3674" s="138"/>
      <c r="M3674" s="12"/>
      <c r="N3674" s="147" t="str">
        <f t="shared" si="365"/>
        <v/>
      </c>
      <c r="O3674" s="16"/>
      <c r="P3674" s="17"/>
      <c r="Q3674" s="17"/>
      <c r="AD3674" s="13">
        <f t="shared" si="360"/>
        <v>0</v>
      </c>
      <c r="AE3674" s="13" t="str">
        <f t="shared" si="361"/>
        <v/>
      </c>
      <c r="AF3674" s="145" t="str">
        <f t="shared" si="362"/>
        <v/>
      </c>
      <c r="AG3674" s="145" t="str">
        <f t="shared" si="363"/>
        <v/>
      </c>
      <c r="AH3674" s="145" t="str">
        <f t="shared" si="364"/>
        <v/>
      </c>
    </row>
    <row r="3675" spans="1:34" ht="17.25" customHeight="1" x14ac:dyDescent="0.3">
      <c r="A3675" s="149"/>
      <c r="B3675" s="135"/>
      <c r="C3675" s="14"/>
      <c r="D3675" s="14"/>
      <c r="E3675" s="136"/>
      <c r="F3675" s="15"/>
      <c r="G3675" s="126"/>
      <c r="H3675" s="136"/>
      <c r="I3675" s="136"/>
      <c r="J3675" s="138"/>
      <c r="K3675" s="119"/>
      <c r="L3675" s="138"/>
      <c r="M3675" s="12"/>
      <c r="N3675" s="147" t="str">
        <f t="shared" si="365"/>
        <v/>
      </c>
      <c r="O3675" s="16"/>
      <c r="P3675" s="17"/>
      <c r="Q3675" s="17"/>
      <c r="AD3675" s="13">
        <f t="shared" si="360"/>
        <v>0</v>
      </c>
      <c r="AE3675" s="13" t="str">
        <f t="shared" si="361"/>
        <v/>
      </c>
      <c r="AF3675" s="145" t="str">
        <f t="shared" si="362"/>
        <v/>
      </c>
      <c r="AG3675" s="145" t="str">
        <f t="shared" si="363"/>
        <v/>
      </c>
      <c r="AH3675" s="145" t="str">
        <f t="shared" si="364"/>
        <v/>
      </c>
    </row>
    <row r="3676" spans="1:34" ht="17.25" customHeight="1" x14ac:dyDescent="0.3">
      <c r="A3676" s="149"/>
      <c r="B3676" s="135"/>
      <c r="C3676" s="14"/>
      <c r="D3676" s="14"/>
      <c r="E3676" s="136"/>
      <c r="F3676" s="15"/>
      <c r="G3676" s="126"/>
      <c r="H3676" s="136"/>
      <c r="I3676" s="136"/>
      <c r="J3676" s="138"/>
      <c r="K3676" s="119"/>
      <c r="L3676" s="138"/>
      <c r="M3676" s="12"/>
      <c r="N3676" s="147" t="str">
        <f t="shared" si="365"/>
        <v/>
      </c>
      <c r="O3676" s="16"/>
      <c r="P3676" s="17"/>
      <c r="Q3676" s="17"/>
      <c r="AD3676" s="13">
        <f t="shared" si="360"/>
        <v>0</v>
      </c>
      <c r="AE3676" s="13" t="str">
        <f t="shared" si="361"/>
        <v/>
      </c>
      <c r="AF3676" s="145" t="str">
        <f t="shared" si="362"/>
        <v/>
      </c>
      <c r="AG3676" s="145" t="str">
        <f t="shared" si="363"/>
        <v/>
      </c>
      <c r="AH3676" s="145" t="str">
        <f t="shared" si="364"/>
        <v/>
      </c>
    </row>
    <row r="3677" spans="1:34" ht="17.25" customHeight="1" x14ac:dyDescent="0.3">
      <c r="A3677" s="149"/>
      <c r="B3677" s="135"/>
      <c r="C3677" s="14"/>
      <c r="D3677" s="14"/>
      <c r="E3677" s="136"/>
      <c r="F3677" s="15"/>
      <c r="G3677" s="126"/>
      <c r="H3677" s="136"/>
      <c r="I3677" s="136"/>
      <c r="J3677" s="138"/>
      <c r="K3677" s="119"/>
      <c r="L3677" s="138"/>
      <c r="M3677" s="12"/>
      <c r="N3677" s="147" t="str">
        <f t="shared" si="365"/>
        <v/>
      </c>
      <c r="O3677" s="16"/>
      <c r="P3677" s="17"/>
      <c r="Q3677" s="17"/>
      <c r="AD3677" s="13">
        <f t="shared" si="360"/>
        <v>0</v>
      </c>
      <c r="AE3677" s="13" t="str">
        <f t="shared" si="361"/>
        <v/>
      </c>
      <c r="AF3677" s="145" t="str">
        <f t="shared" si="362"/>
        <v/>
      </c>
      <c r="AG3677" s="145" t="str">
        <f t="shared" si="363"/>
        <v/>
      </c>
      <c r="AH3677" s="145" t="str">
        <f t="shared" si="364"/>
        <v/>
      </c>
    </row>
    <row r="3678" spans="1:34" ht="17.25" customHeight="1" x14ac:dyDescent="0.3">
      <c r="A3678" s="149"/>
      <c r="B3678" s="135"/>
      <c r="C3678" s="14"/>
      <c r="D3678" s="14"/>
      <c r="E3678" s="136"/>
      <c r="F3678" s="15"/>
      <c r="G3678" s="126"/>
      <c r="H3678" s="136"/>
      <c r="I3678" s="136"/>
      <c r="J3678" s="138"/>
      <c r="K3678" s="119"/>
      <c r="L3678" s="138"/>
      <c r="M3678" s="12"/>
      <c r="N3678" s="147" t="str">
        <f t="shared" si="365"/>
        <v/>
      </c>
      <c r="O3678" s="16"/>
      <c r="P3678" s="17"/>
      <c r="Q3678" s="17"/>
      <c r="AD3678" s="13">
        <f t="shared" si="360"/>
        <v>0</v>
      </c>
      <c r="AE3678" s="13" t="str">
        <f t="shared" si="361"/>
        <v/>
      </c>
      <c r="AF3678" s="145" t="str">
        <f t="shared" si="362"/>
        <v/>
      </c>
      <c r="AG3678" s="145" t="str">
        <f t="shared" si="363"/>
        <v/>
      </c>
      <c r="AH3678" s="145" t="str">
        <f t="shared" si="364"/>
        <v/>
      </c>
    </row>
    <row r="3679" spans="1:34" ht="17.25" customHeight="1" x14ac:dyDescent="0.3">
      <c r="A3679" s="149"/>
      <c r="B3679" s="135"/>
      <c r="C3679" s="14"/>
      <c r="D3679" s="14"/>
      <c r="E3679" s="136"/>
      <c r="F3679" s="15"/>
      <c r="G3679" s="126"/>
      <c r="H3679" s="136"/>
      <c r="I3679" s="136"/>
      <c r="J3679" s="138"/>
      <c r="K3679" s="119"/>
      <c r="L3679" s="138"/>
      <c r="M3679" s="12"/>
      <c r="N3679" s="147" t="str">
        <f t="shared" si="365"/>
        <v/>
      </c>
      <c r="O3679" s="16"/>
      <c r="P3679" s="17"/>
      <c r="Q3679" s="17"/>
      <c r="AD3679" s="13">
        <f t="shared" si="360"/>
        <v>0</v>
      </c>
      <c r="AE3679" s="13" t="str">
        <f t="shared" si="361"/>
        <v/>
      </c>
      <c r="AF3679" s="145" t="str">
        <f t="shared" si="362"/>
        <v/>
      </c>
      <c r="AG3679" s="145" t="str">
        <f t="shared" si="363"/>
        <v/>
      </c>
      <c r="AH3679" s="145" t="str">
        <f t="shared" si="364"/>
        <v/>
      </c>
    </row>
    <row r="3680" spans="1:34" ht="17.25" customHeight="1" x14ac:dyDescent="0.3">
      <c r="A3680" s="149"/>
      <c r="B3680" s="135"/>
      <c r="C3680" s="14"/>
      <c r="D3680" s="14"/>
      <c r="E3680" s="136"/>
      <c r="F3680" s="15"/>
      <c r="G3680" s="126"/>
      <c r="H3680" s="136"/>
      <c r="I3680" s="136"/>
      <c r="J3680" s="138"/>
      <c r="K3680" s="119"/>
      <c r="L3680" s="138"/>
      <c r="M3680" s="12"/>
      <c r="N3680" s="147" t="str">
        <f t="shared" si="365"/>
        <v/>
      </c>
      <c r="O3680" s="16"/>
      <c r="P3680" s="17"/>
      <c r="Q3680" s="17"/>
      <c r="AD3680" s="13">
        <f t="shared" si="360"/>
        <v>0</v>
      </c>
      <c r="AE3680" s="13" t="str">
        <f t="shared" si="361"/>
        <v/>
      </c>
      <c r="AF3680" s="145" t="str">
        <f t="shared" si="362"/>
        <v/>
      </c>
      <c r="AG3680" s="145" t="str">
        <f t="shared" si="363"/>
        <v/>
      </c>
      <c r="AH3680" s="145" t="str">
        <f t="shared" si="364"/>
        <v/>
      </c>
    </row>
    <row r="3681" spans="1:34" ht="17.25" customHeight="1" x14ac:dyDescent="0.3">
      <c r="A3681" s="149"/>
      <c r="B3681" s="135"/>
      <c r="C3681" s="14"/>
      <c r="D3681" s="14"/>
      <c r="E3681" s="136"/>
      <c r="F3681" s="15"/>
      <c r="G3681" s="126"/>
      <c r="H3681" s="136"/>
      <c r="I3681" s="136"/>
      <c r="J3681" s="138"/>
      <c r="K3681" s="119"/>
      <c r="L3681" s="138"/>
      <c r="M3681" s="12"/>
      <c r="N3681" s="147" t="str">
        <f t="shared" si="365"/>
        <v/>
      </c>
      <c r="O3681" s="16"/>
      <c r="P3681" s="17"/>
      <c r="Q3681" s="17"/>
      <c r="AD3681" s="13">
        <f t="shared" si="360"/>
        <v>0</v>
      </c>
      <c r="AE3681" s="13" t="str">
        <f t="shared" si="361"/>
        <v/>
      </c>
      <c r="AF3681" s="145" t="str">
        <f t="shared" si="362"/>
        <v/>
      </c>
      <c r="AG3681" s="145" t="str">
        <f t="shared" si="363"/>
        <v/>
      </c>
      <c r="AH3681" s="145" t="str">
        <f t="shared" si="364"/>
        <v/>
      </c>
    </row>
    <row r="3682" spans="1:34" ht="17.25" customHeight="1" x14ac:dyDescent="0.3">
      <c r="A3682" s="149"/>
      <c r="B3682" s="135"/>
      <c r="C3682" s="14"/>
      <c r="D3682" s="14"/>
      <c r="E3682" s="136"/>
      <c r="F3682" s="15"/>
      <c r="G3682" s="126"/>
      <c r="H3682" s="136"/>
      <c r="I3682" s="136"/>
      <c r="J3682" s="138"/>
      <c r="K3682" s="119"/>
      <c r="L3682" s="138"/>
      <c r="M3682" s="12"/>
      <c r="N3682" s="147" t="str">
        <f t="shared" si="365"/>
        <v/>
      </c>
      <c r="O3682" s="16"/>
      <c r="P3682" s="17"/>
      <c r="Q3682" s="17"/>
      <c r="AD3682" s="13">
        <f t="shared" si="360"/>
        <v>0</v>
      </c>
      <c r="AE3682" s="13" t="str">
        <f t="shared" si="361"/>
        <v/>
      </c>
      <c r="AF3682" s="145" t="str">
        <f t="shared" si="362"/>
        <v/>
      </c>
      <c r="AG3682" s="145" t="str">
        <f t="shared" si="363"/>
        <v/>
      </c>
      <c r="AH3682" s="145" t="str">
        <f t="shared" si="364"/>
        <v/>
      </c>
    </row>
    <row r="3683" spans="1:34" ht="17.25" customHeight="1" x14ac:dyDescent="0.3">
      <c r="A3683" s="149"/>
      <c r="B3683" s="135"/>
      <c r="C3683" s="14"/>
      <c r="D3683" s="14"/>
      <c r="E3683" s="136"/>
      <c r="F3683" s="15"/>
      <c r="G3683" s="126"/>
      <c r="H3683" s="136"/>
      <c r="I3683" s="136"/>
      <c r="J3683" s="138"/>
      <c r="K3683" s="119"/>
      <c r="L3683" s="138"/>
      <c r="M3683" s="12"/>
      <c r="N3683" s="147" t="str">
        <f t="shared" si="365"/>
        <v/>
      </c>
      <c r="O3683" s="16"/>
      <c r="P3683" s="17"/>
      <c r="Q3683" s="17"/>
      <c r="AD3683" s="13">
        <f t="shared" si="360"/>
        <v>0</v>
      </c>
      <c r="AE3683" s="13" t="str">
        <f t="shared" si="361"/>
        <v/>
      </c>
      <c r="AF3683" s="145" t="str">
        <f t="shared" si="362"/>
        <v/>
      </c>
      <c r="AG3683" s="145" t="str">
        <f t="shared" si="363"/>
        <v/>
      </c>
      <c r="AH3683" s="145" t="str">
        <f t="shared" si="364"/>
        <v/>
      </c>
    </row>
    <row r="3684" spans="1:34" ht="17.25" customHeight="1" x14ac:dyDescent="0.3">
      <c r="A3684" s="149"/>
      <c r="B3684" s="135"/>
      <c r="C3684" s="14"/>
      <c r="D3684" s="14"/>
      <c r="E3684" s="136"/>
      <c r="F3684" s="15"/>
      <c r="G3684" s="126"/>
      <c r="H3684" s="136"/>
      <c r="I3684" s="136"/>
      <c r="J3684" s="138"/>
      <c r="K3684" s="119"/>
      <c r="L3684" s="138"/>
      <c r="M3684" s="12"/>
      <c r="N3684" s="147" t="str">
        <f t="shared" si="365"/>
        <v/>
      </c>
      <c r="O3684" s="16"/>
      <c r="P3684" s="17"/>
      <c r="Q3684" s="17"/>
      <c r="AD3684" s="13">
        <f t="shared" si="360"/>
        <v>0</v>
      </c>
      <c r="AE3684" s="13" t="str">
        <f t="shared" si="361"/>
        <v/>
      </c>
      <c r="AF3684" s="145" t="str">
        <f t="shared" si="362"/>
        <v/>
      </c>
      <c r="AG3684" s="145" t="str">
        <f t="shared" si="363"/>
        <v/>
      </c>
      <c r="AH3684" s="145" t="str">
        <f t="shared" si="364"/>
        <v/>
      </c>
    </row>
    <row r="3685" spans="1:34" ht="17.25" customHeight="1" x14ac:dyDescent="0.3">
      <c r="A3685" s="149"/>
      <c r="B3685" s="135"/>
      <c r="C3685" s="14"/>
      <c r="D3685" s="14"/>
      <c r="E3685" s="136"/>
      <c r="F3685" s="15"/>
      <c r="G3685" s="126"/>
      <c r="H3685" s="136"/>
      <c r="I3685" s="136"/>
      <c r="J3685" s="138"/>
      <c r="K3685" s="119"/>
      <c r="L3685" s="138"/>
      <c r="M3685" s="12"/>
      <c r="N3685" s="147" t="str">
        <f t="shared" si="365"/>
        <v/>
      </c>
      <c r="O3685" s="16"/>
      <c r="P3685" s="17"/>
      <c r="Q3685" s="17"/>
      <c r="AD3685" s="13">
        <f t="shared" si="360"/>
        <v>0</v>
      </c>
      <c r="AE3685" s="13" t="str">
        <f t="shared" si="361"/>
        <v/>
      </c>
      <c r="AF3685" s="145" t="str">
        <f t="shared" si="362"/>
        <v/>
      </c>
      <c r="AG3685" s="145" t="str">
        <f t="shared" si="363"/>
        <v/>
      </c>
      <c r="AH3685" s="145" t="str">
        <f t="shared" si="364"/>
        <v/>
      </c>
    </row>
    <row r="3686" spans="1:34" ht="17.25" customHeight="1" x14ac:dyDescent="0.3">
      <c r="A3686" s="149"/>
      <c r="B3686" s="135"/>
      <c r="C3686" s="14"/>
      <c r="D3686" s="14"/>
      <c r="E3686" s="136"/>
      <c r="F3686" s="15"/>
      <c r="G3686" s="126"/>
      <c r="H3686" s="136"/>
      <c r="I3686" s="136"/>
      <c r="J3686" s="138"/>
      <c r="K3686" s="119"/>
      <c r="L3686" s="138"/>
      <c r="M3686" s="12"/>
      <c r="N3686" s="147" t="str">
        <f t="shared" si="365"/>
        <v/>
      </c>
      <c r="O3686" s="16"/>
      <c r="P3686" s="17"/>
      <c r="Q3686" s="17"/>
      <c r="AD3686" s="13">
        <f t="shared" si="360"/>
        <v>0</v>
      </c>
      <c r="AE3686" s="13" t="str">
        <f t="shared" si="361"/>
        <v/>
      </c>
      <c r="AF3686" s="145" t="str">
        <f t="shared" si="362"/>
        <v/>
      </c>
      <c r="AG3686" s="145" t="str">
        <f t="shared" si="363"/>
        <v/>
      </c>
      <c r="AH3686" s="145" t="str">
        <f t="shared" si="364"/>
        <v/>
      </c>
    </row>
    <row r="3687" spans="1:34" ht="17.25" customHeight="1" x14ac:dyDescent="0.3">
      <c r="A3687" s="149"/>
      <c r="B3687" s="135"/>
      <c r="C3687" s="14"/>
      <c r="D3687" s="14"/>
      <c r="E3687" s="136"/>
      <c r="F3687" s="15"/>
      <c r="G3687" s="126"/>
      <c r="H3687" s="136"/>
      <c r="I3687" s="136"/>
      <c r="J3687" s="138"/>
      <c r="K3687" s="119"/>
      <c r="L3687" s="138"/>
      <c r="M3687" s="12"/>
      <c r="N3687" s="147" t="str">
        <f t="shared" si="365"/>
        <v/>
      </c>
      <c r="O3687" s="16"/>
      <c r="P3687" s="17"/>
      <c r="Q3687" s="17"/>
      <c r="AD3687" s="13">
        <f t="shared" si="360"/>
        <v>0</v>
      </c>
      <c r="AE3687" s="13" t="str">
        <f t="shared" si="361"/>
        <v/>
      </c>
      <c r="AF3687" s="145" t="str">
        <f t="shared" si="362"/>
        <v/>
      </c>
      <c r="AG3687" s="145" t="str">
        <f t="shared" si="363"/>
        <v/>
      </c>
      <c r="AH3687" s="145" t="str">
        <f t="shared" si="364"/>
        <v/>
      </c>
    </row>
    <row r="3688" spans="1:34" ht="17.25" customHeight="1" x14ac:dyDescent="0.3">
      <c r="A3688" s="149"/>
      <c r="B3688" s="135"/>
      <c r="C3688" s="14"/>
      <c r="D3688" s="14"/>
      <c r="E3688" s="136"/>
      <c r="F3688" s="15"/>
      <c r="G3688" s="126"/>
      <c r="H3688" s="136"/>
      <c r="I3688" s="136"/>
      <c r="J3688" s="138"/>
      <c r="K3688" s="119"/>
      <c r="L3688" s="138"/>
      <c r="M3688" s="12"/>
      <c r="N3688" s="147" t="str">
        <f t="shared" si="365"/>
        <v/>
      </c>
      <c r="O3688" s="16"/>
      <c r="P3688" s="17"/>
      <c r="Q3688" s="17"/>
      <c r="AD3688" s="13">
        <f t="shared" si="360"/>
        <v>0</v>
      </c>
      <c r="AE3688" s="13" t="str">
        <f t="shared" si="361"/>
        <v/>
      </c>
      <c r="AF3688" s="145" t="str">
        <f t="shared" si="362"/>
        <v/>
      </c>
      <c r="AG3688" s="145" t="str">
        <f t="shared" si="363"/>
        <v/>
      </c>
      <c r="AH3688" s="145" t="str">
        <f t="shared" si="364"/>
        <v/>
      </c>
    </row>
    <row r="3689" spans="1:34" ht="17.25" customHeight="1" x14ac:dyDescent="0.3">
      <c r="A3689" s="149"/>
      <c r="B3689" s="135"/>
      <c r="C3689" s="14"/>
      <c r="D3689" s="14"/>
      <c r="E3689" s="136"/>
      <c r="F3689" s="15"/>
      <c r="G3689" s="126"/>
      <c r="H3689" s="136"/>
      <c r="I3689" s="136"/>
      <c r="J3689" s="138"/>
      <c r="K3689" s="119"/>
      <c r="L3689" s="138"/>
      <c r="M3689" s="12"/>
      <c r="N3689" s="147" t="str">
        <f t="shared" si="365"/>
        <v/>
      </c>
      <c r="O3689" s="16"/>
      <c r="P3689" s="17"/>
      <c r="Q3689" s="17"/>
      <c r="AD3689" s="13">
        <f t="shared" si="360"/>
        <v>0</v>
      </c>
      <c r="AE3689" s="13" t="str">
        <f t="shared" si="361"/>
        <v/>
      </c>
      <c r="AF3689" s="145" t="str">
        <f t="shared" si="362"/>
        <v/>
      </c>
      <c r="AG3689" s="145" t="str">
        <f t="shared" si="363"/>
        <v/>
      </c>
      <c r="AH3689" s="145" t="str">
        <f t="shared" si="364"/>
        <v/>
      </c>
    </row>
    <row r="3690" spans="1:34" ht="17.25" customHeight="1" x14ac:dyDescent="0.3">
      <c r="A3690" s="149"/>
      <c r="B3690" s="135"/>
      <c r="C3690" s="14"/>
      <c r="D3690" s="14"/>
      <c r="E3690" s="136"/>
      <c r="F3690" s="15"/>
      <c r="G3690" s="126"/>
      <c r="H3690" s="136"/>
      <c r="I3690" s="136"/>
      <c r="J3690" s="138"/>
      <c r="K3690" s="119"/>
      <c r="L3690" s="138"/>
      <c r="M3690" s="12"/>
      <c r="N3690" s="147" t="str">
        <f t="shared" si="365"/>
        <v/>
      </c>
      <c r="O3690" s="16"/>
      <c r="P3690" s="17"/>
      <c r="Q3690" s="17"/>
      <c r="AD3690" s="13">
        <f t="shared" si="360"/>
        <v>0</v>
      </c>
      <c r="AE3690" s="13" t="str">
        <f t="shared" si="361"/>
        <v/>
      </c>
      <c r="AF3690" s="145" t="str">
        <f t="shared" si="362"/>
        <v/>
      </c>
      <c r="AG3690" s="145" t="str">
        <f t="shared" si="363"/>
        <v/>
      </c>
      <c r="AH3690" s="145" t="str">
        <f t="shared" si="364"/>
        <v/>
      </c>
    </row>
    <row r="3691" spans="1:34" ht="17.25" customHeight="1" x14ac:dyDescent="0.3">
      <c r="A3691" s="149"/>
      <c r="B3691" s="135"/>
      <c r="C3691" s="14"/>
      <c r="D3691" s="14"/>
      <c r="E3691" s="136"/>
      <c r="F3691" s="15"/>
      <c r="G3691" s="126"/>
      <c r="H3691" s="136"/>
      <c r="I3691" s="136"/>
      <c r="J3691" s="138"/>
      <c r="K3691" s="119"/>
      <c r="L3691" s="138"/>
      <c r="M3691" s="12"/>
      <c r="N3691" s="147" t="str">
        <f t="shared" si="365"/>
        <v/>
      </c>
      <c r="O3691" s="16"/>
      <c r="P3691" s="17"/>
      <c r="Q3691" s="17"/>
      <c r="AD3691" s="13">
        <f t="shared" si="360"/>
        <v>0</v>
      </c>
      <c r="AE3691" s="13" t="str">
        <f t="shared" si="361"/>
        <v/>
      </c>
      <c r="AF3691" s="145" t="str">
        <f t="shared" si="362"/>
        <v/>
      </c>
      <c r="AG3691" s="145" t="str">
        <f t="shared" si="363"/>
        <v/>
      </c>
      <c r="AH3691" s="145" t="str">
        <f t="shared" si="364"/>
        <v/>
      </c>
    </row>
    <row r="3692" spans="1:34" ht="17.25" customHeight="1" x14ac:dyDescent="0.3">
      <c r="A3692" s="149"/>
      <c r="B3692" s="135"/>
      <c r="C3692" s="14"/>
      <c r="D3692" s="14"/>
      <c r="E3692" s="136"/>
      <c r="F3692" s="15"/>
      <c r="G3692" s="126"/>
      <c r="H3692" s="136"/>
      <c r="I3692" s="136"/>
      <c r="J3692" s="138"/>
      <c r="K3692" s="119"/>
      <c r="L3692" s="138"/>
      <c r="M3692" s="12"/>
      <c r="N3692" s="147" t="str">
        <f t="shared" si="365"/>
        <v/>
      </c>
      <c r="O3692" s="16"/>
      <c r="P3692" s="17"/>
      <c r="Q3692" s="17"/>
      <c r="AD3692" s="13">
        <f t="shared" si="360"/>
        <v>0</v>
      </c>
      <c r="AE3692" s="13" t="str">
        <f t="shared" si="361"/>
        <v/>
      </c>
      <c r="AF3692" s="145" t="str">
        <f t="shared" si="362"/>
        <v/>
      </c>
      <c r="AG3692" s="145" t="str">
        <f t="shared" si="363"/>
        <v/>
      </c>
      <c r="AH3692" s="145" t="str">
        <f t="shared" si="364"/>
        <v/>
      </c>
    </row>
    <row r="3693" spans="1:34" ht="17.25" customHeight="1" x14ac:dyDescent="0.3">
      <c r="A3693" s="149"/>
      <c r="B3693" s="135"/>
      <c r="C3693" s="14"/>
      <c r="D3693" s="14"/>
      <c r="E3693" s="136"/>
      <c r="F3693" s="15"/>
      <c r="G3693" s="126"/>
      <c r="H3693" s="136"/>
      <c r="I3693" s="136"/>
      <c r="J3693" s="138"/>
      <c r="K3693" s="119"/>
      <c r="L3693" s="138"/>
      <c r="M3693" s="12"/>
      <c r="N3693" s="147" t="str">
        <f t="shared" si="365"/>
        <v/>
      </c>
      <c r="O3693" s="16"/>
      <c r="P3693" s="17"/>
      <c r="Q3693" s="17"/>
      <c r="AD3693" s="13">
        <f t="shared" si="360"/>
        <v>0</v>
      </c>
      <c r="AE3693" s="13" t="str">
        <f t="shared" si="361"/>
        <v/>
      </c>
      <c r="AF3693" s="145" t="str">
        <f t="shared" si="362"/>
        <v/>
      </c>
      <c r="AG3693" s="145" t="str">
        <f t="shared" si="363"/>
        <v/>
      </c>
      <c r="AH3693" s="145" t="str">
        <f t="shared" si="364"/>
        <v/>
      </c>
    </row>
    <row r="3694" spans="1:34" ht="17.25" customHeight="1" x14ac:dyDescent="0.3">
      <c r="A3694" s="149"/>
      <c r="B3694" s="135"/>
      <c r="C3694" s="14"/>
      <c r="D3694" s="14"/>
      <c r="E3694" s="136"/>
      <c r="F3694" s="15"/>
      <c r="G3694" s="126"/>
      <c r="H3694" s="136"/>
      <c r="I3694" s="136"/>
      <c r="J3694" s="138"/>
      <c r="K3694" s="119"/>
      <c r="L3694" s="138"/>
      <c r="M3694" s="12"/>
      <c r="N3694" s="147" t="str">
        <f t="shared" si="365"/>
        <v/>
      </c>
      <c r="O3694" s="16"/>
      <c r="P3694" s="17"/>
      <c r="Q3694" s="17"/>
      <c r="AD3694" s="13">
        <f t="shared" si="360"/>
        <v>0</v>
      </c>
      <c r="AE3694" s="13" t="str">
        <f t="shared" si="361"/>
        <v/>
      </c>
      <c r="AF3694" s="145" t="str">
        <f t="shared" si="362"/>
        <v/>
      </c>
      <c r="AG3694" s="145" t="str">
        <f t="shared" si="363"/>
        <v/>
      </c>
      <c r="AH3694" s="145" t="str">
        <f t="shared" si="364"/>
        <v/>
      </c>
    </row>
    <row r="3695" spans="1:34" ht="17.25" customHeight="1" x14ac:dyDescent="0.3">
      <c r="A3695" s="149"/>
      <c r="B3695" s="135"/>
      <c r="C3695" s="14"/>
      <c r="D3695" s="14"/>
      <c r="E3695" s="136"/>
      <c r="F3695" s="15"/>
      <c r="G3695" s="126"/>
      <c r="H3695" s="136"/>
      <c r="I3695" s="136"/>
      <c r="J3695" s="138"/>
      <c r="K3695" s="119"/>
      <c r="L3695" s="138"/>
      <c r="M3695" s="12"/>
      <c r="N3695" s="147" t="str">
        <f t="shared" si="365"/>
        <v/>
      </c>
      <c r="O3695" s="16"/>
      <c r="P3695" s="17"/>
      <c r="Q3695" s="17"/>
      <c r="AD3695" s="13">
        <f t="shared" si="360"/>
        <v>0</v>
      </c>
      <c r="AE3695" s="13" t="str">
        <f t="shared" si="361"/>
        <v/>
      </c>
      <c r="AF3695" s="145" t="str">
        <f t="shared" si="362"/>
        <v/>
      </c>
      <c r="AG3695" s="145" t="str">
        <f t="shared" si="363"/>
        <v/>
      </c>
      <c r="AH3695" s="145" t="str">
        <f t="shared" si="364"/>
        <v/>
      </c>
    </row>
    <row r="3696" spans="1:34" ht="17.25" customHeight="1" x14ac:dyDescent="0.3">
      <c r="A3696" s="149"/>
      <c r="B3696" s="135"/>
      <c r="C3696" s="14"/>
      <c r="D3696" s="14"/>
      <c r="E3696" s="136"/>
      <c r="F3696" s="15"/>
      <c r="G3696" s="126"/>
      <c r="H3696" s="136"/>
      <c r="I3696" s="136"/>
      <c r="J3696" s="138"/>
      <c r="K3696" s="119"/>
      <c r="L3696" s="138"/>
      <c r="M3696" s="12"/>
      <c r="N3696" s="147" t="str">
        <f t="shared" si="365"/>
        <v/>
      </c>
      <c r="O3696" s="16"/>
      <c r="P3696" s="17"/>
      <c r="Q3696" s="17"/>
      <c r="AD3696" s="13">
        <f t="shared" si="360"/>
        <v>0</v>
      </c>
      <c r="AE3696" s="13" t="str">
        <f t="shared" si="361"/>
        <v/>
      </c>
      <c r="AF3696" s="145" t="str">
        <f t="shared" si="362"/>
        <v/>
      </c>
      <c r="AG3696" s="145" t="str">
        <f t="shared" si="363"/>
        <v/>
      </c>
      <c r="AH3696" s="145" t="str">
        <f t="shared" si="364"/>
        <v/>
      </c>
    </row>
    <row r="3697" spans="1:34" ht="17.25" customHeight="1" x14ac:dyDescent="0.3">
      <c r="A3697" s="149"/>
      <c r="B3697" s="135"/>
      <c r="C3697" s="14"/>
      <c r="D3697" s="14"/>
      <c r="E3697" s="136"/>
      <c r="F3697" s="15"/>
      <c r="G3697" s="126"/>
      <c r="H3697" s="136"/>
      <c r="I3697" s="136"/>
      <c r="J3697" s="138"/>
      <c r="K3697" s="119"/>
      <c r="L3697" s="138"/>
      <c r="M3697" s="12"/>
      <c r="N3697" s="147" t="str">
        <f t="shared" si="365"/>
        <v/>
      </c>
      <c r="O3697" s="16"/>
      <c r="P3697" s="17"/>
      <c r="Q3697" s="17"/>
      <c r="AD3697" s="13">
        <f t="shared" si="360"/>
        <v>0</v>
      </c>
      <c r="AE3697" s="13" t="str">
        <f t="shared" si="361"/>
        <v/>
      </c>
      <c r="AF3697" s="145" t="str">
        <f t="shared" si="362"/>
        <v/>
      </c>
      <c r="AG3697" s="145" t="str">
        <f t="shared" si="363"/>
        <v/>
      </c>
      <c r="AH3697" s="145" t="str">
        <f t="shared" si="364"/>
        <v/>
      </c>
    </row>
    <row r="3698" spans="1:34" ht="17.25" customHeight="1" x14ac:dyDescent="0.3">
      <c r="A3698" s="149"/>
      <c r="B3698" s="135"/>
      <c r="C3698" s="14"/>
      <c r="D3698" s="14"/>
      <c r="E3698" s="136"/>
      <c r="F3698" s="15"/>
      <c r="G3698" s="126"/>
      <c r="H3698" s="136"/>
      <c r="I3698" s="136"/>
      <c r="J3698" s="138"/>
      <c r="K3698" s="119"/>
      <c r="L3698" s="138"/>
      <c r="M3698" s="12"/>
      <c r="N3698" s="147" t="str">
        <f t="shared" si="365"/>
        <v/>
      </c>
      <c r="O3698" s="16"/>
      <c r="P3698" s="17"/>
      <c r="Q3698" s="17"/>
      <c r="AD3698" s="13">
        <f t="shared" si="360"/>
        <v>0</v>
      </c>
      <c r="AE3698" s="13" t="str">
        <f t="shared" si="361"/>
        <v/>
      </c>
      <c r="AF3698" s="145" t="str">
        <f t="shared" si="362"/>
        <v/>
      </c>
      <c r="AG3698" s="145" t="str">
        <f t="shared" si="363"/>
        <v/>
      </c>
      <c r="AH3698" s="145" t="str">
        <f t="shared" si="364"/>
        <v/>
      </c>
    </row>
    <row r="3699" spans="1:34" ht="17.25" customHeight="1" x14ac:dyDescent="0.3">
      <c r="A3699" s="149"/>
      <c r="B3699" s="135"/>
      <c r="C3699" s="14"/>
      <c r="D3699" s="14"/>
      <c r="E3699" s="136"/>
      <c r="F3699" s="15"/>
      <c r="G3699" s="126"/>
      <c r="H3699" s="136"/>
      <c r="I3699" s="136"/>
      <c r="J3699" s="138"/>
      <c r="K3699" s="119"/>
      <c r="L3699" s="138"/>
      <c r="M3699" s="12"/>
      <c r="N3699" s="147" t="str">
        <f t="shared" si="365"/>
        <v/>
      </c>
      <c r="O3699" s="16"/>
      <c r="P3699" s="17"/>
      <c r="Q3699" s="17"/>
      <c r="AD3699" s="13">
        <f t="shared" si="360"/>
        <v>0</v>
      </c>
      <c r="AE3699" s="13" t="str">
        <f t="shared" si="361"/>
        <v/>
      </c>
      <c r="AF3699" s="145" t="str">
        <f t="shared" si="362"/>
        <v/>
      </c>
      <c r="AG3699" s="145" t="str">
        <f t="shared" si="363"/>
        <v/>
      </c>
      <c r="AH3699" s="145" t="str">
        <f t="shared" si="364"/>
        <v/>
      </c>
    </row>
    <row r="3700" spans="1:34" ht="17.25" customHeight="1" x14ac:dyDescent="0.3">
      <c r="A3700" s="149"/>
      <c r="B3700" s="135"/>
      <c r="C3700" s="14"/>
      <c r="D3700" s="14"/>
      <c r="E3700" s="136"/>
      <c r="F3700" s="15"/>
      <c r="G3700" s="126"/>
      <c r="H3700" s="136"/>
      <c r="I3700" s="136"/>
      <c r="J3700" s="138"/>
      <c r="K3700" s="119"/>
      <c r="L3700" s="138"/>
      <c r="M3700" s="12"/>
      <c r="N3700" s="147" t="str">
        <f t="shared" si="365"/>
        <v/>
      </c>
      <c r="O3700" s="16"/>
      <c r="P3700" s="17"/>
      <c r="Q3700" s="17"/>
      <c r="AD3700" s="13">
        <f t="shared" si="360"/>
        <v>0</v>
      </c>
      <c r="AE3700" s="13" t="str">
        <f t="shared" si="361"/>
        <v/>
      </c>
      <c r="AF3700" s="145" t="str">
        <f t="shared" si="362"/>
        <v/>
      </c>
      <c r="AG3700" s="145" t="str">
        <f t="shared" si="363"/>
        <v/>
      </c>
      <c r="AH3700" s="145" t="str">
        <f t="shared" si="364"/>
        <v/>
      </c>
    </row>
    <row r="3701" spans="1:34" ht="17.25" customHeight="1" x14ac:dyDescent="0.3">
      <c r="A3701" s="149"/>
      <c r="B3701" s="135"/>
      <c r="C3701" s="14"/>
      <c r="D3701" s="14"/>
      <c r="E3701" s="136"/>
      <c r="F3701" s="15"/>
      <c r="G3701" s="126"/>
      <c r="H3701" s="136"/>
      <c r="I3701" s="136"/>
      <c r="J3701" s="138"/>
      <c r="K3701" s="119"/>
      <c r="L3701" s="138"/>
      <c r="M3701" s="12"/>
      <c r="N3701" s="147" t="str">
        <f t="shared" si="365"/>
        <v/>
      </c>
      <c r="O3701" s="16"/>
      <c r="P3701" s="17"/>
      <c r="Q3701" s="17"/>
      <c r="AD3701" s="13">
        <f t="shared" ref="AD3701:AD3764" si="366">IF(N3701&lt;0, N3701/-F3701, M3701)</f>
        <v>0</v>
      </c>
      <c r="AE3701" s="13" t="str">
        <f t="shared" ref="AE3701:AE3764" si="367">IF(N3701="", "", IF(C3701="Long", IF(N3701&gt;0, N3701/F3701, ((G3701*(I3701-E3701))/F3701)), IF(N3701&gt;0, N3701/F3701, ((G3701*(E3701-I3701))/F3701))))</f>
        <v/>
      </c>
      <c r="AF3701" s="145" t="str">
        <f t="shared" ref="AF3701:AF3764" si="368">IF(A3701="", "", MONTH(A3701))</f>
        <v/>
      </c>
      <c r="AG3701" s="145" t="str">
        <f t="shared" ref="AG3701:AG3764" si="369">IF(A3701="", "", YEAR(A3701))</f>
        <v/>
      </c>
      <c r="AH3701" s="145" t="str">
        <f t="shared" ref="AH3701:AH3764" si="370">IF(A3701="", "", DAY(A3701))</f>
        <v/>
      </c>
    </row>
    <row r="3702" spans="1:34" ht="17.25" customHeight="1" x14ac:dyDescent="0.3">
      <c r="A3702" s="149"/>
      <c r="B3702" s="135"/>
      <c r="C3702" s="14"/>
      <c r="D3702" s="14"/>
      <c r="E3702" s="136"/>
      <c r="F3702" s="15"/>
      <c r="G3702" s="126"/>
      <c r="H3702" s="136"/>
      <c r="I3702" s="136"/>
      <c r="J3702" s="138"/>
      <c r="K3702" s="119"/>
      <c r="L3702" s="138"/>
      <c r="M3702" s="12"/>
      <c r="N3702" s="147" t="str">
        <f t="shared" si="365"/>
        <v/>
      </c>
      <c r="O3702" s="16"/>
      <c r="P3702" s="17"/>
      <c r="Q3702" s="17"/>
      <c r="AD3702" s="13">
        <f t="shared" si="366"/>
        <v>0</v>
      </c>
      <c r="AE3702" s="13" t="str">
        <f t="shared" si="367"/>
        <v/>
      </c>
      <c r="AF3702" s="145" t="str">
        <f t="shared" si="368"/>
        <v/>
      </c>
      <c r="AG3702" s="145" t="str">
        <f t="shared" si="369"/>
        <v/>
      </c>
      <c r="AH3702" s="145" t="str">
        <f t="shared" si="370"/>
        <v/>
      </c>
    </row>
    <row r="3703" spans="1:34" ht="17.25" customHeight="1" x14ac:dyDescent="0.3">
      <c r="A3703" s="149"/>
      <c r="B3703" s="135"/>
      <c r="C3703" s="14"/>
      <c r="D3703" s="14"/>
      <c r="E3703" s="136"/>
      <c r="F3703" s="15"/>
      <c r="G3703" s="126"/>
      <c r="H3703" s="136"/>
      <c r="I3703" s="136"/>
      <c r="J3703" s="138"/>
      <c r="K3703" s="119"/>
      <c r="L3703" s="138"/>
      <c r="M3703" s="12"/>
      <c r="N3703" s="147" t="str">
        <f t="shared" si="365"/>
        <v/>
      </c>
      <c r="O3703" s="16"/>
      <c r="P3703" s="17"/>
      <c r="Q3703" s="17"/>
      <c r="AD3703" s="13">
        <f t="shared" si="366"/>
        <v>0</v>
      </c>
      <c r="AE3703" s="13" t="str">
        <f t="shared" si="367"/>
        <v/>
      </c>
      <c r="AF3703" s="145" t="str">
        <f t="shared" si="368"/>
        <v/>
      </c>
      <c r="AG3703" s="145" t="str">
        <f t="shared" si="369"/>
        <v/>
      </c>
      <c r="AH3703" s="145" t="str">
        <f t="shared" si="370"/>
        <v/>
      </c>
    </row>
    <row r="3704" spans="1:34" ht="17.25" customHeight="1" x14ac:dyDescent="0.3">
      <c r="A3704" s="149"/>
      <c r="B3704" s="135"/>
      <c r="C3704" s="14"/>
      <c r="D3704" s="14"/>
      <c r="E3704" s="136"/>
      <c r="F3704" s="15"/>
      <c r="G3704" s="126"/>
      <c r="H3704" s="136"/>
      <c r="I3704" s="136"/>
      <c r="J3704" s="138"/>
      <c r="K3704" s="119"/>
      <c r="L3704" s="138"/>
      <c r="M3704" s="12"/>
      <c r="N3704" s="147" t="str">
        <f t="shared" si="365"/>
        <v/>
      </c>
      <c r="O3704" s="16"/>
      <c r="P3704" s="17"/>
      <c r="Q3704" s="17"/>
      <c r="AD3704" s="13">
        <f t="shared" si="366"/>
        <v>0</v>
      </c>
      <c r="AE3704" s="13" t="str">
        <f t="shared" si="367"/>
        <v/>
      </c>
      <c r="AF3704" s="145" t="str">
        <f t="shared" si="368"/>
        <v/>
      </c>
      <c r="AG3704" s="145" t="str">
        <f t="shared" si="369"/>
        <v/>
      </c>
      <c r="AH3704" s="145" t="str">
        <f t="shared" si="370"/>
        <v/>
      </c>
    </row>
    <row r="3705" spans="1:34" ht="17.25" customHeight="1" x14ac:dyDescent="0.3">
      <c r="A3705" s="149"/>
      <c r="B3705" s="135"/>
      <c r="C3705" s="14"/>
      <c r="D3705" s="14"/>
      <c r="E3705" s="136"/>
      <c r="F3705" s="15"/>
      <c r="G3705" s="126"/>
      <c r="H3705" s="136"/>
      <c r="I3705" s="136"/>
      <c r="J3705" s="138"/>
      <c r="K3705" s="119"/>
      <c r="L3705" s="138"/>
      <c r="M3705" s="12"/>
      <c r="N3705" s="147" t="str">
        <f t="shared" si="365"/>
        <v/>
      </c>
      <c r="O3705" s="16"/>
      <c r="P3705" s="17"/>
      <c r="Q3705" s="17"/>
      <c r="AD3705" s="13">
        <f t="shared" si="366"/>
        <v>0</v>
      </c>
      <c r="AE3705" s="13" t="str">
        <f t="shared" si="367"/>
        <v/>
      </c>
      <c r="AF3705" s="145" t="str">
        <f t="shared" si="368"/>
        <v/>
      </c>
      <c r="AG3705" s="145" t="str">
        <f t="shared" si="369"/>
        <v/>
      </c>
      <c r="AH3705" s="145" t="str">
        <f t="shared" si="370"/>
        <v/>
      </c>
    </row>
    <row r="3706" spans="1:34" ht="17.25" customHeight="1" x14ac:dyDescent="0.3">
      <c r="A3706" s="149"/>
      <c r="B3706" s="135"/>
      <c r="C3706" s="14"/>
      <c r="D3706" s="14"/>
      <c r="E3706" s="136"/>
      <c r="F3706" s="15"/>
      <c r="G3706" s="126"/>
      <c r="H3706" s="136"/>
      <c r="I3706" s="136"/>
      <c r="J3706" s="138"/>
      <c r="K3706" s="119"/>
      <c r="L3706" s="138"/>
      <c r="M3706" s="12"/>
      <c r="N3706" s="147" t="str">
        <f t="shared" si="365"/>
        <v/>
      </c>
      <c r="O3706" s="16"/>
      <c r="P3706" s="17"/>
      <c r="Q3706" s="17"/>
      <c r="AD3706" s="13">
        <f t="shared" si="366"/>
        <v>0</v>
      </c>
      <c r="AE3706" s="13" t="str">
        <f t="shared" si="367"/>
        <v/>
      </c>
      <c r="AF3706" s="145" t="str">
        <f t="shared" si="368"/>
        <v/>
      </c>
      <c r="AG3706" s="145" t="str">
        <f t="shared" si="369"/>
        <v/>
      </c>
      <c r="AH3706" s="145" t="str">
        <f t="shared" si="370"/>
        <v/>
      </c>
    </row>
    <row r="3707" spans="1:34" ht="17.25" customHeight="1" x14ac:dyDescent="0.3">
      <c r="A3707" s="149"/>
      <c r="B3707" s="135"/>
      <c r="C3707" s="14"/>
      <c r="D3707" s="14"/>
      <c r="E3707" s="136"/>
      <c r="F3707" s="15"/>
      <c r="G3707" s="126"/>
      <c r="H3707" s="136"/>
      <c r="I3707" s="136"/>
      <c r="J3707" s="138"/>
      <c r="K3707" s="119"/>
      <c r="L3707" s="138"/>
      <c r="M3707" s="12"/>
      <c r="N3707" s="147" t="str">
        <f t="shared" si="365"/>
        <v/>
      </c>
      <c r="O3707" s="16"/>
      <c r="P3707" s="17"/>
      <c r="Q3707" s="17"/>
      <c r="AD3707" s="13">
        <f t="shared" si="366"/>
        <v>0</v>
      </c>
      <c r="AE3707" s="13" t="str">
        <f t="shared" si="367"/>
        <v/>
      </c>
      <c r="AF3707" s="145" t="str">
        <f t="shared" si="368"/>
        <v/>
      </c>
      <c r="AG3707" s="145" t="str">
        <f t="shared" si="369"/>
        <v/>
      </c>
      <c r="AH3707" s="145" t="str">
        <f t="shared" si="370"/>
        <v/>
      </c>
    </row>
    <row r="3708" spans="1:34" ht="17.25" customHeight="1" x14ac:dyDescent="0.3">
      <c r="A3708" s="149"/>
      <c r="B3708" s="135"/>
      <c r="C3708" s="14"/>
      <c r="D3708" s="14"/>
      <c r="E3708" s="136"/>
      <c r="F3708" s="15"/>
      <c r="G3708" s="126"/>
      <c r="H3708" s="136"/>
      <c r="I3708" s="136"/>
      <c r="J3708" s="138"/>
      <c r="K3708" s="119"/>
      <c r="L3708" s="138"/>
      <c r="M3708" s="12"/>
      <c r="N3708" s="147" t="str">
        <f t="shared" si="365"/>
        <v/>
      </c>
      <c r="O3708" s="16"/>
      <c r="P3708" s="17"/>
      <c r="Q3708" s="17"/>
      <c r="AD3708" s="13">
        <f t="shared" si="366"/>
        <v>0</v>
      </c>
      <c r="AE3708" s="13" t="str">
        <f t="shared" si="367"/>
        <v/>
      </c>
      <c r="AF3708" s="145" t="str">
        <f t="shared" si="368"/>
        <v/>
      </c>
      <c r="AG3708" s="145" t="str">
        <f t="shared" si="369"/>
        <v/>
      </c>
      <c r="AH3708" s="145" t="str">
        <f t="shared" si="370"/>
        <v/>
      </c>
    </row>
    <row r="3709" spans="1:34" ht="17.25" customHeight="1" x14ac:dyDescent="0.3">
      <c r="A3709" s="149"/>
      <c r="B3709" s="135"/>
      <c r="C3709" s="14"/>
      <c r="D3709" s="14"/>
      <c r="E3709" s="136"/>
      <c r="F3709" s="15"/>
      <c r="G3709" s="126"/>
      <c r="H3709" s="136"/>
      <c r="I3709" s="136"/>
      <c r="J3709" s="138"/>
      <c r="K3709" s="119"/>
      <c r="L3709" s="138"/>
      <c r="M3709" s="12"/>
      <c r="N3709" s="147" t="str">
        <f t="shared" si="365"/>
        <v/>
      </c>
      <c r="O3709" s="16"/>
      <c r="P3709" s="17"/>
      <c r="Q3709" s="17"/>
      <c r="AD3709" s="13">
        <f t="shared" si="366"/>
        <v>0</v>
      </c>
      <c r="AE3709" s="13" t="str">
        <f t="shared" si="367"/>
        <v/>
      </c>
      <c r="AF3709" s="145" t="str">
        <f t="shared" si="368"/>
        <v/>
      </c>
      <c r="AG3709" s="145" t="str">
        <f t="shared" si="369"/>
        <v/>
      </c>
      <c r="AH3709" s="145" t="str">
        <f t="shared" si="370"/>
        <v/>
      </c>
    </row>
    <row r="3710" spans="1:34" ht="17.25" customHeight="1" x14ac:dyDescent="0.3">
      <c r="A3710" s="149"/>
      <c r="B3710" s="135"/>
      <c r="C3710" s="14"/>
      <c r="D3710" s="14"/>
      <c r="E3710" s="136"/>
      <c r="F3710" s="15"/>
      <c r="G3710" s="126"/>
      <c r="H3710" s="136"/>
      <c r="I3710" s="136"/>
      <c r="J3710" s="138"/>
      <c r="K3710" s="119"/>
      <c r="L3710" s="138"/>
      <c r="M3710" s="12"/>
      <c r="N3710" s="147" t="str">
        <f t="shared" si="365"/>
        <v/>
      </c>
      <c r="O3710" s="16"/>
      <c r="P3710" s="17"/>
      <c r="Q3710" s="17"/>
      <c r="AD3710" s="13">
        <f t="shared" si="366"/>
        <v>0</v>
      </c>
      <c r="AE3710" s="13" t="str">
        <f t="shared" si="367"/>
        <v/>
      </c>
      <c r="AF3710" s="145" t="str">
        <f t="shared" si="368"/>
        <v/>
      </c>
      <c r="AG3710" s="145" t="str">
        <f t="shared" si="369"/>
        <v/>
      </c>
      <c r="AH3710" s="145" t="str">
        <f t="shared" si="370"/>
        <v/>
      </c>
    </row>
    <row r="3711" spans="1:34" ht="17.25" customHeight="1" x14ac:dyDescent="0.3">
      <c r="A3711" s="149"/>
      <c r="B3711" s="135"/>
      <c r="C3711" s="14"/>
      <c r="D3711" s="14"/>
      <c r="E3711" s="136"/>
      <c r="F3711" s="15"/>
      <c r="G3711" s="126"/>
      <c r="H3711" s="136"/>
      <c r="I3711" s="136"/>
      <c r="J3711" s="138"/>
      <c r="K3711" s="119"/>
      <c r="L3711" s="138"/>
      <c r="M3711" s="12"/>
      <c r="N3711" s="147" t="str">
        <f t="shared" si="365"/>
        <v/>
      </c>
      <c r="O3711" s="16"/>
      <c r="P3711" s="17"/>
      <c r="Q3711" s="17"/>
      <c r="AD3711" s="13">
        <f t="shared" si="366"/>
        <v>0</v>
      </c>
      <c r="AE3711" s="13" t="str">
        <f t="shared" si="367"/>
        <v/>
      </c>
      <c r="AF3711" s="145" t="str">
        <f t="shared" si="368"/>
        <v/>
      </c>
      <c r="AG3711" s="145" t="str">
        <f t="shared" si="369"/>
        <v/>
      </c>
      <c r="AH3711" s="145" t="str">
        <f t="shared" si="370"/>
        <v/>
      </c>
    </row>
    <row r="3712" spans="1:34" ht="17.25" customHeight="1" x14ac:dyDescent="0.3">
      <c r="A3712" s="149"/>
      <c r="B3712" s="135"/>
      <c r="C3712" s="14"/>
      <c r="D3712" s="14"/>
      <c r="E3712" s="136"/>
      <c r="F3712" s="15"/>
      <c r="G3712" s="126"/>
      <c r="H3712" s="136"/>
      <c r="I3712" s="136"/>
      <c r="J3712" s="138"/>
      <c r="K3712" s="119"/>
      <c r="L3712" s="138"/>
      <c r="M3712" s="12"/>
      <c r="N3712" s="147" t="str">
        <f t="shared" si="365"/>
        <v/>
      </c>
      <c r="O3712" s="16"/>
      <c r="P3712" s="17"/>
      <c r="Q3712" s="17"/>
      <c r="AD3712" s="13">
        <f t="shared" si="366"/>
        <v>0</v>
      </c>
      <c r="AE3712" s="13" t="str">
        <f t="shared" si="367"/>
        <v/>
      </c>
      <c r="AF3712" s="145" t="str">
        <f t="shared" si="368"/>
        <v/>
      </c>
      <c r="AG3712" s="145" t="str">
        <f t="shared" si="369"/>
        <v/>
      </c>
      <c r="AH3712" s="145" t="str">
        <f t="shared" si="370"/>
        <v/>
      </c>
    </row>
    <row r="3713" spans="1:34" ht="17.25" customHeight="1" x14ac:dyDescent="0.3">
      <c r="A3713" s="149"/>
      <c r="B3713" s="135"/>
      <c r="C3713" s="14"/>
      <c r="D3713" s="14"/>
      <c r="E3713" s="136"/>
      <c r="F3713" s="15"/>
      <c r="G3713" s="126"/>
      <c r="H3713" s="136"/>
      <c r="I3713" s="136"/>
      <c r="J3713" s="138"/>
      <c r="K3713" s="119"/>
      <c r="L3713" s="138"/>
      <c r="M3713" s="12"/>
      <c r="N3713" s="147" t="str">
        <f t="shared" si="365"/>
        <v/>
      </c>
      <c r="O3713" s="16"/>
      <c r="P3713" s="17"/>
      <c r="Q3713" s="17"/>
      <c r="AD3713" s="13">
        <f t="shared" si="366"/>
        <v>0</v>
      </c>
      <c r="AE3713" s="13" t="str">
        <f t="shared" si="367"/>
        <v/>
      </c>
      <c r="AF3713" s="145" t="str">
        <f t="shared" si="368"/>
        <v/>
      </c>
      <c r="AG3713" s="145" t="str">
        <f t="shared" si="369"/>
        <v/>
      </c>
      <c r="AH3713" s="145" t="str">
        <f t="shared" si="370"/>
        <v/>
      </c>
    </row>
    <row r="3714" spans="1:34" ht="17.25" customHeight="1" x14ac:dyDescent="0.3">
      <c r="A3714" s="149"/>
      <c r="B3714" s="135"/>
      <c r="C3714" s="14"/>
      <c r="D3714" s="14"/>
      <c r="E3714" s="136"/>
      <c r="F3714" s="15"/>
      <c r="G3714" s="126"/>
      <c r="H3714" s="136"/>
      <c r="I3714" s="136"/>
      <c r="J3714" s="138"/>
      <c r="K3714" s="119"/>
      <c r="L3714" s="138"/>
      <c r="M3714" s="12"/>
      <c r="N3714" s="147" t="str">
        <f t="shared" si="365"/>
        <v/>
      </c>
      <c r="O3714" s="16"/>
      <c r="P3714" s="17"/>
      <c r="Q3714" s="17"/>
      <c r="AD3714" s="13">
        <f t="shared" si="366"/>
        <v>0</v>
      </c>
      <c r="AE3714" s="13" t="str">
        <f t="shared" si="367"/>
        <v/>
      </c>
      <c r="AF3714" s="145" t="str">
        <f t="shared" si="368"/>
        <v/>
      </c>
      <c r="AG3714" s="145" t="str">
        <f t="shared" si="369"/>
        <v/>
      </c>
      <c r="AH3714" s="145" t="str">
        <f t="shared" si="370"/>
        <v/>
      </c>
    </row>
    <row r="3715" spans="1:34" ht="17.25" customHeight="1" x14ac:dyDescent="0.3">
      <c r="A3715" s="149"/>
      <c r="B3715" s="135"/>
      <c r="C3715" s="14"/>
      <c r="D3715" s="14"/>
      <c r="E3715" s="136"/>
      <c r="F3715" s="15"/>
      <c r="G3715" s="126"/>
      <c r="H3715" s="136"/>
      <c r="I3715" s="136"/>
      <c r="J3715" s="138"/>
      <c r="K3715" s="119"/>
      <c r="L3715" s="138"/>
      <c r="M3715" s="12"/>
      <c r="N3715" s="147" t="str">
        <f t="shared" si="365"/>
        <v/>
      </c>
      <c r="O3715" s="16"/>
      <c r="P3715" s="17"/>
      <c r="Q3715" s="17"/>
      <c r="AD3715" s="13">
        <f t="shared" si="366"/>
        <v>0</v>
      </c>
      <c r="AE3715" s="13" t="str">
        <f t="shared" si="367"/>
        <v/>
      </c>
      <c r="AF3715" s="145" t="str">
        <f t="shared" si="368"/>
        <v/>
      </c>
      <c r="AG3715" s="145" t="str">
        <f t="shared" si="369"/>
        <v/>
      </c>
      <c r="AH3715" s="145" t="str">
        <f t="shared" si="370"/>
        <v/>
      </c>
    </row>
    <row r="3716" spans="1:34" ht="17.25" customHeight="1" x14ac:dyDescent="0.3">
      <c r="A3716" s="149"/>
      <c r="B3716" s="135"/>
      <c r="C3716" s="14"/>
      <c r="D3716" s="14"/>
      <c r="E3716" s="136"/>
      <c r="F3716" s="15"/>
      <c r="G3716" s="126"/>
      <c r="H3716" s="136"/>
      <c r="I3716" s="136"/>
      <c r="J3716" s="138"/>
      <c r="K3716" s="119"/>
      <c r="L3716" s="138"/>
      <c r="M3716" s="12"/>
      <c r="N3716" s="147" t="str">
        <f t="shared" si="365"/>
        <v/>
      </c>
      <c r="O3716" s="16"/>
      <c r="P3716" s="17"/>
      <c r="Q3716" s="17"/>
      <c r="AD3716" s="13">
        <f t="shared" si="366"/>
        <v>0</v>
      </c>
      <c r="AE3716" s="13" t="str">
        <f t="shared" si="367"/>
        <v/>
      </c>
      <c r="AF3716" s="145" t="str">
        <f t="shared" si="368"/>
        <v/>
      </c>
      <c r="AG3716" s="145" t="str">
        <f t="shared" si="369"/>
        <v/>
      </c>
      <c r="AH3716" s="145" t="str">
        <f t="shared" si="370"/>
        <v/>
      </c>
    </row>
    <row r="3717" spans="1:34" ht="17.25" customHeight="1" x14ac:dyDescent="0.3">
      <c r="A3717" s="149"/>
      <c r="B3717" s="135"/>
      <c r="C3717" s="14"/>
      <c r="D3717" s="14"/>
      <c r="E3717" s="136"/>
      <c r="F3717" s="15"/>
      <c r="G3717" s="126"/>
      <c r="H3717" s="136"/>
      <c r="I3717" s="136"/>
      <c r="J3717" s="138"/>
      <c r="K3717" s="119"/>
      <c r="L3717" s="138"/>
      <c r="M3717" s="12"/>
      <c r="N3717" s="147" t="str">
        <f t="shared" si="365"/>
        <v/>
      </c>
      <c r="O3717" s="16"/>
      <c r="P3717" s="17"/>
      <c r="Q3717" s="17"/>
      <c r="AD3717" s="13">
        <f t="shared" si="366"/>
        <v>0</v>
      </c>
      <c r="AE3717" s="13" t="str">
        <f t="shared" si="367"/>
        <v/>
      </c>
      <c r="AF3717" s="145" t="str">
        <f t="shared" si="368"/>
        <v/>
      </c>
      <c r="AG3717" s="145" t="str">
        <f t="shared" si="369"/>
        <v/>
      </c>
      <c r="AH3717" s="145" t="str">
        <f t="shared" si="370"/>
        <v/>
      </c>
    </row>
    <row r="3718" spans="1:34" ht="17.25" customHeight="1" x14ac:dyDescent="0.3">
      <c r="A3718" s="149"/>
      <c r="B3718" s="135"/>
      <c r="C3718" s="14"/>
      <c r="D3718" s="14"/>
      <c r="E3718" s="136"/>
      <c r="F3718" s="15"/>
      <c r="G3718" s="126"/>
      <c r="H3718" s="136"/>
      <c r="I3718" s="136"/>
      <c r="J3718" s="138"/>
      <c r="K3718" s="119"/>
      <c r="L3718" s="138"/>
      <c r="M3718" s="12"/>
      <c r="N3718" s="147" t="str">
        <f t="shared" si="365"/>
        <v/>
      </c>
      <c r="O3718" s="16"/>
      <c r="P3718" s="17"/>
      <c r="Q3718" s="17"/>
      <c r="AD3718" s="13">
        <f t="shared" si="366"/>
        <v>0</v>
      </c>
      <c r="AE3718" s="13" t="str">
        <f t="shared" si="367"/>
        <v/>
      </c>
      <c r="AF3718" s="145" t="str">
        <f t="shared" si="368"/>
        <v/>
      </c>
      <c r="AG3718" s="145" t="str">
        <f t="shared" si="369"/>
        <v/>
      </c>
      <c r="AH3718" s="145" t="str">
        <f t="shared" si="370"/>
        <v/>
      </c>
    </row>
    <row r="3719" spans="1:34" ht="17.25" customHeight="1" x14ac:dyDescent="0.3">
      <c r="A3719" s="149"/>
      <c r="B3719" s="135"/>
      <c r="C3719" s="14"/>
      <c r="D3719" s="14"/>
      <c r="E3719" s="136"/>
      <c r="F3719" s="15"/>
      <c r="G3719" s="126"/>
      <c r="H3719" s="136"/>
      <c r="I3719" s="136"/>
      <c r="J3719" s="138"/>
      <c r="K3719" s="119"/>
      <c r="L3719" s="138"/>
      <c r="M3719" s="12"/>
      <c r="N3719" s="147" t="str">
        <f t="shared" si="365"/>
        <v/>
      </c>
      <c r="O3719" s="16"/>
      <c r="P3719" s="17"/>
      <c r="Q3719" s="17"/>
      <c r="AD3719" s="13">
        <f t="shared" si="366"/>
        <v>0</v>
      </c>
      <c r="AE3719" s="13" t="str">
        <f t="shared" si="367"/>
        <v/>
      </c>
      <c r="AF3719" s="145" t="str">
        <f t="shared" si="368"/>
        <v/>
      </c>
      <c r="AG3719" s="145" t="str">
        <f t="shared" si="369"/>
        <v/>
      </c>
      <c r="AH3719" s="145" t="str">
        <f t="shared" si="370"/>
        <v/>
      </c>
    </row>
    <row r="3720" spans="1:34" ht="17.25" customHeight="1" x14ac:dyDescent="0.3">
      <c r="A3720" s="149"/>
      <c r="B3720" s="135"/>
      <c r="C3720" s="14"/>
      <c r="D3720" s="14"/>
      <c r="E3720" s="136"/>
      <c r="F3720" s="15"/>
      <c r="G3720" s="126"/>
      <c r="H3720" s="136"/>
      <c r="I3720" s="136"/>
      <c r="J3720" s="138"/>
      <c r="K3720" s="119"/>
      <c r="L3720" s="138"/>
      <c r="M3720" s="12"/>
      <c r="N3720" s="147" t="str">
        <f t="shared" ref="N3720:N3783" si="371">IF(J3720="", "", K3720)</f>
        <v/>
      </c>
      <c r="O3720" s="16"/>
      <c r="P3720" s="17"/>
      <c r="Q3720" s="17"/>
      <c r="AD3720" s="13">
        <f t="shared" si="366"/>
        <v>0</v>
      </c>
      <c r="AE3720" s="13" t="str">
        <f t="shared" si="367"/>
        <v/>
      </c>
      <c r="AF3720" s="145" t="str">
        <f t="shared" si="368"/>
        <v/>
      </c>
      <c r="AG3720" s="145" t="str">
        <f t="shared" si="369"/>
        <v/>
      </c>
      <c r="AH3720" s="145" t="str">
        <f t="shared" si="370"/>
        <v/>
      </c>
    </row>
    <row r="3721" spans="1:34" ht="17.25" customHeight="1" x14ac:dyDescent="0.3">
      <c r="A3721" s="149"/>
      <c r="B3721" s="135"/>
      <c r="C3721" s="14"/>
      <c r="D3721" s="14"/>
      <c r="E3721" s="136"/>
      <c r="F3721" s="15"/>
      <c r="G3721" s="126"/>
      <c r="H3721" s="136"/>
      <c r="I3721" s="136"/>
      <c r="J3721" s="138"/>
      <c r="K3721" s="119"/>
      <c r="L3721" s="138"/>
      <c r="M3721" s="12"/>
      <c r="N3721" s="147" t="str">
        <f t="shared" si="371"/>
        <v/>
      </c>
      <c r="O3721" s="16"/>
      <c r="P3721" s="17"/>
      <c r="Q3721" s="17"/>
      <c r="AD3721" s="13">
        <f t="shared" si="366"/>
        <v>0</v>
      </c>
      <c r="AE3721" s="13" t="str">
        <f t="shared" si="367"/>
        <v/>
      </c>
      <c r="AF3721" s="145" t="str">
        <f t="shared" si="368"/>
        <v/>
      </c>
      <c r="AG3721" s="145" t="str">
        <f t="shared" si="369"/>
        <v/>
      </c>
      <c r="AH3721" s="145" t="str">
        <f t="shared" si="370"/>
        <v/>
      </c>
    </row>
    <row r="3722" spans="1:34" ht="17.25" customHeight="1" x14ac:dyDescent="0.3">
      <c r="A3722" s="149"/>
      <c r="B3722" s="135"/>
      <c r="C3722" s="14"/>
      <c r="D3722" s="14"/>
      <c r="E3722" s="136"/>
      <c r="F3722" s="15"/>
      <c r="G3722" s="126"/>
      <c r="H3722" s="136"/>
      <c r="I3722" s="136"/>
      <c r="J3722" s="138"/>
      <c r="K3722" s="119"/>
      <c r="L3722" s="138"/>
      <c r="M3722" s="12"/>
      <c r="N3722" s="147" t="str">
        <f t="shared" si="371"/>
        <v/>
      </c>
      <c r="O3722" s="16"/>
      <c r="P3722" s="17"/>
      <c r="Q3722" s="17"/>
      <c r="AD3722" s="13">
        <f t="shared" si="366"/>
        <v>0</v>
      </c>
      <c r="AE3722" s="13" t="str">
        <f t="shared" si="367"/>
        <v/>
      </c>
      <c r="AF3722" s="145" t="str">
        <f t="shared" si="368"/>
        <v/>
      </c>
      <c r="AG3722" s="145" t="str">
        <f t="shared" si="369"/>
        <v/>
      </c>
      <c r="AH3722" s="145" t="str">
        <f t="shared" si="370"/>
        <v/>
      </c>
    </row>
    <row r="3723" spans="1:34" ht="17.25" customHeight="1" x14ac:dyDescent="0.3">
      <c r="A3723" s="149"/>
      <c r="B3723" s="135"/>
      <c r="C3723" s="14"/>
      <c r="D3723" s="14"/>
      <c r="E3723" s="136"/>
      <c r="F3723" s="15"/>
      <c r="G3723" s="126"/>
      <c r="H3723" s="136"/>
      <c r="I3723" s="136"/>
      <c r="J3723" s="138"/>
      <c r="K3723" s="119"/>
      <c r="L3723" s="138"/>
      <c r="M3723" s="12"/>
      <c r="N3723" s="147" t="str">
        <f t="shared" si="371"/>
        <v/>
      </c>
      <c r="O3723" s="16"/>
      <c r="P3723" s="17"/>
      <c r="Q3723" s="17"/>
      <c r="AD3723" s="13">
        <f t="shared" si="366"/>
        <v>0</v>
      </c>
      <c r="AE3723" s="13" t="str">
        <f t="shared" si="367"/>
        <v/>
      </c>
      <c r="AF3723" s="145" t="str">
        <f t="shared" si="368"/>
        <v/>
      </c>
      <c r="AG3723" s="145" t="str">
        <f t="shared" si="369"/>
        <v/>
      </c>
      <c r="AH3723" s="145" t="str">
        <f t="shared" si="370"/>
        <v/>
      </c>
    </row>
    <row r="3724" spans="1:34" ht="17.25" customHeight="1" x14ac:dyDescent="0.3">
      <c r="A3724" s="149"/>
      <c r="B3724" s="135"/>
      <c r="C3724" s="14"/>
      <c r="D3724" s="14"/>
      <c r="E3724" s="136"/>
      <c r="F3724" s="15"/>
      <c r="G3724" s="126"/>
      <c r="H3724" s="136"/>
      <c r="I3724" s="136"/>
      <c r="J3724" s="138"/>
      <c r="K3724" s="119"/>
      <c r="L3724" s="138"/>
      <c r="M3724" s="12"/>
      <c r="N3724" s="147" t="str">
        <f t="shared" si="371"/>
        <v/>
      </c>
      <c r="O3724" s="16"/>
      <c r="P3724" s="17"/>
      <c r="Q3724" s="17"/>
      <c r="AD3724" s="13">
        <f t="shared" si="366"/>
        <v>0</v>
      </c>
      <c r="AE3724" s="13" t="str">
        <f t="shared" si="367"/>
        <v/>
      </c>
      <c r="AF3724" s="145" t="str">
        <f t="shared" si="368"/>
        <v/>
      </c>
      <c r="AG3724" s="145" t="str">
        <f t="shared" si="369"/>
        <v/>
      </c>
      <c r="AH3724" s="145" t="str">
        <f t="shared" si="370"/>
        <v/>
      </c>
    </row>
    <row r="3725" spans="1:34" ht="17.25" customHeight="1" x14ac:dyDescent="0.3">
      <c r="A3725" s="149"/>
      <c r="B3725" s="135"/>
      <c r="C3725" s="14"/>
      <c r="D3725" s="14"/>
      <c r="E3725" s="136"/>
      <c r="F3725" s="15"/>
      <c r="G3725" s="126"/>
      <c r="H3725" s="136"/>
      <c r="I3725" s="136"/>
      <c r="J3725" s="138"/>
      <c r="K3725" s="119"/>
      <c r="L3725" s="138"/>
      <c r="M3725" s="12"/>
      <c r="N3725" s="147" t="str">
        <f t="shared" si="371"/>
        <v/>
      </c>
      <c r="O3725" s="16"/>
      <c r="P3725" s="17"/>
      <c r="Q3725" s="17"/>
      <c r="AD3725" s="13">
        <f t="shared" si="366"/>
        <v>0</v>
      </c>
      <c r="AE3725" s="13" t="str">
        <f t="shared" si="367"/>
        <v/>
      </c>
      <c r="AF3725" s="145" t="str">
        <f t="shared" si="368"/>
        <v/>
      </c>
      <c r="AG3725" s="145" t="str">
        <f t="shared" si="369"/>
        <v/>
      </c>
      <c r="AH3725" s="145" t="str">
        <f t="shared" si="370"/>
        <v/>
      </c>
    </row>
    <row r="3726" spans="1:34" ht="17.25" customHeight="1" x14ac:dyDescent="0.3">
      <c r="A3726" s="149"/>
      <c r="B3726" s="135"/>
      <c r="C3726" s="14"/>
      <c r="D3726" s="14"/>
      <c r="E3726" s="136"/>
      <c r="F3726" s="15"/>
      <c r="G3726" s="126"/>
      <c r="H3726" s="136"/>
      <c r="I3726" s="136"/>
      <c r="J3726" s="138"/>
      <c r="K3726" s="119"/>
      <c r="L3726" s="138"/>
      <c r="M3726" s="12"/>
      <c r="N3726" s="147" t="str">
        <f t="shared" si="371"/>
        <v/>
      </c>
      <c r="O3726" s="16"/>
      <c r="P3726" s="17"/>
      <c r="Q3726" s="17"/>
      <c r="AD3726" s="13">
        <f t="shared" si="366"/>
        <v>0</v>
      </c>
      <c r="AE3726" s="13" t="str">
        <f t="shared" si="367"/>
        <v/>
      </c>
      <c r="AF3726" s="145" t="str">
        <f t="shared" si="368"/>
        <v/>
      </c>
      <c r="AG3726" s="145" t="str">
        <f t="shared" si="369"/>
        <v/>
      </c>
      <c r="AH3726" s="145" t="str">
        <f t="shared" si="370"/>
        <v/>
      </c>
    </row>
    <row r="3727" spans="1:34" ht="17.25" customHeight="1" x14ac:dyDescent="0.3">
      <c r="A3727" s="149"/>
      <c r="B3727" s="135"/>
      <c r="C3727" s="14"/>
      <c r="D3727" s="14"/>
      <c r="E3727" s="136"/>
      <c r="F3727" s="15"/>
      <c r="G3727" s="126"/>
      <c r="H3727" s="136"/>
      <c r="I3727" s="136"/>
      <c r="J3727" s="138"/>
      <c r="K3727" s="119"/>
      <c r="L3727" s="138"/>
      <c r="M3727" s="12"/>
      <c r="N3727" s="147" t="str">
        <f t="shared" si="371"/>
        <v/>
      </c>
      <c r="O3727" s="16"/>
      <c r="P3727" s="17"/>
      <c r="Q3727" s="17"/>
      <c r="AD3727" s="13">
        <f t="shared" si="366"/>
        <v>0</v>
      </c>
      <c r="AE3727" s="13" t="str">
        <f t="shared" si="367"/>
        <v/>
      </c>
      <c r="AF3727" s="145" t="str">
        <f t="shared" si="368"/>
        <v/>
      </c>
      <c r="AG3727" s="145" t="str">
        <f t="shared" si="369"/>
        <v/>
      </c>
      <c r="AH3727" s="145" t="str">
        <f t="shared" si="370"/>
        <v/>
      </c>
    </row>
    <row r="3728" spans="1:34" ht="17.25" customHeight="1" x14ac:dyDescent="0.3">
      <c r="A3728" s="149"/>
      <c r="B3728" s="135"/>
      <c r="C3728" s="14"/>
      <c r="D3728" s="14"/>
      <c r="E3728" s="136"/>
      <c r="F3728" s="15"/>
      <c r="G3728" s="126"/>
      <c r="H3728" s="136"/>
      <c r="I3728" s="136"/>
      <c r="J3728" s="138"/>
      <c r="K3728" s="119"/>
      <c r="L3728" s="138"/>
      <c r="M3728" s="12"/>
      <c r="N3728" s="147" t="str">
        <f t="shared" si="371"/>
        <v/>
      </c>
      <c r="O3728" s="16"/>
      <c r="P3728" s="17"/>
      <c r="Q3728" s="17"/>
      <c r="AD3728" s="13">
        <f t="shared" si="366"/>
        <v>0</v>
      </c>
      <c r="AE3728" s="13" t="str">
        <f t="shared" si="367"/>
        <v/>
      </c>
      <c r="AF3728" s="145" t="str">
        <f t="shared" si="368"/>
        <v/>
      </c>
      <c r="AG3728" s="145" t="str">
        <f t="shared" si="369"/>
        <v/>
      </c>
      <c r="AH3728" s="145" t="str">
        <f t="shared" si="370"/>
        <v/>
      </c>
    </row>
    <row r="3729" spans="1:34" ht="17.25" customHeight="1" x14ac:dyDescent="0.3">
      <c r="A3729" s="149"/>
      <c r="B3729" s="135"/>
      <c r="C3729" s="14"/>
      <c r="D3729" s="14"/>
      <c r="E3729" s="136"/>
      <c r="F3729" s="15"/>
      <c r="G3729" s="126"/>
      <c r="H3729" s="136"/>
      <c r="I3729" s="136"/>
      <c r="J3729" s="138"/>
      <c r="K3729" s="119"/>
      <c r="L3729" s="138"/>
      <c r="M3729" s="12"/>
      <c r="N3729" s="147" t="str">
        <f t="shared" si="371"/>
        <v/>
      </c>
      <c r="O3729" s="16"/>
      <c r="P3729" s="17"/>
      <c r="Q3729" s="17"/>
      <c r="AD3729" s="13">
        <f t="shared" si="366"/>
        <v>0</v>
      </c>
      <c r="AE3729" s="13" t="str">
        <f t="shared" si="367"/>
        <v/>
      </c>
      <c r="AF3729" s="145" t="str">
        <f t="shared" si="368"/>
        <v/>
      </c>
      <c r="AG3729" s="145" t="str">
        <f t="shared" si="369"/>
        <v/>
      </c>
      <c r="AH3729" s="145" t="str">
        <f t="shared" si="370"/>
        <v/>
      </c>
    </row>
    <row r="3730" spans="1:34" ht="17.25" customHeight="1" x14ac:dyDescent="0.3">
      <c r="A3730" s="149"/>
      <c r="B3730" s="135"/>
      <c r="C3730" s="14"/>
      <c r="D3730" s="14"/>
      <c r="E3730" s="136"/>
      <c r="F3730" s="15"/>
      <c r="G3730" s="126"/>
      <c r="H3730" s="136"/>
      <c r="I3730" s="136"/>
      <c r="J3730" s="138"/>
      <c r="K3730" s="119"/>
      <c r="L3730" s="138"/>
      <c r="M3730" s="12"/>
      <c r="N3730" s="147" t="str">
        <f t="shared" si="371"/>
        <v/>
      </c>
      <c r="O3730" s="16"/>
      <c r="P3730" s="17"/>
      <c r="Q3730" s="17"/>
      <c r="AD3730" s="13">
        <f t="shared" si="366"/>
        <v>0</v>
      </c>
      <c r="AE3730" s="13" t="str">
        <f t="shared" si="367"/>
        <v/>
      </c>
      <c r="AF3730" s="145" t="str">
        <f t="shared" si="368"/>
        <v/>
      </c>
      <c r="AG3730" s="145" t="str">
        <f t="shared" si="369"/>
        <v/>
      </c>
      <c r="AH3730" s="145" t="str">
        <f t="shared" si="370"/>
        <v/>
      </c>
    </row>
    <row r="3731" spans="1:34" ht="17.25" customHeight="1" x14ac:dyDescent="0.3">
      <c r="A3731" s="149"/>
      <c r="B3731" s="135"/>
      <c r="C3731" s="14"/>
      <c r="D3731" s="14"/>
      <c r="E3731" s="136"/>
      <c r="F3731" s="15"/>
      <c r="G3731" s="126"/>
      <c r="H3731" s="136"/>
      <c r="I3731" s="136"/>
      <c r="J3731" s="138"/>
      <c r="K3731" s="119"/>
      <c r="L3731" s="138"/>
      <c r="M3731" s="12"/>
      <c r="N3731" s="147" t="str">
        <f t="shared" si="371"/>
        <v/>
      </c>
      <c r="O3731" s="16"/>
      <c r="P3731" s="17"/>
      <c r="Q3731" s="17"/>
      <c r="AD3731" s="13">
        <f t="shared" si="366"/>
        <v>0</v>
      </c>
      <c r="AE3731" s="13" t="str">
        <f t="shared" si="367"/>
        <v/>
      </c>
      <c r="AF3731" s="145" t="str">
        <f t="shared" si="368"/>
        <v/>
      </c>
      <c r="AG3731" s="145" t="str">
        <f t="shared" si="369"/>
        <v/>
      </c>
      <c r="AH3731" s="145" t="str">
        <f t="shared" si="370"/>
        <v/>
      </c>
    </row>
    <row r="3732" spans="1:34" ht="17.25" customHeight="1" x14ac:dyDescent="0.3">
      <c r="A3732" s="149"/>
      <c r="B3732" s="135"/>
      <c r="C3732" s="14"/>
      <c r="D3732" s="14"/>
      <c r="E3732" s="136"/>
      <c r="F3732" s="15"/>
      <c r="G3732" s="126"/>
      <c r="H3732" s="136"/>
      <c r="I3732" s="136"/>
      <c r="J3732" s="138"/>
      <c r="K3732" s="119"/>
      <c r="L3732" s="138"/>
      <c r="M3732" s="12"/>
      <c r="N3732" s="147" t="str">
        <f t="shared" si="371"/>
        <v/>
      </c>
      <c r="O3732" s="16"/>
      <c r="P3732" s="17"/>
      <c r="Q3732" s="17"/>
      <c r="AD3732" s="13">
        <f t="shared" si="366"/>
        <v>0</v>
      </c>
      <c r="AE3732" s="13" t="str">
        <f t="shared" si="367"/>
        <v/>
      </c>
      <c r="AF3732" s="145" t="str">
        <f t="shared" si="368"/>
        <v/>
      </c>
      <c r="AG3732" s="145" t="str">
        <f t="shared" si="369"/>
        <v/>
      </c>
      <c r="AH3732" s="145" t="str">
        <f t="shared" si="370"/>
        <v/>
      </c>
    </row>
    <row r="3733" spans="1:34" ht="17.25" customHeight="1" x14ac:dyDescent="0.3">
      <c r="A3733" s="149"/>
      <c r="B3733" s="135"/>
      <c r="C3733" s="14"/>
      <c r="D3733" s="14"/>
      <c r="E3733" s="136"/>
      <c r="F3733" s="15"/>
      <c r="G3733" s="126"/>
      <c r="H3733" s="136"/>
      <c r="I3733" s="136"/>
      <c r="J3733" s="138"/>
      <c r="K3733" s="119"/>
      <c r="L3733" s="138"/>
      <c r="M3733" s="12"/>
      <c r="N3733" s="147" t="str">
        <f t="shared" si="371"/>
        <v/>
      </c>
      <c r="O3733" s="16"/>
      <c r="P3733" s="17"/>
      <c r="Q3733" s="17"/>
      <c r="AD3733" s="13">
        <f t="shared" si="366"/>
        <v>0</v>
      </c>
      <c r="AE3733" s="13" t="str">
        <f t="shared" si="367"/>
        <v/>
      </c>
      <c r="AF3733" s="145" t="str">
        <f t="shared" si="368"/>
        <v/>
      </c>
      <c r="AG3733" s="145" t="str">
        <f t="shared" si="369"/>
        <v/>
      </c>
      <c r="AH3733" s="145" t="str">
        <f t="shared" si="370"/>
        <v/>
      </c>
    </row>
    <row r="3734" spans="1:34" ht="17.25" customHeight="1" x14ac:dyDescent="0.3">
      <c r="A3734" s="149"/>
      <c r="B3734" s="135"/>
      <c r="C3734" s="14"/>
      <c r="D3734" s="14"/>
      <c r="E3734" s="136"/>
      <c r="F3734" s="15"/>
      <c r="G3734" s="126"/>
      <c r="H3734" s="136"/>
      <c r="I3734" s="136"/>
      <c r="J3734" s="138"/>
      <c r="K3734" s="119"/>
      <c r="L3734" s="138"/>
      <c r="M3734" s="12"/>
      <c r="N3734" s="147" t="str">
        <f t="shared" si="371"/>
        <v/>
      </c>
      <c r="O3734" s="16"/>
      <c r="P3734" s="17"/>
      <c r="Q3734" s="17"/>
      <c r="AD3734" s="13">
        <f t="shared" si="366"/>
        <v>0</v>
      </c>
      <c r="AE3734" s="13" t="str">
        <f t="shared" si="367"/>
        <v/>
      </c>
      <c r="AF3734" s="145" t="str">
        <f t="shared" si="368"/>
        <v/>
      </c>
      <c r="AG3734" s="145" t="str">
        <f t="shared" si="369"/>
        <v/>
      </c>
      <c r="AH3734" s="145" t="str">
        <f t="shared" si="370"/>
        <v/>
      </c>
    </row>
    <row r="3735" spans="1:34" ht="17.25" customHeight="1" x14ac:dyDescent="0.3">
      <c r="A3735" s="149"/>
      <c r="B3735" s="135"/>
      <c r="C3735" s="14"/>
      <c r="D3735" s="14"/>
      <c r="E3735" s="136"/>
      <c r="F3735" s="15"/>
      <c r="G3735" s="126"/>
      <c r="H3735" s="136"/>
      <c r="I3735" s="136"/>
      <c r="J3735" s="138"/>
      <c r="K3735" s="119"/>
      <c r="L3735" s="138"/>
      <c r="M3735" s="12"/>
      <c r="N3735" s="147" t="str">
        <f t="shared" si="371"/>
        <v/>
      </c>
      <c r="O3735" s="16"/>
      <c r="P3735" s="17"/>
      <c r="Q3735" s="17"/>
      <c r="AD3735" s="13">
        <f t="shared" si="366"/>
        <v>0</v>
      </c>
      <c r="AE3735" s="13" t="str">
        <f t="shared" si="367"/>
        <v/>
      </c>
      <c r="AF3735" s="145" t="str">
        <f t="shared" si="368"/>
        <v/>
      </c>
      <c r="AG3735" s="145" t="str">
        <f t="shared" si="369"/>
        <v/>
      </c>
      <c r="AH3735" s="145" t="str">
        <f t="shared" si="370"/>
        <v/>
      </c>
    </row>
    <row r="3736" spans="1:34" ht="17.25" customHeight="1" x14ac:dyDescent="0.3">
      <c r="A3736" s="149"/>
      <c r="B3736" s="135"/>
      <c r="C3736" s="14"/>
      <c r="D3736" s="14"/>
      <c r="E3736" s="136"/>
      <c r="F3736" s="15"/>
      <c r="G3736" s="126"/>
      <c r="H3736" s="136"/>
      <c r="I3736" s="136"/>
      <c r="J3736" s="138"/>
      <c r="K3736" s="119"/>
      <c r="L3736" s="138"/>
      <c r="M3736" s="12"/>
      <c r="N3736" s="147" t="str">
        <f t="shared" si="371"/>
        <v/>
      </c>
      <c r="O3736" s="16"/>
      <c r="P3736" s="17"/>
      <c r="Q3736" s="17"/>
      <c r="AD3736" s="13">
        <f t="shared" si="366"/>
        <v>0</v>
      </c>
      <c r="AE3736" s="13" t="str">
        <f t="shared" si="367"/>
        <v/>
      </c>
      <c r="AF3736" s="145" t="str">
        <f t="shared" si="368"/>
        <v/>
      </c>
      <c r="AG3736" s="145" t="str">
        <f t="shared" si="369"/>
        <v/>
      </c>
      <c r="AH3736" s="145" t="str">
        <f t="shared" si="370"/>
        <v/>
      </c>
    </row>
    <row r="3737" spans="1:34" ht="17.25" customHeight="1" x14ac:dyDescent="0.3">
      <c r="A3737" s="149"/>
      <c r="B3737" s="135"/>
      <c r="C3737" s="14"/>
      <c r="D3737" s="14"/>
      <c r="E3737" s="136"/>
      <c r="F3737" s="15"/>
      <c r="G3737" s="126"/>
      <c r="H3737" s="136"/>
      <c r="I3737" s="136"/>
      <c r="J3737" s="138"/>
      <c r="K3737" s="119"/>
      <c r="L3737" s="138"/>
      <c r="M3737" s="12"/>
      <c r="N3737" s="147" t="str">
        <f t="shared" si="371"/>
        <v/>
      </c>
      <c r="O3737" s="16"/>
      <c r="P3737" s="17"/>
      <c r="Q3737" s="17"/>
      <c r="AD3737" s="13">
        <f t="shared" si="366"/>
        <v>0</v>
      </c>
      <c r="AE3737" s="13" t="str">
        <f t="shared" si="367"/>
        <v/>
      </c>
      <c r="AF3737" s="145" t="str">
        <f t="shared" si="368"/>
        <v/>
      </c>
      <c r="AG3737" s="145" t="str">
        <f t="shared" si="369"/>
        <v/>
      </c>
      <c r="AH3737" s="145" t="str">
        <f t="shared" si="370"/>
        <v/>
      </c>
    </row>
    <row r="3738" spans="1:34" ht="17.25" customHeight="1" x14ac:dyDescent="0.3">
      <c r="A3738" s="149"/>
      <c r="B3738" s="135"/>
      <c r="C3738" s="14"/>
      <c r="D3738" s="14"/>
      <c r="E3738" s="136"/>
      <c r="F3738" s="15"/>
      <c r="G3738" s="126"/>
      <c r="H3738" s="136"/>
      <c r="I3738" s="136"/>
      <c r="J3738" s="138"/>
      <c r="K3738" s="119"/>
      <c r="L3738" s="138"/>
      <c r="M3738" s="12"/>
      <c r="N3738" s="147" t="str">
        <f t="shared" si="371"/>
        <v/>
      </c>
      <c r="O3738" s="16"/>
      <c r="P3738" s="17"/>
      <c r="Q3738" s="17"/>
      <c r="AD3738" s="13">
        <f t="shared" si="366"/>
        <v>0</v>
      </c>
      <c r="AE3738" s="13" t="str">
        <f t="shared" si="367"/>
        <v/>
      </c>
      <c r="AF3738" s="145" t="str">
        <f t="shared" si="368"/>
        <v/>
      </c>
      <c r="AG3738" s="145" t="str">
        <f t="shared" si="369"/>
        <v/>
      </c>
      <c r="AH3738" s="145" t="str">
        <f t="shared" si="370"/>
        <v/>
      </c>
    </row>
    <row r="3739" spans="1:34" ht="17.25" customHeight="1" x14ac:dyDescent="0.3">
      <c r="A3739" s="149"/>
      <c r="B3739" s="135"/>
      <c r="C3739" s="14"/>
      <c r="D3739" s="14"/>
      <c r="E3739" s="136"/>
      <c r="F3739" s="15"/>
      <c r="G3739" s="126"/>
      <c r="H3739" s="136"/>
      <c r="I3739" s="136"/>
      <c r="J3739" s="138"/>
      <c r="K3739" s="119"/>
      <c r="L3739" s="138"/>
      <c r="M3739" s="12"/>
      <c r="N3739" s="147" t="str">
        <f t="shared" si="371"/>
        <v/>
      </c>
      <c r="O3739" s="16"/>
      <c r="P3739" s="17"/>
      <c r="Q3739" s="17"/>
      <c r="AD3739" s="13">
        <f t="shared" si="366"/>
        <v>0</v>
      </c>
      <c r="AE3739" s="13" t="str">
        <f t="shared" si="367"/>
        <v/>
      </c>
      <c r="AF3739" s="145" t="str">
        <f t="shared" si="368"/>
        <v/>
      </c>
      <c r="AG3739" s="145" t="str">
        <f t="shared" si="369"/>
        <v/>
      </c>
      <c r="AH3739" s="145" t="str">
        <f t="shared" si="370"/>
        <v/>
      </c>
    </row>
    <row r="3740" spans="1:34" ht="17.25" customHeight="1" x14ac:dyDescent="0.3">
      <c r="A3740" s="149"/>
      <c r="B3740" s="135"/>
      <c r="C3740" s="14"/>
      <c r="D3740" s="14"/>
      <c r="E3740" s="136"/>
      <c r="F3740" s="15"/>
      <c r="G3740" s="126"/>
      <c r="H3740" s="136"/>
      <c r="I3740" s="136"/>
      <c r="J3740" s="138"/>
      <c r="K3740" s="119"/>
      <c r="L3740" s="138"/>
      <c r="M3740" s="12"/>
      <c r="N3740" s="147" t="str">
        <f t="shared" si="371"/>
        <v/>
      </c>
      <c r="O3740" s="16"/>
      <c r="P3740" s="17"/>
      <c r="Q3740" s="17"/>
      <c r="AD3740" s="13">
        <f t="shared" si="366"/>
        <v>0</v>
      </c>
      <c r="AE3740" s="13" t="str">
        <f t="shared" si="367"/>
        <v/>
      </c>
      <c r="AF3740" s="145" t="str">
        <f t="shared" si="368"/>
        <v/>
      </c>
      <c r="AG3740" s="145" t="str">
        <f t="shared" si="369"/>
        <v/>
      </c>
      <c r="AH3740" s="145" t="str">
        <f t="shared" si="370"/>
        <v/>
      </c>
    </row>
    <row r="3741" spans="1:34" ht="17.25" customHeight="1" x14ac:dyDescent="0.3">
      <c r="A3741" s="149"/>
      <c r="B3741" s="135"/>
      <c r="C3741" s="14"/>
      <c r="D3741" s="14"/>
      <c r="E3741" s="136"/>
      <c r="F3741" s="15"/>
      <c r="G3741" s="126"/>
      <c r="H3741" s="136"/>
      <c r="I3741" s="136"/>
      <c r="J3741" s="138"/>
      <c r="K3741" s="119"/>
      <c r="L3741" s="138"/>
      <c r="M3741" s="12"/>
      <c r="N3741" s="147" t="str">
        <f t="shared" si="371"/>
        <v/>
      </c>
      <c r="O3741" s="16"/>
      <c r="P3741" s="17"/>
      <c r="Q3741" s="17"/>
      <c r="AD3741" s="13">
        <f t="shared" si="366"/>
        <v>0</v>
      </c>
      <c r="AE3741" s="13" t="str">
        <f t="shared" si="367"/>
        <v/>
      </c>
      <c r="AF3741" s="145" t="str">
        <f t="shared" si="368"/>
        <v/>
      </c>
      <c r="AG3741" s="145" t="str">
        <f t="shared" si="369"/>
        <v/>
      </c>
      <c r="AH3741" s="145" t="str">
        <f t="shared" si="370"/>
        <v/>
      </c>
    </row>
    <row r="3742" spans="1:34" ht="17.25" customHeight="1" x14ac:dyDescent="0.3">
      <c r="A3742" s="149"/>
      <c r="B3742" s="135"/>
      <c r="C3742" s="14"/>
      <c r="D3742" s="14"/>
      <c r="E3742" s="136"/>
      <c r="F3742" s="15"/>
      <c r="G3742" s="126"/>
      <c r="H3742" s="136"/>
      <c r="I3742" s="136"/>
      <c r="J3742" s="138"/>
      <c r="K3742" s="119"/>
      <c r="L3742" s="138"/>
      <c r="M3742" s="12"/>
      <c r="N3742" s="147" t="str">
        <f t="shared" si="371"/>
        <v/>
      </c>
      <c r="O3742" s="16"/>
      <c r="P3742" s="17"/>
      <c r="Q3742" s="17"/>
      <c r="AD3742" s="13">
        <f t="shared" si="366"/>
        <v>0</v>
      </c>
      <c r="AE3742" s="13" t="str">
        <f t="shared" si="367"/>
        <v/>
      </c>
      <c r="AF3742" s="145" t="str">
        <f t="shared" si="368"/>
        <v/>
      </c>
      <c r="AG3742" s="145" t="str">
        <f t="shared" si="369"/>
        <v/>
      </c>
      <c r="AH3742" s="145" t="str">
        <f t="shared" si="370"/>
        <v/>
      </c>
    </row>
    <row r="3743" spans="1:34" ht="17.25" customHeight="1" x14ac:dyDescent="0.3">
      <c r="A3743" s="149"/>
      <c r="B3743" s="135"/>
      <c r="C3743" s="14"/>
      <c r="D3743" s="14"/>
      <c r="E3743" s="136"/>
      <c r="F3743" s="15"/>
      <c r="G3743" s="126"/>
      <c r="H3743" s="136"/>
      <c r="I3743" s="136"/>
      <c r="J3743" s="138"/>
      <c r="K3743" s="119"/>
      <c r="L3743" s="138"/>
      <c r="M3743" s="12"/>
      <c r="N3743" s="147" t="str">
        <f t="shared" si="371"/>
        <v/>
      </c>
      <c r="O3743" s="16"/>
      <c r="P3743" s="17"/>
      <c r="Q3743" s="17"/>
      <c r="AD3743" s="13">
        <f t="shared" si="366"/>
        <v>0</v>
      </c>
      <c r="AE3743" s="13" t="str">
        <f t="shared" si="367"/>
        <v/>
      </c>
      <c r="AF3743" s="145" t="str">
        <f t="shared" si="368"/>
        <v/>
      </c>
      <c r="AG3743" s="145" t="str">
        <f t="shared" si="369"/>
        <v/>
      </c>
      <c r="AH3743" s="145" t="str">
        <f t="shared" si="370"/>
        <v/>
      </c>
    </row>
    <row r="3744" spans="1:34" ht="17.25" customHeight="1" x14ac:dyDescent="0.3">
      <c r="A3744" s="149"/>
      <c r="B3744" s="135"/>
      <c r="C3744" s="14"/>
      <c r="D3744" s="14"/>
      <c r="E3744" s="136"/>
      <c r="F3744" s="15"/>
      <c r="G3744" s="126"/>
      <c r="H3744" s="136"/>
      <c r="I3744" s="136"/>
      <c r="J3744" s="138"/>
      <c r="K3744" s="119"/>
      <c r="L3744" s="138"/>
      <c r="M3744" s="12"/>
      <c r="N3744" s="147" t="str">
        <f t="shared" si="371"/>
        <v/>
      </c>
      <c r="O3744" s="16"/>
      <c r="P3744" s="17"/>
      <c r="Q3744" s="17"/>
      <c r="AD3744" s="13">
        <f t="shared" si="366"/>
        <v>0</v>
      </c>
      <c r="AE3744" s="13" t="str">
        <f t="shared" si="367"/>
        <v/>
      </c>
      <c r="AF3744" s="145" t="str">
        <f t="shared" si="368"/>
        <v/>
      </c>
      <c r="AG3744" s="145" t="str">
        <f t="shared" si="369"/>
        <v/>
      </c>
      <c r="AH3744" s="145" t="str">
        <f t="shared" si="370"/>
        <v/>
      </c>
    </row>
    <row r="3745" spans="1:34" ht="17.25" customHeight="1" x14ac:dyDescent="0.3">
      <c r="A3745" s="149"/>
      <c r="B3745" s="135"/>
      <c r="C3745" s="14"/>
      <c r="D3745" s="14"/>
      <c r="E3745" s="136"/>
      <c r="F3745" s="15"/>
      <c r="G3745" s="126"/>
      <c r="H3745" s="136"/>
      <c r="I3745" s="136"/>
      <c r="J3745" s="138"/>
      <c r="K3745" s="119"/>
      <c r="L3745" s="138"/>
      <c r="M3745" s="12"/>
      <c r="N3745" s="147" t="str">
        <f t="shared" si="371"/>
        <v/>
      </c>
      <c r="O3745" s="16"/>
      <c r="P3745" s="17"/>
      <c r="Q3745" s="17"/>
      <c r="AD3745" s="13">
        <f t="shared" si="366"/>
        <v>0</v>
      </c>
      <c r="AE3745" s="13" t="str">
        <f t="shared" si="367"/>
        <v/>
      </c>
      <c r="AF3745" s="145" t="str">
        <f t="shared" si="368"/>
        <v/>
      </c>
      <c r="AG3745" s="145" t="str">
        <f t="shared" si="369"/>
        <v/>
      </c>
      <c r="AH3745" s="145" t="str">
        <f t="shared" si="370"/>
        <v/>
      </c>
    </row>
    <row r="3746" spans="1:34" ht="17.25" customHeight="1" x14ac:dyDescent="0.3">
      <c r="A3746" s="149"/>
      <c r="B3746" s="135"/>
      <c r="C3746" s="14"/>
      <c r="D3746" s="14"/>
      <c r="E3746" s="136"/>
      <c r="F3746" s="15"/>
      <c r="G3746" s="126"/>
      <c r="H3746" s="136"/>
      <c r="I3746" s="136"/>
      <c r="J3746" s="138"/>
      <c r="K3746" s="119"/>
      <c r="L3746" s="138"/>
      <c r="M3746" s="12"/>
      <c r="N3746" s="147" t="str">
        <f t="shared" si="371"/>
        <v/>
      </c>
      <c r="O3746" s="16"/>
      <c r="P3746" s="17"/>
      <c r="Q3746" s="17"/>
      <c r="AD3746" s="13">
        <f t="shared" si="366"/>
        <v>0</v>
      </c>
      <c r="AE3746" s="13" t="str">
        <f t="shared" si="367"/>
        <v/>
      </c>
      <c r="AF3746" s="145" t="str">
        <f t="shared" si="368"/>
        <v/>
      </c>
      <c r="AG3746" s="145" t="str">
        <f t="shared" si="369"/>
        <v/>
      </c>
      <c r="AH3746" s="145" t="str">
        <f t="shared" si="370"/>
        <v/>
      </c>
    </row>
    <row r="3747" spans="1:34" ht="17.25" customHeight="1" x14ac:dyDescent="0.3">
      <c r="A3747" s="149"/>
      <c r="B3747" s="135"/>
      <c r="C3747" s="14"/>
      <c r="D3747" s="14"/>
      <c r="E3747" s="136"/>
      <c r="F3747" s="15"/>
      <c r="G3747" s="126"/>
      <c r="H3747" s="136"/>
      <c r="I3747" s="136"/>
      <c r="J3747" s="138"/>
      <c r="K3747" s="119"/>
      <c r="L3747" s="138"/>
      <c r="M3747" s="12"/>
      <c r="N3747" s="147" t="str">
        <f t="shared" si="371"/>
        <v/>
      </c>
      <c r="O3747" s="16"/>
      <c r="P3747" s="17"/>
      <c r="Q3747" s="17"/>
      <c r="AD3747" s="13">
        <f t="shared" si="366"/>
        <v>0</v>
      </c>
      <c r="AE3747" s="13" t="str">
        <f t="shared" si="367"/>
        <v/>
      </c>
      <c r="AF3747" s="145" t="str">
        <f t="shared" si="368"/>
        <v/>
      </c>
      <c r="AG3747" s="145" t="str">
        <f t="shared" si="369"/>
        <v/>
      </c>
      <c r="AH3747" s="145" t="str">
        <f t="shared" si="370"/>
        <v/>
      </c>
    </row>
    <row r="3748" spans="1:34" ht="17.25" customHeight="1" x14ac:dyDescent="0.3">
      <c r="A3748" s="149"/>
      <c r="B3748" s="135"/>
      <c r="C3748" s="14"/>
      <c r="D3748" s="14"/>
      <c r="E3748" s="136"/>
      <c r="F3748" s="15"/>
      <c r="G3748" s="126"/>
      <c r="H3748" s="136"/>
      <c r="I3748" s="136"/>
      <c r="J3748" s="138"/>
      <c r="K3748" s="119"/>
      <c r="L3748" s="138"/>
      <c r="M3748" s="12"/>
      <c r="N3748" s="147" t="str">
        <f t="shared" si="371"/>
        <v/>
      </c>
      <c r="O3748" s="16"/>
      <c r="P3748" s="17"/>
      <c r="Q3748" s="17"/>
      <c r="AD3748" s="13">
        <f t="shared" si="366"/>
        <v>0</v>
      </c>
      <c r="AE3748" s="13" t="str">
        <f t="shared" si="367"/>
        <v/>
      </c>
      <c r="AF3748" s="145" t="str">
        <f t="shared" si="368"/>
        <v/>
      </c>
      <c r="AG3748" s="145" t="str">
        <f t="shared" si="369"/>
        <v/>
      </c>
      <c r="AH3748" s="145" t="str">
        <f t="shared" si="370"/>
        <v/>
      </c>
    </row>
    <row r="3749" spans="1:34" ht="17.25" customHeight="1" x14ac:dyDescent="0.3">
      <c r="A3749" s="149"/>
      <c r="B3749" s="135"/>
      <c r="C3749" s="14"/>
      <c r="D3749" s="14"/>
      <c r="E3749" s="136"/>
      <c r="F3749" s="15"/>
      <c r="G3749" s="126"/>
      <c r="H3749" s="136"/>
      <c r="I3749" s="136"/>
      <c r="J3749" s="138"/>
      <c r="K3749" s="119"/>
      <c r="L3749" s="138"/>
      <c r="M3749" s="12"/>
      <c r="N3749" s="147" t="str">
        <f t="shared" si="371"/>
        <v/>
      </c>
      <c r="O3749" s="16"/>
      <c r="P3749" s="17"/>
      <c r="Q3749" s="17"/>
      <c r="AD3749" s="13">
        <f t="shared" si="366"/>
        <v>0</v>
      </c>
      <c r="AE3749" s="13" t="str">
        <f t="shared" si="367"/>
        <v/>
      </c>
      <c r="AF3749" s="145" t="str">
        <f t="shared" si="368"/>
        <v/>
      </c>
      <c r="AG3749" s="145" t="str">
        <f t="shared" si="369"/>
        <v/>
      </c>
      <c r="AH3749" s="145" t="str">
        <f t="shared" si="370"/>
        <v/>
      </c>
    </row>
    <row r="3750" spans="1:34" ht="17.25" customHeight="1" x14ac:dyDescent="0.3">
      <c r="A3750" s="149"/>
      <c r="B3750" s="135"/>
      <c r="C3750" s="14"/>
      <c r="D3750" s="14"/>
      <c r="E3750" s="136"/>
      <c r="F3750" s="15"/>
      <c r="G3750" s="126"/>
      <c r="H3750" s="136"/>
      <c r="I3750" s="136"/>
      <c r="J3750" s="138"/>
      <c r="K3750" s="119"/>
      <c r="L3750" s="138"/>
      <c r="M3750" s="12"/>
      <c r="N3750" s="147" t="str">
        <f t="shared" si="371"/>
        <v/>
      </c>
      <c r="O3750" s="16"/>
      <c r="P3750" s="17"/>
      <c r="Q3750" s="17"/>
      <c r="AD3750" s="13">
        <f t="shared" si="366"/>
        <v>0</v>
      </c>
      <c r="AE3750" s="13" t="str">
        <f t="shared" si="367"/>
        <v/>
      </c>
      <c r="AF3750" s="145" t="str">
        <f t="shared" si="368"/>
        <v/>
      </c>
      <c r="AG3750" s="145" t="str">
        <f t="shared" si="369"/>
        <v/>
      </c>
      <c r="AH3750" s="145" t="str">
        <f t="shared" si="370"/>
        <v/>
      </c>
    </row>
    <row r="3751" spans="1:34" ht="17.25" customHeight="1" x14ac:dyDescent="0.3">
      <c r="A3751" s="149"/>
      <c r="B3751" s="135"/>
      <c r="C3751" s="14"/>
      <c r="D3751" s="14"/>
      <c r="E3751" s="136"/>
      <c r="F3751" s="15"/>
      <c r="G3751" s="126"/>
      <c r="H3751" s="136"/>
      <c r="I3751" s="136"/>
      <c r="J3751" s="138"/>
      <c r="K3751" s="119"/>
      <c r="L3751" s="138"/>
      <c r="M3751" s="12"/>
      <c r="N3751" s="147" t="str">
        <f t="shared" si="371"/>
        <v/>
      </c>
      <c r="O3751" s="16"/>
      <c r="P3751" s="17"/>
      <c r="Q3751" s="17"/>
      <c r="AD3751" s="13">
        <f t="shared" si="366"/>
        <v>0</v>
      </c>
      <c r="AE3751" s="13" t="str">
        <f t="shared" si="367"/>
        <v/>
      </c>
      <c r="AF3751" s="145" t="str">
        <f t="shared" si="368"/>
        <v/>
      </c>
      <c r="AG3751" s="145" t="str">
        <f t="shared" si="369"/>
        <v/>
      </c>
      <c r="AH3751" s="145" t="str">
        <f t="shared" si="370"/>
        <v/>
      </c>
    </row>
    <row r="3752" spans="1:34" ht="17.25" customHeight="1" x14ac:dyDescent="0.3">
      <c r="A3752" s="149"/>
      <c r="B3752" s="135"/>
      <c r="C3752" s="14"/>
      <c r="D3752" s="14"/>
      <c r="E3752" s="136"/>
      <c r="F3752" s="15"/>
      <c r="G3752" s="126"/>
      <c r="H3752" s="136"/>
      <c r="I3752" s="136"/>
      <c r="J3752" s="138"/>
      <c r="K3752" s="119"/>
      <c r="L3752" s="138"/>
      <c r="M3752" s="12"/>
      <c r="N3752" s="147" t="str">
        <f t="shared" si="371"/>
        <v/>
      </c>
      <c r="O3752" s="16"/>
      <c r="P3752" s="17"/>
      <c r="Q3752" s="17"/>
      <c r="AD3752" s="13">
        <f t="shared" si="366"/>
        <v>0</v>
      </c>
      <c r="AE3752" s="13" t="str">
        <f t="shared" si="367"/>
        <v/>
      </c>
      <c r="AF3752" s="145" t="str">
        <f t="shared" si="368"/>
        <v/>
      </c>
      <c r="AG3752" s="145" t="str">
        <f t="shared" si="369"/>
        <v/>
      </c>
      <c r="AH3752" s="145" t="str">
        <f t="shared" si="370"/>
        <v/>
      </c>
    </row>
    <row r="3753" spans="1:34" ht="17.25" customHeight="1" x14ac:dyDescent="0.3">
      <c r="A3753" s="149"/>
      <c r="B3753" s="135"/>
      <c r="C3753" s="14"/>
      <c r="D3753" s="14"/>
      <c r="E3753" s="136"/>
      <c r="F3753" s="15"/>
      <c r="G3753" s="126"/>
      <c r="H3753" s="136"/>
      <c r="I3753" s="136"/>
      <c r="J3753" s="138"/>
      <c r="K3753" s="119"/>
      <c r="L3753" s="138"/>
      <c r="M3753" s="12"/>
      <c r="N3753" s="147" t="str">
        <f t="shared" si="371"/>
        <v/>
      </c>
      <c r="O3753" s="16"/>
      <c r="P3753" s="17"/>
      <c r="Q3753" s="17"/>
      <c r="AD3753" s="13">
        <f t="shared" si="366"/>
        <v>0</v>
      </c>
      <c r="AE3753" s="13" t="str">
        <f t="shared" si="367"/>
        <v/>
      </c>
      <c r="AF3753" s="145" t="str">
        <f t="shared" si="368"/>
        <v/>
      </c>
      <c r="AG3753" s="145" t="str">
        <f t="shared" si="369"/>
        <v/>
      </c>
      <c r="AH3753" s="145" t="str">
        <f t="shared" si="370"/>
        <v/>
      </c>
    </row>
    <row r="3754" spans="1:34" ht="17.25" customHeight="1" x14ac:dyDescent="0.3">
      <c r="A3754" s="149"/>
      <c r="B3754" s="135"/>
      <c r="C3754" s="14"/>
      <c r="D3754" s="14"/>
      <c r="E3754" s="136"/>
      <c r="F3754" s="15"/>
      <c r="G3754" s="126"/>
      <c r="H3754" s="136"/>
      <c r="I3754" s="136"/>
      <c r="J3754" s="138"/>
      <c r="K3754" s="119"/>
      <c r="L3754" s="138"/>
      <c r="M3754" s="12"/>
      <c r="N3754" s="147" t="str">
        <f t="shared" si="371"/>
        <v/>
      </c>
      <c r="O3754" s="16"/>
      <c r="P3754" s="17"/>
      <c r="Q3754" s="17"/>
      <c r="AD3754" s="13">
        <f t="shared" si="366"/>
        <v>0</v>
      </c>
      <c r="AE3754" s="13" t="str">
        <f t="shared" si="367"/>
        <v/>
      </c>
      <c r="AF3754" s="145" t="str">
        <f t="shared" si="368"/>
        <v/>
      </c>
      <c r="AG3754" s="145" t="str">
        <f t="shared" si="369"/>
        <v/>
      </c>
      <c r="AH3754" s="145" t="str">
        <f t="shared" si="370"/>
        <v/>
      </c>
    </row>
    <row r="3755" spans="1:34" ht="17.25" customHeight="1" x14ac:dyDescent="0.3">
      <c r="A3755" s="149"/>
      <c r="B3755" s="135"/>
      <c r="C3755" s="14"/>
      <c r="D3755" s="14"/>
      <c r="E3755" s="136"/>
      <c r="F3755" s="15"/>
      <c r="G3755" s="126"/>
      <c r="H3755" s="136"/>
      <c r="I3755" s="136"/>
      <c r="J3755" s="138"/>
      <c r="K3755" s="119"/>
      <c r="L3755" s="138"/>
      <c r="M3755" s="12"/>
      <c r="N3755" s="147" t="str">
        <f t="shared" si="371"/>
        <v/>
      </c>
      <c r="O3755" s="16"/>
      <c r="P3755" s="17"/>
      <c r="Q3755" s="17"/>
      <c r="AD3755" s="13">
        <f t="shared" si="366"/>
        <v>0</v>
      </c>
      <c r="AE3755" s="13" t="str">
        <f t="shared" si="367"/>
        <v/>
      </c>
      <c r="AF3755" s="145" t="str">
        <f t="shared" si="368"/>
        <v/>
      </c>
      <c r="AG3755" s="145" t="str">
        <f t="shared" si="369"/>
        <v/>
      </c>
      <c r="AH3755" s="145" t="str">
        <f t="shared" si="370"/>
        <v/>
      </c>
    </row>
    <row r="3756" spans="1:34" ht="17.25" customHeight="1" x14ac:dyDescent="0.3">
      <c r="A3756" s="149"/>
      <c r="B3756" s="135"/>
      <c r="C3756" s="14"/>
      <c r="D3756" s="14"/>
      <c r="E3756" s="136"/>
      <c r="F3756" s="15"/>
      <c r="G3756" s="126"/>
      <c r="H3756" s="136"/>
      <c r="I3756" s="136"/>
      <c r="J3756" s="138"/>
      <c r="K3756" s="119"/>
      <c r="L3756" s="138"/>
      <c r="M3756" s="12"/>
      <c r="N3756" s="147" t="str">
        <f t="shared" si="371"/>
        <v/>
      </c>
      <c r="O3756" s="16"/>
      <c r="P3756" s="17"/>
      <c r="Q3756" s="17"/>
      <c r="AD3756" s="13">
        <f t="shared" si="366"/>
        <v>0</v>
      </c>
      <c r="AE3756" s="13" t="str">
        <f t="shared" si="367"/>
        <v/>
      </c>
      <c r="AF3756" s="145" t="str">
        <f t="shared" si="368"/>
        <v/>
      </c>
      <c r="AG3756" s="145" t="str">
        <f t="shared" si="369"/>
        <v/>
      </c>
      <c r="AH3756" s="145" t="str">
        <f t="shared" si="370"/>
        <v/>
      </c>
    </row>
    <row r="3757" spans="1:34" ht="17.25" customHeight="1" x14ac:dyDescent="0.3">
      <c r="A3757" s="149"/>
      <c r="B3757" s="135"/>
      <c r="C3757" s="14"/>
      <c r="D3757" s="14"/>
      <c r="E3757" s="136"/>
      <c r="F3757" s="15"/>
      <c r="G3757" s="126"/>
      <c r="H3757" s="136"/>
      <c r="I3757" s="136"/>
      <c r="J3757" s="138"/>
      <c r="K3757" s="119"/>
      <c r="L3757" s="138"/>
      <c r="M3757" s="12"/>
      <c r="N3757" s="147" t="str">
        <f t="shared" si="371"/>
        <v/>
      </c>
      <c r="O3757" s="16"/>
      <c r="P3757" s="17"/>
      <c r="Q3757" s="17"/>
      <c r="AD3757" s="13">
        <f t="shared" si="366"/>
        <v>0</v>
      </c>
      <c r="AE3757" s="13" t="str">
        <f t="shared" si="367"/>
        <v/>
      </c>
      <c r="AF3757" s="145" t="str">
        <f t="shared" si="368"/>
        <v/>
      </c>
      <c r="AG3757" s="145" t="str">
        <f t="shared" si="369"/>
        <v/>
      </c>
      <c r="AH3757" s="145" t="str">
        <f t="shared" si="370"/>
        <v/>
      </c>
    </row>
    <row r="3758" spans="1:34" ht="17.25" customHeight="1" x14ac:dyDescent="0.3">
      <c r="A3758" s="149"/>
      <c r="B3758" s="135"/>
      <c r="C3758" s="14"/>
      <c r="D3758" s="14"/>
      <c r="E3758" s="136"/>
      <c r="F3758" s="15"/>
      <c r="G3758" s="126"/>
      <c r="H3758" s="136"/>
      <c r="I3758" s="136"/>
      <c r="J3758" s="138"/>
      <c r="K3758" s="119"/>
      <c r="L3758" s="138"/>
      <c r="M3758" s="12"/>
      <c r="N3758" s="147" t="str">
        <f t="shared" si="371"/>
        <v/>
      </c>
      <c r="O3758" s="16"/>
      <c r="P3758" s="17"/>
      <c r="Q3758" s="17"/>
      <c r="AD3758" s="13">
        <f t="shared" si="366"/>
        <v>0</v>
      </c>
      <c r="AE3758" s="13" t="str">
        <f t="shared" si="367"/>
        <v/>
      </c>
      <c r="AF3758" s="145" t="str">
        <f t="shared" si="368"/>
        <v/>
      </c>
      <c r="AG3758" s="145" t="str">
        <f t="shared" si="369"/>
        <v/>
      </c>
      <c r="AH3758" s="145" t="str">
        <f t="shared" si="370"/>
        <v/>
      </c>
    </row>
    <row r="3759" spans="1:34" ht="17.25" customHeight="1" x14ac:dyDescent="0.3">
      <c r="A3759" s="149"/>
      <c r="B3759" s="135"/>
      <c r="C3759" s="14"/>
      <c r="D3759" s="14"/>
      <c r="E3759" s="136"/>
      <c r="F3759" s="15"/>
      <c r="G3759" s="126"/>
      <c r="H3759" s="136"/>
      <c r="I3759" s="136"/>
      <c r="J3759" s="138"/>
      <c r="K3759" s="119"/>
      <c r="L3759" s="138"/>
      <c r="M3759" s="12"/>
      <c r="N3759" s="147" t="str">
        <f t="shared" si="371"/>
        <v/>
      </c>
      <c r="O3759" s="16"/>
      <c r="P3759" s="17"/>
      <c r="Q3759" s="17"/>
      <c r="AD3759" s="13">
        <f t="shared" si="366"/>
        <v>0</v>
      </c>
      <c r="AE3759" s="13" t="str">
        <f t="shared" si="367"/>
        <v/>
      </c>
      <c r="AF3759" s="145" t="str">
        <f t="shared" si="368"/>
        <v/>
      </c>
      <c r="AG3759" s="145" t="str">
        <f t="shared" si="369"/>
        <v/>
      </c>
      <c r="AH3759" s="145" t="str">
        <f t="shared" si="370"/>
        <v/>
      </c>
    </row>
    <row r="3760" spans="1:34" ht="17.25" customHeight="1" x14ac:dyDescent="0.3">
      <c r="A3760" s="149"/>
      <c r="B3760" s="135"/>
      <c r="C3760" s="14"/>
      <c r="D3760" s="14"/>
      <c r="E3760" s="136"/>
      <c r="F3760" s="15"/>
      <c r="G3760" s="126"/>
      <c r="H3760" s="136"/>
      <c r="I3760" s="136"/>
      <c r="J3760" s="138"/>
      <c r="K3760" s="119"/>
      <c r="L3760" s="138"/>
      <c r="M3760" s="12"/>
      <c r="N3760" s="147" t="str">
        <f t="shared" si="371"/>
        <v/>
      </c>
      <c r="O3760" s="16"/>
      <c r="P3760" s="17"/>
      <c r="Q3760" s="17"/>
      <c r="AD3760" s="13">
        <f t="shared" si="366"/>
        <v>0</v>
      </c>
      <c r="AE3760" s="13" t="str">
        <f t="shared" si="367"/>
        <v/>
      </c>
      <c r="AF3760" s="145" t="str">
        <f t="shared" si="368"/>
        <v/>
      </c>
      <c r="AG3760" s="145" t="str">
        <f t="shared" si="369"/>
        <v/>
      </c>
      <c r="AH3760" s="145" t="str">
        <f t="shared" si="370"/>
        <v/>
      </c>
    </row>
    <row r="3761" spans="1:34" ht="17.25" customHeight="1" x14ac:dyDescent="0.3">
      <c r="A3761" s="149"/>
      <c r="B3761" s="135"/>
      <c r="C3761" s="14"/>
      <c r="D3761" s="14"/>
      <c r="E3761" s="136"/>
      <c r="F3761" s="15"/>
      <c r="G3761" s="126"/>
      <c r="H3761" s="136"/>
      <c r="I3761" s="136"/>
      <c r="J3761" s="138"/>
      <c r="K3761" s="119"/>
      <c r="L3761" s="138"/>
      <c r="M3761" s="12"/>
      <c r="N3761" s="147" t="str">
        <f t="shared" si="371"/>
        <v/>
      </c>
      <c r="O3761" s="16"/>
      <c r="P3761" s="17"/>
      <c r="Q3761" s="17"/>
      <c r="AD3761" s="13">
        <f t="shared" si="366"/>
        <v>0</v>
      </c>
      <c r="AE3761" s="13" t="str">
        <f t="shared" si="367"/>
        <v/>
      </c>
      <c r="AF3761" s="145" t="str">
        <f t="shared" si="368"/>
        <v/>
      </c>
      <c r="AG3761" s="145" t="str">
        <f t="shared" si="369"/>
        <v/>
      </c>
      <c r="AH3761" s="145" t="str">
        <f t="shared" si="370"/>
        <v/>
      </c>
    </row>
    <row r="3762" spans="1:34" ht="17.25" customHeight="1" x14ac:dyDescent="0.3">
      <c r="A3762" s="149"/>
      <c r="B3762" s="135"/>
      <c r="C3762" s="14"/>
      <c r="D3762" s="14"/>
      <c r="E3762" s="136"/>
      <c r="F3762" s="15"/>
      <c r="G3762" s="126"/>
      <c r="H3762" s="136"/>
      <c r="I3762" s="136"/>
      <c r="J3762" s="138"/>
      <c r="K3762" s="119"/>
      <c r="L3762" s="138"/>
      <c r="M3762" s="12"/>
      <c r="N3762" s="147" t="str">
        <f t="shared" si="371"/>
        <v/>
      </c>
      <c r="O3762" s="16"/>
      <c r="P3762" s="17"/>
      <c r="Q3762" s="17"/>
      <c r="AD3762" s="13">
        <f t="shared" si="366"/>
        <v>0</v>
      </c>
      <c r="AE3762" s="13" t="str">
        <f t="shared" si="367"/>
        <v/>
      </c>
      <c r="AF3762" s="145" t="str">
        <f t="shared" si="368"/>
        <v/>
      </c>
      <c r="AG3762" s="145" t="str">
        <f t="shared" si="369"/>
        <v/>
      </c>
      <c r="AH3762" s="145" t="str">
        <f t="shared" si="370"/>
        <v/>
      </c>
    </row>
    <row r="3763" spans="1:34" ht="17.25" customHeight="1" x14ac:dyDescent="0.3">
      <c r="A3763" s="149"/>
      <c r="B3763" s="135"/>
      <c r="C3763" s="14"/>
      <c r="D3763" s="14"/>
      <c r="E3763" s="136"/>
      <c r="F3763" s="15"/>
      <c r="G3763" s="126"/>
      <c r="H3763" s="136"/>
      <c r="I3763" s="136"/>
      <c r="J3763" s="138"/>
      <c r="K3763" s="119"/>
      <c r="L3763" s="138"/>
      <c r="M3763" s="12"/>
      <c r="N3763" s="147" t="str">
        <f t="shared" si="371"/>
        <v/>
      </c>
      <c r="O3763" s="16"/>
      <c r="P3763" s="17"/>
      <c r="Q3763" s="17"/>
      <c r="AD3763" s="13">
        <f t="shared" si="366"/>
        <v>0</v>
      </c>
      <c r="AE3763" s="13" t="str">
        <f t="shared" si="367"/>
        <v/>
      </c>
      <c r="AF3763" s="145" t="str">
        <f t="shared" si="368"/>
        <v/>
      </c>
      <c r="AG3763" s="145" t="str">
        <f t="shared" si="369"/>
        <v/>
      </c>
      <c r="AH3763" s="145" t="str">
        <f t="shared" si="370"/>
        <v/>
      </c>
    </row>
    <row r="3764" spans="1:34" ht="17.25" customHeight="1" x14ac:dyDescent="0.3">
      <c r="A3764" s="149"/>
      <c r="B3764" s="135"/>
      <c r="C3764" s="14"/>
      <c r="D3764" s="14"/>
      <c r="E3764" s="136"/>
      <c r="F3764" s="15"/>
      <c r="G3764" s="126"/>
      <c r="H3764" s="136"/>
      <c r="I3764" s="136"/>
      <c r="J3764" s="138"/>
      <c r="K3764" s="119"/>
      <c r="L3764" s="138"/>
      <c r="M3764" s="12"/>
      <c r="N3764" s="147" t="str">
        <f t="shared" si="371"/>
        <v/>
      </c>
      <c r="O3764" s="16"/>
      <c r="P3764" s="17"/>
      <c r="Q3764" s="17"/>
      <c r="AD3764" s="13">
        <f t="shared" si="366"/>
        <v>0</v>
      </c>
      <c r="AE3764" s="13" t="str">
        <f t="shared" si="367"/>
        <v/>
      </c>
      <c r="AF3764" s="145" t="str">
        <f t="shared" si="368"/>
        <v/>
      </c>
      <c r="AG3764" s="145" t="str">
        <f t="shared" si="369"/>
        <v/>
      </c>
      <c r="AH3764" s="145" t="str">
        <f t="shared" si="370"/>
        <v/>
      </c>
    </row>
    <row r="3765" spans="1:34" ht="17.25" customHeight="1" x14ac:dyDescent="0.3">
      <c r="A3765" s="149"/>
      <c r="B3765" s="135"/>
      <c r="C3765" s="14"/>
      <c r="D3765" s="14"/>
      <c r="E3765" s="136"/>
      <c r="F3765" s="15"/>
      <c r="G3765" s="126"/>
      <c r="H3765" s="136"/>
      <c r="I3765" s="136"/>
      <c r="J3765" s="138"/>
      <c r="K3765" s="119"/>
      <c r="L3765" s="138"/>
      <c r="M3765" s="12"/>
      <c r="N3765" s="147" t="str">
        <f t="shared" si="371"/>
        <v/>
      </c>
      <c r="O3765" s="16"/>
      <c r="P3765" s="17"/>
      <c r="Q3765" s="17"/>
      <c r="AD3765" s="13">
        <f t="shared" ref="AD3765:AD3828" si="372">IF(N3765&lt;0, N3765/-F3765, M3765)</f>
        <v>0</v>
      </c>
      <c r="AE3765" s="13" t="str">
        <f t="shared" ref="AE3765:AE3828" si="373">IF(N3765="", "", IF(C3765="Long", IF(N3765&gt;0, N3765/F3765, ((G3765*(I3765-E3765))/F3765)), IF(N3765&gt;0, N3765/F3765, ((G3765*(E3765-I3765))/F3765))))</f>
        <v/>
      </c>
      <c r="AF3765" s="145" t="str">
        <f t="shared" ref="AF3765:AF3828" si="374">IF(A3765="", "", MONTH(A3765))</f>
        <v/>
      </c>
      <c r="AG3765" s="145" t="str">
        <f t="shared" ref="AG3765:AG3828" si="375">IF(A3765="", "", YEAR(A3765))</f>
        <v/>
      </c>
      <c r="AH3765" s="145" t="str">
        <f t="shared" ref="AH3765:AH3828" si="376">IF(A3765="", "", DAY(A3765))</f>
        <v/>
      </c>
    </row>
    <row r="3766" spans="1:34" ht="17.25" customHeight="1" x14ac:dyDescent="0.3">
      <c r="A3766" s="149"/>
      <c r="B3766" s="135"/>
      <c r="C3766" s="14"/>
      <c r="D3766" s="14"/>
      <c r="E3766" s="136"/>
      <c r="F3766" s="15"/>
      <c r="G3766" s="126"/>
      <c r="H3766" s="136"/>
      <c r="I3766" s="136"/>
      <c r="J3766" s="138"/>
      <c r="K3766" s="119"/>
      <c r="L3766" s="138"/>
      <c r="M3766" s="12"/>
      <c r="N3766" s="147" t="str">
        <f t="shared" si="371"/>
        <v/>
      </c>
      <c r="O3766" s="16"/>
      <c r="P3766" s="17"/>
      <c r="Q3766" s="17"/>
      <c r="AD3766" s="13">
        <f t="shared" si="372"/>
        <v>0</v>
      </c>
      <c r="AE3766" s="13" t="str">
        <f t="shared" si="373"/>
        <v/>
      </c>
      <c r="AF3766" s="145" t="str">
        <f t="shared" si="374"/>
        <v/>
      </c>
      <c r="AG3766" s="145" t="str">
        <f t="shared" si="375"/>
        <v/>
      </c>
      <c r="AH3766" s="145" t="str">
        <f t="shared" si="376"/>
        <v/>
      </c>
    </row>
    <row r="3767" spans="1:34" ht="17.25" customHeight="1" x14ac:dyDescent="0.3">
      <c r="A3767" s="149"/>
      <c r="B3767" s="135"/>
      <c r="C3767" s="14"/>
      <c r="D3767" s="14"/>
      <c r="E3767" s="136"/>
      <c r="F3767" s="15"/>
      <c r="G3767" s="126"/>
      <c r="H3767" s="136"/>
      <c r="I3767" s="136"/>
      <c r="J3767" s="138"/>
      <c r="K3767" s="119"/>
      <c r="L3767" s="138"/>
      <c r="M3767" s="12"/>
      <c r="N3767" s="147" t="str">
        <f t="shared" si="371"/>
        <v/>
      </c>
      <c r="O3767" s="16"/>
      <c r="P3767" s="17"/>
      <c r="Q3767" s="17"/>
      <c r="AD3767" s="13">
        <f t="shared" si="372"/>
        <v>0</v>
      </c>
      <c r="AE3767" s="13" t="str">
        <f t="shared" si="373"/>
        <v/>
      </c>
      <c r="AF3767" s="145" t="str">
        <f t="shared" si="374"/>
        <v/>
      </c>
      <c r="AG3767" s="145" t="str">
        <f t="shared" si="375"/>
        <v/>
      </c>
      <c r="AH3767" s="145" t="str">
        <f t="shared" si="376"/>
        <v/>
      </c>
    </row>
    <row r="3768" spans="1:34" ht="17.25" customHeight="1" x14ac:dyDescent="0.3">
      <c r="A3768" s="149"/>
      <c r="B3768" s="135"/>
      <c r="C3768" s="14"/>
      <c r="D3768" s="14"/>
      <c r="E3768" s="136"/>
      <c r="F3768" s="15"/>
      <c r="G3768" s="126"/>
      <c r="H3768" s="136"/>
      <c r="I3768" s="136"/>
      <c r="J3768" s="138"/>
      <c r="K3768" s="119"/>
      <c r="L3768" s="138"/>
      <c r="M3768" s="12"/>
      <c r="N3768" s="147" t="str">
        <f t="shared" si="371"/>
        <v/>
      </c>
      <c r="O3768" s="16"/>
      <c r="P3768" s="17"/>
      <c r="Q3768" s="17"/>
      <c r="AD3768" s="13">
        <f t="shared" si="372"/>
        <v>0</v>
      </c>
      <c r="AE3768" s="13" t="str">
        <f t="shared" si="373"/>
        <v/>
      </c>
      <c r="AF3768" s="145" t="str">
        <f t="shared" si="374"/>
        <v/>
      </c>
      <c r="AG3768" s="145" t="str">
        <f t="shared" si="375"/>
        <v/>
      </c>
      <c r="AH3768" s="145" t="str">
        <f t="shared" si="376"/>
        <v/>
      </c>
    </row>
    <row r="3769" spans="1:34" ht="17.25" customHeight="1" x14ac:dyDescent="0.3">
      <c r="A3769" s="149"/>
      <c r="B3769" s="135"/>
      <c r="C3769" s="14"/>
      <c r="D3769" s="14"/>
      <c r="E3769" s="136"/>
      <c r="F3769" s="15"/>
      <c r="G3769" s="126"/>
      <c r="H3769" s="136"/>
      <c r="I3769" s="136"/>
      <c r="J3769" s="138"/>
      <c r="K3769" s="119"/>
      <c r="L3769" s="138"/>
      <c r="M3769" s="12"/>
      <c r="N3769" s="147" t="str">
        <f t="shared" si="371"/>
        <v/>
      </c>
      <c r="O3769" s="16"/>
      <c r="P3769" s="17"/>
      <c r="Q3769" s="17"/>
      <c r="AD3769" s="13">
        <f t="shared" si="372"/>
        <v>0</v>
      </c>
      <c r="AE3769" s="13" t="str">
        <f t="shared" si="373"/>
        <v/>
      </c>
      <c r="AF3769" s="145" t="str">
        <f t="shared" si="374"/>
        <v/>
      </c>
      <c r="AG3769" s="145" t="str">
        <f t="shared" si="375"/>
        <v/>
      </c>
      <c r="AH3769" s="145" t="str">
        <f t="shared" si="376"/>
        <v/>
      </c>
    </row>
    <row r="3770" spans="1:34" ht="17.25" customHeight="1" x14ac:dyDescent="0.3">
      <c r="A3770" s="149"/>
      <c r="B3770" s="135"/>
      <c r="C3770" s="14"/>
      <c r="D3770" s="14"/>
      <c r="E3770" s="136"/>
      <c r="F3770" s="15"/>
      <c r="G3770" s="126"/>
      <c r="H3770" s="136"/>
      <c r="I3770" s="136"/>
      <c r="J3770" s="138"/>
      <c r="K3770" s="119"/>
      <c r="L3770" s="138"/>
      <c r="M3770" s="12"/>
      <c r="N3770" s="147" t="str">
        <f t="shared" si="371"/>
        <v/>
      </c>
      <c r="O3770" s="16"/>
      <c r="P3770" s="17"/>
      <c r="Q3770" s="17"/>
      <c r="AD3770" s="13">
        <f t="shared" si="372"/>
        <v>0</v>
      </c>
      <c r="AE3770" s="13" t="str">
        <f t="shared" si="373"/>
        <v/>
      </c>
      <c r="AF3770" s="145" t="str">
        <f t="shared" si="374"/>
        <v/>
      </c>
      <c r="AG3770" s="145" t="str">
        <f t="shared" si="375"/>
        <v/>
      </c>
      <c r="AH3770" s="145" t="str">
        <f t="shared" si="376"/>
        <v/>
      </c>
    </row>
    <row r="3771" spans="1:34" ht="17.25" customHeight="1" x14ac:dyDescent="0.3">
      <c r="A3771" s="149"/>
      <c r="B3771" s="135"/>
      <c r="C3771" s="14"/>
      <c r="D3771" s="14"/>
      <c r="E3771" s="136"/>
      <c r="F3771" s="15"/>
      <c r="G3771" s="126"/>
      <c r="H3771" s="136"/>
      <c r="I3771" s="136"/>
      <c r="J3771" s="138"/>
      <c r="K3771" s="119"/>
      <c r="L3771" s="138"/>
      <c r="M3771" s="12"/>
      <c r="N3771" s="147" t="str">
        <f t="shared" si="371"/>
        <v/>
      </c>
      <c r="O3771" s="16"/>
      <c r="P3771" s="17"/>
      <c r="Q3771" s="17"/>
      <c r="AD3771" s="13">
        <f t="shared" si="372"/>
        <v>0</v>
      </c>
      <c r="AE3771" s="13" t="str">
        <f t="shared" si="373"/>
        <v/>
      </c>
      <c r="AF3771" s="145" t="str">
        <f t="shared" si="374"/>
        <v/>
      </c>
      <c r="AG3771" s="145" t="str">
        <f t="shared" si="375"/>
        <v/>
      </c>
      <c r="AH3771" s="145" t="str">
        <f t="shared" si="376"/>
        <v/>
      </c>
    </row>
    <row r="3772" spans="1:34" ht="17.25" customHeight="1" x14ac:dyDescent="0.3">
      <c r="A3772" s="149"/>
      <c r="B3772" s="135"/>
      <c r="C3772" s="14"/>
      <c r="D3772" s="14"/>
      <c r="E3772" s="136"/>
      <c r="F3772" s="15"/>
      <c r="G3772" s="126"/>
      <c r="H3772" s="136"/>
      <c r="I3772" s="136"/>
      <c r="J3772" s="138"/>
      <c r="K3772" s="119"/>
      <c r="L3772" s="138"/>
      <c r="M3772" s="12"/>
      <c r="N3772" s="147" t="str">
        <f t="shared" si="371"/>
        <v/>
      </c>
      <c r="O3772" s="16"/>
      <c r="P3772" s="17"/>
      <c r="Q3772" s="17"/>
      <c r="AD3772" s="13">
        <f t="shared" si="372"/>
        <v>0</v>
      </c>
      <c r="AE3772" s="13" t="str">
        <f t="shared" si="373"/>
        <v/>
      </c>
      <c r="AF3772" s="145" t="str">
        <f t="shared" si="374"/>
        <v/>
      </c>
      <c r="AG3772" s="145" t="str">
        <f t="shared" si="375"/>
        <v/>
      </c>
      <c r="AH3772" s="145" t="str">
        <f t="shared" si="376"/>
        <v/>
      </c>
    </row>
    <row r="3773" spans="1:34" ht="17.25" customHeight="1" x14ac:dyDescent="0.3">
      <c r="A3773" s="149"/>
      <c r="B3773" s="135"/>
      <c r="C3773" s="14"/>
      <c r="D3773" s="14"/>
      <c r="E3773" s="136"/>
      <c r="F3773" s="15"/>
      <c r="G3773" s="126"/>
      <c r="H3773" s="136"/>
      <c r="I3773" s="136"/>
      <c r="J3773" s="138"/>
      <c r="K3773" s="119"/>
      <c r="L3773" s="138"/>
      <c r="M3773" s="12"/>
      <c r="N3773" s="147" t="str">
        <f t="shared" si="371"/>
        <v/>
      </c>
      <c r="O3773" s="16"/>
      <c r="P3773" s="17"/>
      <c r="Q3773" s="17"/>
      <c r="AD3773" s="13">
        <f t="shared" si="372"/>
        <v>0</v>
      </c>
      <c r="AE3773" s="13" t="str">
        <f t="shared" si="373"/>
        <v/>
      </c>
      <c r="AF3773" s="145" t="str">
        <f t="shared" si="374"/>
        <v/>
      </c>
      <c r="AG3773" s="145" t="str">
        <f t="shared" si="375"/>
        <v/>
      </c>
      <c r="AH3773" s="145" t="str">
        <f t="shared" si="376"/>
        <v/>
      </c>
    </row>
    <row r="3774" spans="1:34" ht="17.25" customHeight="1" x14ac:dyDescent="0.3">
      <c r="A3774" s="149"/>
      <c r="B3774" s="135"/>
      <c r="C3774" s="14"/>
      <c r="D3774" s="14"/>
      <c r="E3774" s="136"/>
      <c r="F3774" s="15"/>
      <c r="G3774" s="126"/>
      <c r="H3774" s="136"/>
      <c r="I3774" s="136"/>
      <c r="J3774" s="138"/>
      <c r="K3774" s="119"/>
      <c r="L3774" s="138"/>
      <c r="M3774" s="12"/>
      <c r="N3774" s="147" t="str">
        <f t="shared" si="371"/>
        <v/>
      </c>
      <c r="O3774" s="16"/>
      <c r="P3774" s="17"/>
      <c r="Q3774" s="17"/>
      <c r="AD3774" s="13">
        <f t="shared" si="372"/>
        <v>0</v>
      </c>
      <c r="AE3774" s="13" t="str">
        <f t="shared" si="373"/>
        <v/>
      </c>
      <c r="AF3774" s="145" t="str">
        <f t="shared" si="374"/>
        <v/>
      </c>
      <c r="AG3774" s="145" t="str">
        <f t="shared" si="375"/>
        <v/>
      </c>
      <c r="AH3774" s="145" t="str">
        <f t="shared" si="376"/>
        <v/>
      </c>
    </row>
    <row r="3775" spans="1:34" ht="17.25" customHeight="1" x14ac:dyDescent="0.3">
      <c r="A3775" s="149"/>
      <c r="B3775" s="135"/>
      <c r="C3775" s="14"/>
      <c r="D3775" s="14"/>
      <c r="E3775" s="136"/>
      <c r="F3775" s="15"/>
      <c r="G3775" s="126"/>
      <c r="H3775" s="136"/>
      <c r="I3775" s="136"/>
      <c r="J3775" s="138"/>
      <c r="K3775" s="119"/>
      <c r="L3775" s="138"/>
      <c r="M3775" s="12"/>
      <c r="N3775" s="147" t="str">
        <f t="shared" si="371"/>
        <v/>
      </c>
      <c r="O3775" s="16"/>
      <c r="P3775" s="17"/>
      <c r="Q3775" s="17"/>
      <c r="AD3775" s="13">
        <f t="shared" si="372"/>
        <v>0</v>
      </c>
      <c r="AE3775" s="13" t="str">
        <f t="shared" si="373"/>
        <v/>
      </c>
      <c r="AF3775" s="145" t="str">
        <f t="shared" si="374"/>
        <v/>
      </c>
      <c r="AG3775" s="145" t="str">
        <f t="shared" si="375"/>
        <v/>
      </c>
      <c r="AH3775" s="145" t="str">
        <f t="shared" si="376"/>
        <v/>
      </c>
    </row>
    <row r="3776" spans="1:34" ht="17.25" customHeight="1" x14ac:dyDescent="0.3">
      <c r="A3776" s="149"/>
      <c r="B3776" s="135"/>
      <c r="C3776" s="14"/>
      <c r="D3776" s="14"/>
      <c r="E3776" s="136"/>
      <c r="F3776" s="15"/>
      <c r="G3776" s="126"/>
      <c r="H3776" s="136"/>
      <c r="I3776" s="136"/>
      <c r="J3776" s="138"/>
      <c r="K3776" s="119"/>
      <c r="L3776" s="138"/>
      <c r="M3776" s="12"/>
      <c r="N3776" s="147" t="str">
        <f t="shared" si="371"/>
        <v/>
      </c>
      <c r="O3776" s="16"/>
      <c r="P3776" s="17"/>
      <c r="Q3776" s="17"/>
      <c r="AD3776" s="13">
        <f t="shared" si="372"/>
        <v>0</v>
      </c>
      <c r="AE3776" s="13" t="str">
        <f t="shared" si="373"/>
        <v/>
      </c>
      <c r="AF3776" s="145" t="str">
        <f t="shared" si="374"/>
        <v/>
      </c>
      <c r="AG3776" s="145" t="str">
        <f t="shared" si="375"/>
        <v/>
      </c>
      <c r="AH3776" s="145" t="str">
        <f t="shared" si="376"/>
        <v/>
      </c>
    </row>
    <row r="3777" spans="1:34" ht="17.25" customHeight="1" x14ac:dyDescent="0.3">
      <c r="A3777" s="149"/>
      <c r="B3777" s="135"/>
      <c r="C3777" s="14"/>
      <c r="D3777" s="14"/>
      <c r="E3777" s="136"/>
      <c r="F3777" s="15"/>
      <c r="G3777" s="126"/>
      <c r="H3777" s="136"/>
      <c r="I3777" s="136"/>
      <c r="J3777" s="138"/>
      <c r="K3777" s="119"/>
      <c r="L3777" s="138"/>
      <c r="M3777" s="12"/>
      <c r="N3777" s="147" t="str">
        <f t="shared" si="371"/>
        <v/>
      </c>
      <c r="O3777" s="16"/>
      <c r="P3777" s="17"/>
      <c r="Q3777" s="17"/>
      <c r="AD3777" s="13">
        <f t="shared" si="372"/>
        <v>0</v>
      </c>
      <c r="AE3777" s="13" t="str">
        <f t="shared" si="373"/>
        <v/>
      </c>
      <c r="AF3777" s="145" t="str">
        <f t="shared" si="374"/>
        <v/>
      </c>
      <c r="AG3777" s="145" t="str">
        <f t="shared" si="375"/>
        <v/>
      </c>
      <c r="AH3777" s="145" t="str">
        <f t="shared" si="376"/>
        <v/>
      </c>
    </row>
    <row r="3778" spans="1:34" ht="17.25" customHeight="1" x14ac:dyDescent="0.3">
      <c r="A3778" s="149"/>
      <c r="B3778" s="135"/>
      <c r="C3778" s="14"/>
      <c r="D3778" s="14"/>
      <c r="E3778" s="136"/>
      <c r="F3778" s="15"/>
      <c r="G3778" s="126"/>
      <c r="H3778" s="136"/>
      <c r="I3778" s="136"/>
      <c r="J3778" s="138"/>
      <c r="K3778" s="119"/>
      <c r="L3778" s="138"/>
      <c r="M3778" s="12"/>
      <c r="N3778" s="147" t="str">
        <f t="shared" si="371"/>
        <v/>
      </c>
      <c r="O3778" s="16"/>
      <c r="P3778" s="17"/>
      <c r="Q3778" s="17"/>
      <c r="AD3778" s="13">
        <f t="shared" si="372"/>
        <v>0</v>
      </c>
      <c r="AE3778" s="13" t="str">
        <f t="shared" si="373"/>
        <v/>
      </c>
      <c r="AF3778" s="145" t="str">
        <f t="shared" si="374"/>
        <v/>
      </c>
      <c r="AG3778" s="145" t="str">
        <f t="shared" si="375"/>
        <v/>
      </c>
      <c r="AH3778" s="145" t="str">
        <f t="shared" si="376"/>
        <v/>
      </c>
    </row>
    <row r="3779" spans="1:34" ht="17.25" customHeight="1" x14ac:dyDescent="0.3">
      <c r="A3779" s="149"/>
      <c r="B3779" s="135"/>
      <c r="C3779" s="14"/>
      <c r="D3779" s="14"/>
      <c r="E3779" s="136"/>
      <c r="F3779" s="15"/>
      <c r="G3779" s="126"/>
      <c r="H3779" s="136"/>
      <c r="I3779" s="136"/>
      <c r="J3779" s="138"/>
      <c r="K3779" s="119"/>
      <c r="L3779" s="138"/>
      <c r="M3779" s="12"/>
      <c r="N3779" s="147" t="str">
        <f t="shared" si="371"/>
        <v/>
      </c>
      <c r="O3779" s="16"/>
      <c r="P3779" s="17"/>
      <c r="Q3779" s="17"/>
      <c r="AD3779" s="13">
        <f t="shared" si="372"/>
        <v>0</v>
      </c>
      <c r="AE3779" s="13" t="str">
        <f t="shared" si="373"/>
        <v/>
      </c>
      <c r="AF3779" s="145" t="str">
        <f t="shared" si="374"/>
        <v/>
      </c>
      <c r="AG3779" s="145" t="str">
        <f t="shared" si="375"/>
        <v/>
      </c>
      <c r="AH3779" s="145" t="str">
        <f t="shared" si="376"/>
        <v/>
      </c>
    </row>
    <row r="3780" spans="1:34" ht="17.25" customHeight="1" x14ac:dyDescent="0.3">
      <c r="A3780" s="149"/>
      <c r="B3780" s="135"/>
      <c r="C3780" s="14"/>
      <c r="D3780" s="14"/>
      <c r="E3780" s="136"/>
      <c r="F3780" s="15"/>
      <c r="G3780" s="126"/>
      <c r="H3780" s="136"/>
      <c r="I3780" s="136"/>
      <c r="J3780" s="138"/>
      <c r="K3780" s="119"/>
      <c r="L3780" s="138"/>
      <c r="M3780" s="12"/>
      <c r="N3780" s="147" t="str">
        <f t="shared" si="371"/>
        <v/>
      </c>
      <c r="O3780" s="16"/>
      <c r="P3780" s="17"/>
      <c r="Q3780" s="17"/>
      <c r="AD3780" s="13">
        <f t="shared" si="372"/>
        <v>0</v>
      </c>
      <c r="AE3780" s="13" t="str">
        <f t="shared" si="373"/>
        <v/>
      </c>
      <c r="AF3780" s="145" t="str">
        <f t="shared" si="374"/>
        <v/>
      </c>
      <c r="AG3780" s="145" t="str">
        <f t="shared" si="375"/>
        <v/>
      </c>
      <c r="AH3780" s="145" t="str">
        <f t="shared" si="376"/>
        <v/>
      </c>
    </row>
    <row r="3781" spans="1:34" ht="17.25" customHeight="1" x14ac:dyDescent="0.3">
      <c r="A3781" s="149"/>
      <c r="B3781" s="135"/>
      <c r="C3781" s="14"/>
      <c r="D3781" s="14"/>
      <c r="E3781" s="136"/>
      <c r="F3781" s="15"/>
      <c r="G3781" s="126"/>
      <c r="H3781" s="136"/>
      <c r="I3781" s="136"/>
      <c r="J3781" s="138"/>
      <c r="K3781" s="119"/>
      <c r="L3781" s="138"/>
      <c r="M3781" s="12"/>
      <c r="N3781" s="147" t="str">
        <f t="shared" si="371"/>
        <v/>
      </c>
      <c r="O3781" s="16"/>
      <c r="P3781" s="17"/>
      <c r="Q3781" s="17"/>
      <c r="AD3781" s="13">
        <f t="shared" si="372"/>
        <v>0</v>
      </c>
      <c r="AE3781" s="13" t="str">
        <f t="shared" si="373"/>
        <v/>
      </c>
      <c r="AF3781" s="145" t="str">
        <f t="shared" si="374"/>
        <v/>
      </c>
      <c r="AG3781" s="145" t="str">
        <f t="shared" si="375"/>
        <v/>
      </c>
      <c r="AH3781" s="145" t="str">
        <f t="shared" si="376"/>
        <v/>
      </c>
    </row>
    <row r="3782" spans="1:34" ht="17.25" customHeight="1" x14ac:dyDescent="0.3">
      <c r="A3782" s="149"/>
      <c r="B3782" s="135"/>
      <c r="C3782" s="14"/>
      <c r="D3782" s="14"/>
      <c r="E3782" s="136"/>
      <c r="F3782" s="15"/>
      <c r="G3782" s="126"/>
      <c r="H3782" s="136"/>
      <c r="I3782" s="136"/>
      <c r="J3782" s="138"/>
      <c r="K3782" s="119"/>
      <c r="L3782" s="138"/>
      <c r="M3782" s="12"/>
      <c r="N3782" s="147" t="str">
        <f t="shared" si="371"/>
        <v/>
      </c>
      <c r="O3782" s="16"/>
      <c r="P3782" s="17"/>
      <c r="Q3782" s="17"/>
      <c r="AD3782" s="13">
        <f t="shared" si="372"/>
        <v>0</v>
      </c>
      <c r="AE3782" s="13" t="str">
        <f t="shared" si="373"/>
        <v/>
      </c>
      <c r="AF3782" s="145" t="str">
        <f t="shared" si="374"/>
        <v/>
      </c>
      <c r="AG3782" s="145" t="str">
        <f t="shared" si="375"/>
        <v/>
      </c>
      <c r="AH3782" s="145" t="str">
        <f t="shared" si="376"/>
        <v/>
      </c>
    </row>
    <row r="3783" spans="1:34" ht="17.25" customHeight="1" x14ac:dyDescent="0.3">
      <c r="A3783" s="149"/>
      <c r="B3783" s="135"/>
      <c r="C3783" s="14"/>
      <c r="D3783" s="14"/>
      <c r="E3783" s="136"/>
      <c r="F3783" s="15"/>
      <c r="G3783" s="126"/>
      <c r="H3783" s="136"/>
      <c r="I3783" s="136"/>
      <c r="J3783" s="138"/>
      <c r="K3783" s="119"/>
      <c r="L3783" s="138"/>
      <c r="M3783" s="12"/>
      <c r="N3783" s="147" t="str">
        <f t="shared" si="371"/>
        <v/>
      </c>
      <c r="O3783" s="16"/>
      <c r="P3783" s="17"/>
      <c r="Q3783" s="17"/>
      <c r="AD3783" s="13">
        <f t="shared" si="372"/>
        <v>0</v>
      </c>
      <c r="AE3783" s="13" t="str">
        <f t="shared" si="373"/>
        <v/>
      </c>
      <c r="AF3783" s="145" t="str">
        <f t="shared" si="374"/>
        <v/>
      </c>
      <c r="AG3783" s="145" t="str">
        <f t="shared" si="375"/>
        <v/>
      </c>
      <c r="AH3783" s="145" t="str">
        <f t="shared" si="376"/>
        <v/>
      </c>
    </row>
    <row r="3784" spans="1:34" ht="17.25" customHeight="1" x14ac:dyDescent="0.3">
      <c r="A3784" s="149"/>
      <c r="B3784" s="135"/>
      <c r="C3784" s="14"/>
      <c r="D3784" s="14"/>
      <c r="E3784" s="136"/>
      <c r="F3784" s="15"/>
      <c r="G3784" s="126"/>
      <c r="H3784" s="136"/>
      <c r="I3784" s="136"/>
      <c r="J3784" s="138"/>
      <c r="K3784" s="119"/>
      <c r="L3784" s="138"/>
      <c r="M3784" s="12"/>
      <c r="N3784" s="147" t="str">
        <f t="shared" ref="N3784:N3847" si="377">IF(J3784="", "", K3784)</f>
        <v/>
      </c>
      <c r="O3784" s="16"/>
      <c r="P3784" s="17"/>
      <c r="Q3784" s="17"/>
      <c r="AD3784" s="13">
        <f t="shared" si="372"/>
        <v>0</v>
      </c>
      <c r="AE3784" s="13" t="str">
        <f t="shared" si="373"/>
        <v/>
      </c>
      <c r="AF3784" s="145" t="str">
        <f t="shared" si="374"/>
        <v/>
      </c>
      <c r="AG3784" s="145" t="str">
        <f t="shared" si="375"/>
        <v/>
      </c>
      <c r="AH3784" s="145" t="str">
        <f t="shared" si="376"/>
        <v/>
      </c>
    </row>
    <row r="3785" spans="1:34" ht="17.25" customHeight="1" x14ac:dyDescent="0.3">
      <c r="A3785" s="149"/>
      <c r="B3785" s="135"/>
      <c r="C3785" s="14"/>
      <c r="D3785" s="14"/>
      <c r="E3785" s="136"/>
      <c r="F3785" s="15"/>
      <c r="G3785" s="126"/>
      <c r="H3785" s="136"/>
      <c r="I3785" s="136"/>
      <c r="J3785" s="138"/>
      <c r="K3785" s="119"/>
      <c r="L3785" s="138"/>
      <c r="M3785" s="12"/>
      <c r="N3785" s="147" t="str">
        <f t="shared" si="377"/>
        <v/>
      </c>
      <c r="O3785" s="16"/>
      <c r="P3785" s="17"/>
      <c r="Q3785" s="17"/>
      <c r="AD3785" s="13">
        <f t="shared" si="372"/>
        <v>0</v>
      </c>
      <c r="AE3785" s="13" t="str">
        <f t="shared" si="373"/>
        <v/>
      </c>
      <c r="AF3785" s="145" t="str">
        <f t="shared" si="374"/>
        <v/>
      </c>
      <c r="AG3785" s="145" t="str">
        <f t="shared" si="375"/>
        <v/>
      </c>
      <c r="AH3785" s="145" t="str">
        <f t="shared" si="376"/>
        <v/>
      </c>
    </row>
    <row r="3786" spans="1:34" ht="17.25" customHeight="1" x14ac:dyDescent="0.3">
      <c r="A3786" s="149"/>
      <c r="B3786" s="135"/>
      <c r="C3786" s="14"/>
      <c r="D3786" s="14"/>
      <c r="E3786" s="136"/>
      <c r="F3786" s="15"/>
      <c r="G3786" s="126"/>
      <c r="H3786" s="136"/>
      <c r="I3786" s="136"/>
      <c r="J3786" s="138"/>
      <c r="K3786" s="119"/>
      <c r="L3786" s="138"/>
      <c r="M3786" s="12"/>
      <c r="N3786" s="147" t="str">
        <f t="shared" si="377"/>
        <v/>
      </c>
      <c r="O3786" s="16"/>
      <c r="P3786" s="17"/>
      <c r="Q3786" s="17"/>
      <c r="AD3786" s="13">
        <f t="shared" si="372"/>
        <v>0</v>
      </c>
      <c r="AE3786" s="13" t="str">
        <f t="shared" si="373"/>
        <v/>
      </c>
      <c r="AF3786" s="145" t="str">
        <f t="shared" si="374"/>
        <v/>
      </c>
      <c r="AG3786" s="145" t="str">
        <f t="shared" si="375"/>
        <v/>
      </c>
      <c r="AH3786" s="145" t="str">
        <f t="shared" si="376"/>
        <v/>
      </c>
    </row>
    <row r="3787" spans="1:34" ht="17.25" customHeight="1" x14ac:dyDescent="0.3">
      <c r="A3787" s="149"/>
      <c r="B3787" s="135"/>
      <c r="C3787" s="14"/>
      <c r="D3787" s="14"/>
      <c r="E3787" s="136"/>
      <c r="F3787" s="15"/>
      <c r="G3787" s="126"/>
      <c r="H3787" s="136"/>
      <c r="I3787" s="136"/>
      <c r="J3787" s="138"/>
      <c r="K3787" s="119"/>
      <c r="L3787" s="138"/>
      <c r="M3787" s="12"/>
      <c r="N3787" s="147" t="str">
        <f t="shared" si="377"/>
        <v/>
      </c>
      <c r="O3787" s="16"/>
      <c r="P3787" s="17"/>
      <c r="Q3787" s="17"/>
      <c r="AD3787" s="13">
        <f t="shared" si="372"/>
        <v>0</v>
      </c>
      <c r="AE3787" s="13" t="str">
        <f t="shared" si="373"/>
        <v/>
      </c>
      <c r="AF3787" s="145" t="str">
        <f t="shared" si="374"/>
        <v/>
      </c>
      <c r="AG3787" s="145" t="str">
        <f t="shared" si="375"/>
        <v/>
      </c>
      <c r="AH3787" s="145" t="str">
        <f t="shared" si="376"/>
        <v/>
      </c>
    </row>
    <row r="3788" spans="1:34" ht="17.25" customHeight="1" x14ac:dyDescent="0.3">
      <c r="A3788" s="149"/>
      <c r="B3788" s="135"/>
      <c r="C3788" s="14"/>
      <c r="D3788" s="14"/>
      <c r="E3788" s="136"/>
      <c r="F3788" s="15"/>
      <c r="G3788" s="126"/>
      <c r="H3788" s="136"/>
      <c r="I3788" s="136"/>
      <c r="J3788" s="138"/>
      <c r="K3788" s="119"/>
      <c r="L3788" s="138"/>
      <c r="M3788" s="12"/>
      <c r="N3788" s="147" t="str">
        <f t="shared" si="377"/>
        <v/>
      </c>
      <c r="O3788" s="16"/>
      <c r="P3788" s="17"/>
      <c r="Q3788" s="17"/>
      <c r="AD3788" s="13">
        <f t="shared" si="372"/>
        <v>0</v>
      </c>
      <c r="AE3788" s="13" t="str">
        <f t="shared" si="373"/>
        <v/>
      </c>
      <c r="AF3788" s="145" t="str">
        <f t="shared" si="374"/>
        <v/>
      </c>
      <c r="AG3788" s="145" t="str">
        <f t="shared" si="375"/>
        <v/>
      </c>
      <c r="AH3788" s="145" t="str">
        <f t="shared" si="376"/>
        <v/>
      </c>
    </row>
    <row r="3789" spans="1:34" ht="17.25" customHeight="1" x14ac:dyDescent="0.3">
      <c r="A3789" s="149"/>
      <c r="B3789" s="135"/>
      <c r="C3789" s="14"/>
      <c r="D3789" s="14"/>
      <c r="E3789" s="136"/>
      <c r="F3789" s="15"/>
      <c r="G3789" s="126"/>
      <c r="H3789" s="136"/>
      <c r="I3789" s="136"/>
      <c r="J3789" s="138"/>
      <c r="K3789" s="119"/>
      <c r="L3789" s="138"/>
      <c r="M3789" s="12"/>
      <c r="N3789" s="147" t="str">
        <f t="shared" si="377"/>
        <v/>
      </c>
      <c r="O3789" s="16"/>
      <c r="P3789" s="17"/>
      <c r="Q3789" s="17"/>
      <c r="AD3789" s="13">
        <f t="shared" si="372"/>
        <v>0</v>
      </c>
      <c r="AE3789" s="13" t="str">
        <f t="shared" si="373"/>
        <v/>
      </c>
      <c r="AF3789" s="145" t="str">
        <f t="shared" si="374"/>
        <v/>
      </c>
      <c r="AG3789" s="145" t="str">
        <f t="shared" si="375"/>
        <v/>
      </c>
      <c r="AH3789" s="145" t="str">
        <f t="shared" si="376"/>
        <v/>
      </c>
    </row>
    <row r="3790" spans="1:34" ht="17.25" customHeight="1" x14ac:dyDescent="0.3">
      <c r="A3790" s="149"/>
      <c r="B3790" s="135"/>
      <c r="C3790" s="14"/>
      <c r="D3790" s="14"/>
      <c r="E3790" s="136"/>
      <c r="F3790" s="15"/>
      <c r="G3790" s="126"/>
      <c r="H3790" s="136"/>
      <c r="I3790" s="136"/>
      <c r="J3790" s="138"/>
      <c r="K3790" s="119"/>
      <c r="L3790" s="138"/>
      <c r="M3790" s="12"/>
      <c r="N3790" s="147" t="str">
        <f t="shared" si="377"/>
        <v/>
      </c>
      <c r="O3790" s="16"/>
      <c r="P3790" s="17"/>
      <c r="Q3790" s="17"/>
      <c r="AD3790" s="13">
        <f t="shared" si="372"/>
        <v>0</v>
      </c>
      <c r="AE3790" s="13" t="str">
        <f t="shared" si="373"/>
        <v/>
      </c>
      <c r="AF3790" s="145" t="str">
        <f t="shared" si="374"/>
        <v/>
      </c>
      <c r="AG3790" s="145" t="str">
        <f t="shared" si="375"/>
        <v/>
      </c>
      <c r="AH3790" s="145" t="str">
        <f t="shared" si="376"/>
        <v/>
      </c>
    </row>
    <row r="3791" spans="1:34" ht="17.25" customHeight="1" x14ac:dyDescent="0.3">
      <c r="A3791" s="149"/>
      <c r="B3791" s="135"/>
      <c r="C3791" s="14"/>
      <c r="D3791" s="14"/>
      <c r="E3791" s="136"/>
      <c r="F3791" s="15"/>
      <c r="G3791" s="126"/>
      <c r="H3791" s="136"/>
      <c r="I3791" s="136"/>
      <c r="J3791" s="138"/>
      <c r="K3791" s="119"/>
      <c r="L3791" s="138"/>
      <c r="M3791" s="12"/>
      <c r="N3791" s="147" t="str">
        <f t="shared" si="377"/>
        <v/>
      </c>
      <c r="O3791" s="16"/>
      <c r="P3791" s="17"/>
      <c r="Q3791" s="17"/>
      <c r="AD3791" s="13">
        <f t="shared" si="372"/>
        <v>0</v>
      </c>
      <c r="AE3791" s="13" t="str">
        <f t="shared" si="373"/>
        <v/>
      </c>
      <c r="AF3791" s="145" t="str">
        <f t="shared" si="374"/>
        <v/>
      </c>
      <c r="AG3791" s="145" t="str">
        <f t="shared" si="375"/>
        <v/>
      </c>
      <c r="AH3791" s="145" t="str">
        <f t="shared" si="376"/>
        <v/>
      </c>
    </row>
    <row r="3792" spans="1:34" ht="17.25" customHeight="1" x14ac:dyDescent="0.3">
      <c r="A3792" s="149"/>
      <c r="B3792" s="135"/>
      <c r="C3792" s="14"/>
      <c r="D3792" s="14"/>
      <c r="E3792" s="136"/>
      <c r="F3792" s="15"/>
      <c r="G3792" s="126"/>
      <c r="H3792" s="136"/>
      <c r="I3792" s="136"/>
      <c r="J3792" s="138"/>
      <c r="K3792" s="119"/>
      <c r="L3792" s="138"/>
      <c r="M3792" s="12"/>
      <c r="N3792" s="147" t="str">
        <f t="shared" si="377"/>
        <v/>
      </c>
      <c r="O3792" s="16"/>
      <c r="P3792" s="17"/>
      <c r="Q3792" s="17"/>
      <c r="AD3792" s="13">
        <f t="shared" si="372"/>
        <v>0</v>
      </c>
      <c r="AE3792" s="13" t="str">
        <f t="shared" si="373"/>
        <v/>
      </c>
      <c r="AF3792" s="145" t="str">
        <f t="shared" si="374"/>
        <v/>
      </c>
      <c r="AG3792" s="145" t="str">
        <f t="shared" si="375"/>
        <v/>
      </c>
      <c r="AH3792" s="145" t="str">
        <f t="shared" si="376"/>
        <v/>
      </c>
    </row>
    <row r="3793" spans="1:34" ht="17.25" customHeight="1" x14ac:dyDescent="0.3">
      <c r="A3793" s="149"/>
      <c r="B3793" s="135"/>
      <c r="C3793" s="14"/>
      <c r="D3793" s="14"/>
      <c r="E3793" s="136"/>
      <c r="F3793" s="15"/>
      <c r="G3793" s="126"/>
      <c r="H3793" s="136"/>
      <c r="I3793" s="136"/>
      <c r="J3793" s="138"/>
      <c r="K3793" s="119"/>
      <c r="L3793" s="138"/>
      <c r="M3793" s="12"/>
      <c r="N3793" s="147" t="str">
        <f t="shared" si="377"/>
        <v/>
      </c>
      <c r="O3793" s="16"/>
      <c r="P3793" s="17"/>
      <c r="Q3793" s="17"/>
      <c r="AD3793" s="13">
        <f t="shared" si="372"/>
        <v>0</v>
      </c>
      <c r="AE3793" s="13" t="str">
        <f t="shared" si="373"/>
        <v/>
      </c>
      <c r="AF3793" s="145" t="str">
        <f t="shared" si="374"/>
        <v/>
      </c>
      <c r="AG3793" s="145" t="str">
        <f t="shared" si="375"/>
        <v/>
      </c>
      <c r="AH3793" s="145" t="str">
        <f t="shared" si="376"/>
        <v/>
      </c>
    </row>
    <row r="3794" spans="1:34" ht="17.25" customHeight="1" x14ac:dyDescent="0.3">
      <c r="A3794" s="149"/>
      <c r="B3794" s="135"/>
      <c r="C3794" s="14"/>
      <c r="D3794" s="14"/>
      <c r="E3794" s="136"/>
      <c r="F3794" s="15"/>
      <c r="G3794" s="126"/>
      <c r="H3794" s="136"/>
      <c r="I3794" s="136"/>
      <c r="J3794" s="138"/>
      <c r="K3794" s="119"/>
      <c r="L3794" s="138"/>
      <c r="M3794" s="12"/>
      <c r="N3794" s="147" t="str">
        <f t="shared" si="377"/>
        <v/>
      </c>
      <c r="O3794" s="16"/>
      <c r="P3794" s="17"/>
      <c r="Q3794" s="17"/>
      <c r="AD3794" s="13">
        <f t="shared" si="372"/>
        <v>0</v>
      </c>
      <c r="AE3794" s="13" t="str">
        <f t="shared" si="373"/>
        <v/>
      </c>
      <c r="AF3794" s="145" t="str">
        <f t="shared" si="374"/>
        <v/>
      </c>
      <c r="AG3794" s="145" t="str">
        <f t="shared" si="375"/>
        <v/>
      </c>
      <c r="AH3794" s="145" t="str">
        <f t="shared" si="376"/>
        <v/>
      </c>
    </row>
    <row r="3795" spans="1:34" ht="17.25" customHeight="1" x14ac:dyDescent="0.3">
      <c r="A3795" s="149"/>
      <c r="B3795" s="135"/>
      <c r="C3795" s="14"/>
      <c r="D3795" s="14"/>
      <c r="E3795" s="136"/>
      <c r="F3795" s="15"/>
      <c r="G3795" s="126"/>
      <c r="H3795" s="136"/>
      <c r="I3795" s="136"/>
      <c r="J3795" s="138"/>
      <c r="K3795" s="119"/>
      <c r="L3795" s="138"/>
      <c r="M3795" s="12"/>
      <c r="N3795" s="147" t="str">
        <f t="shared" si="377"/>
        <v/>
      </c>
      <c r="O3795" s="16"/>
      <c r="P3795" s="17"/>
      <c r="Q3795" s="17"/>
      <c r="AD3795" s="13">
        <f t="shared" si="372"/>
        <v>0</v>
      </c>
      <c r="AE3795" s="13" t="str">
        <f t="shared" si="373"/>
        <v/>
      </c>
      <c r="AF3795" s="145" t="str">
        <f t="shared" si="374"/>
        <v/>
      </c>
      <c r="AG3795" s="145" t="str">
        <f t="shared" si="375"/>
        <v/>
      </c>
      <c r="AH3795" s="145" t="str">
        <f t="shared" si="376"/>
        <v/>
      </c>
    </row>
    <row r="3796" spans="1:34" ht="17.25" customHeight="1" x14ac:dyDescent="0.3">
      <c r="A3796" s="149"/>
      <c r="B3796" s="135"/>
      <c r="C3796" s="14"/>
      <c r="D3796" s="14"/>
      <c r="E3796" s="136"/>
      <c r="F3796" s="15"/>
      <c r="G3796" s="126"/>
      <c r="H3796" s="136"/>
      <c r="I3796" s="136"/>
      <c r="J3796" s="138"/>
      <c r="K3796" s="119"/>
      <c r="L3796" s="138"/>
      <c r="M3796" s="12"/>
      <c r="N3796" s="147" t="str">
        <f t="shared" si="377"/>
        <v/>
      </c>
      <c r="O3796" s="16"/>
      <c r="P3796" s="17"/>
      <c r="Q3796" s="17"/>
      <c r="AD3796" s="13">
        <f t="shared" si="372"/>
        <v>0</v>
      </c>
      <c r="AE3796" s="13" t="str">
        <f t="shared" si="373"/>
        <v/>
      </c>
      <c r="AF3796" s="145" t="str">
        <f t="shared" si="374"/>
        <v/>
      </c>
      <c r="AG3796" s="145" t="str">
        <f t="shared" si="375"/>
        <v/>
      </c>
      <c r="AH3796" s="145" t="str">
        <f t="shared" si="376"/>
        <v/>
      </c>
    </row>
    <row r="3797" spans="1:34" ht="17.25" customHeight="1" x14ac:dyDescent="0.3">
      <c r="A3797" s="149"/>
      <c r="B3797" s="135"/>
      <c r="C3797" s="14"/>
      <c r="D3797" s="14"/>
      <c r="E3797" s="136"/>
      <c r="F3797" s="15"/>
      <c r="G3797" s="126"/>
      <c r="H3797" s="136"/>
      <c r="I3797" s="136"/>
      <c r="J3797" s="138"/>
      <c r="K3797" s="119"/>
      <c r="L3797" s="138"/>
      <c r="M3797" s="12"/>
      <c r="N3797" s="147" t="str">
        <f t="shared" si="377"/>
        <v/>
      </c>
      <c r="O3797" s="16"/>
      <c r="P3797" s="17"/>
      <c r="Q3797" s="17"/>
      <c r="AD3797" s="13">
        <f t="shared" si="372"/>
        <v>0</v>
      </c>
      <c r="AE3797" s="13" t="str">
        <f t="shared" si="373"/>
        <v/>
      </c>
      <c r="AF3797" s="145" t="str">
        <f t="shared" si="374"/>
        <v/>
      </c>
      <c r="AG3797" s="145" t="str">
        <f t="shared" si="375"/>
        <v/>
      </c>
      <c r="AH3797" s="145" t="str">
        <f t="shared" si="376"/>
        <v/>
      </c>
    </row>
    <row r="3798" spans="1:34" ht="17.25" customHeight="1" x14ac:dyDescent="0.3">
      <c r="A3798" s="149"/>
      <c r="B3798" s="135"/>
      <c r="C3798" s="14"/>
      <c r="D3798" s="14"/>
      <c r="E3798" s="136"/>
      <c r="F3798" s="15"/>
      <c r="G3798" s="126"/>
      <c r="H3798" s="136"/>
      <c r="I3798" s="136"/>
      <c r="J3798" s="138"/>
      <c r="K3798" s="119"/>
      <c r="L3798" s="138"/>
      <c r="M3798" s="12"/>
      <c r="N3798" s="147" t="str">
        <f t="shared" si="377"/>
        <v/>
      </c>
      <c r="O3798" s="16"/>
      <c r="P3798" s="17"/>
      <c r="Q3798" s="17"/>
      <c r="AD3798" s="13">
        <f t="shared" si="372"/>
        <v>0</v>
      </c>
      <c r="AE3798" s="13" t="str">
        <f t="shared" si="373"/>
        <v/>
      </c>
      <c r="AF3798" s="145" t="str">
        <f t="shared" si="374"/>
        <v/>
      </c>
      <c r="AG3798" s="145" t="str">
        <f t="shared" si="375"/>
        <v/>
      </c>
      <c r="AH3798" s="145" t="str">
        <f t="shared" si="376"/>
        <v/>
      </c>
    </row>
    <row r="3799" spans="1:34" ht="17.25" customHeight="1" x14ac:dyDescent="0.3">
      <c r="A3799" s="149"/>
      <c r="B3799" s="135"/>
      <c r="C3799" s="14"/>
      <c r="D3799" s="14"/>
      <c r="E3799" s="136"/>
      <c r="F3799" s="15"/>
      <c r="G3799" s="126"/>
      <c r="H3799" s="136"/>
      <c r="I3799" s="136"/>
      <c r="J3799" s="138"/>
      <c r="K3799" s="119"/>
      <c r="L3799" s="138"/>
      <c r="M3799" s="12"/>
      <c r="N3799" s="147" t="str">
        <f t="shared" si="377"/>
        <v/>
      </c>
      <c r="O3799" s="16"/>
      <c r="P3799" s="17"/>
      <c r="Q3799" s="17"/>
      <c r="AD3799" s="13">
        <f t="shared" si="372"/>
        <v>0</v>
      </c>
      <c r="AE3799" s="13" t="str">
        <f t="shared" si="373"/>
        <v/>
      </c>
      <c r="AF3799" s="145" t="str">
        <f t="shared" si="374"/>
        <v/>
      </c>
      <c r="AG3799" s="145" t="str">
        <f t="shared" si="375"/>
        <v/>
      </c>
      <c r="AH3799" s="145" t="str">
        <f t="shared" si="376"/>
        <v/>
      </c>
    </row>
    <row r="3800" spans="1:34" ht="17.25" customHeight="1" x14ac:dyDescent="0.3">
      <c r="A3800" s="149"/>
      <c r="B3800" s="135"/>
      <c r="C3800" s="14"/>
      <c r="D3800" s="14"/>
      <c r="E3800" s="136"/>
      <c r="F3800" s="15"/>
      <c r="G3800" s="126"/>
      <c r="H3800" s="136"/>
      <c r="I3800" s="136"/>
      <c r="J3800" s="138"/>
      <c r="K3800" s="119"/>
      <c r="L3800" s="138"/>
      <c r="M3800" s="12"/>
      <c r="N3800" s="147" t="str">
        <f t="shared" si="377"/>
        <v/>
      </c>
      <c r="O3800" s="16"/>
      <c r="P3800" s="17"/>
      <c r="Q3800" s="17"/>
      <c r="AD3800" s="13">
        <f t="shared" si="372"/>
        <v>0</v>
      </c>
      <c r="AE3800" s="13" t="str">
        <f t="shared" si="373"/>
        <v/>
      </c>
      <c r="AF3800" s="145" t="str">
        <f t="shared" si="374"/>
        <v/>
      </c>
      <c r="AG3800" s="145" t="str">
        <f t="shared" si="375"/>
        <v/>
      </c>
      <c r="AH3800" s="145" t="str">
        <f t="shared" si="376"/>
        <v/>
      </c>
    </row>
    <row r="3801" spans="1:34" ht="17.25" customHeight="1" x14ac:dyDescent="0.3">
      <c r="A3801" s="149"/>
      <c r="B3801" s="135"/>
      <c r="C3801" s="14"/>
      <c r="D3801" s="14"/>
      <c r="E3801" s="136"/>
      <c r="F3801" s="15"/>
      <c r="G3801" s="126"/>
      <c r="H3801" s="136"/>
      <c r="I3801" s="136"/>
      <c r="J3801" s="138"/>
      <c r="K3801" s="119"/>
      <c r="L3801" s="138"/>
      <c r="M3801" s="12"/>
      <c r="N3801" s="147" t="str">
        <f t="shared" si="377"/>
        <v/>
      </c>
      <c r="O3801" s="16"/>
      <c r="P3801" s="17"/>
      <c r="Q3801" s="17"/>
      <c r="AD3801" s="13">
        <f t="shared" si="372"/>
        <v>0</v>
      </c>
      <c r="AE3801" s="13" t="str">
        <f t="shared" si="373"/>
        <v/>
      </c>
      <c r="AF3801" s="145" t="str">
        <f t="shared" si="374"/>
        <v/>
      </c>
      <c r="AG3801" s="145" t="str">
        <f t="shared" si="375"/>
        <v/>
      </c>
      <c r="AH3801" s="145" t="str">
        <f t="shared" si="376"/>
        <v/>
      </c>
    </row>
    <row r="3802" spans="1:34" ht="17.25" customHeight="1" x14ac:dyDescent="0.3">
      <c r="A3802" s="149"/>
      <c r="B3802" s="135"/>
      <c r="C3802" s="14"/>
      <c r="D3802" s="14"/>
      <c r="E3802" s="136"/>
      <c r="F3802" s="15"/>
      <c r="G3802" s="126"/>
      <c r="H3802" s="136"/>
      <c r="I3802" s="136"/>
      <c r="J3802" s="138"/>
      <c r="K3802" s="119"/>
      <c r="L3802" s="138"/>
      <c r="M3802" s="12"/>
      <c r="N3802" s="147" t="str">
        <f t="shared" si="377"/>
        <v/>
      </c>
      <c r="O3802" s="16"/>
      <c r="P3802" s="17"/>
      <c r="Q3802" s="17"/>
      <c r="AD3802" s="13">
        <f t="shared" si="372"/>
        <v>0</v>
      </c>
      <c r="AE3802" s="13" t="str">
        <f t="shared" si="373"/>
        <v/>
      </c>
      <c r="AF3802" s="145" t="str">
        <f t="shared" si="374"/>
        <v/>
      </c>
      <c r="AG3802" s="145" t="str">
        <f t="shared" si="375"/>
        <v/>
      </c>
      <c r="AH3802" s="145" t="str">
        <f t="shared" si="376"/>
        <v/>
      </c>
    </row>
    <row r="3803" spans="1:34" ht="17.25" customHeight="1" x14ac:dyDescent="0.3">
      <c r="A3803" s="149"/>
      <c r="B3803" s="135"/>
      <c r="C3803" s="14"/>
      <c r="D3803" s="14"/>
      <c r="E3803" s="136"/>
      <c r="F3803" s="15"/>
      <c r="G3803" s="126"/>
      <c r="H3803" s="136"/>
      <c r="I3803" s="136"/>
      <c r="J3803" s="138"/>
      <c r="K3803" s="119"/>
      <c r="L3803" s="138"/>
      <c r="M3803" s="12"/>
      <c r="N3803" s="147" t="str">
        <f t="shared" si="377"/>
        <v/>
      </c>
      <c r="O3803" s="16"/>
      <c r="P3803" s="17"/>
      <c r="Q3803" s="17"/>
      <c r="AD3803" s="13">
        <f t="shared" si="372"/>
        <v>0</v>
      </c>
      <c r="AE3803" s="13" t="str">
        <f t="shared" si="373"/>
        <v/>
      </c>
      <c r="AF3803" s="145" t="str">
        <f t="shared" si="374"/>
        <v/>
      </c>
      <c r="AG3803" s="145" t="str">
        <f t="shared" si="375"/>
        <v/>
      </c>
      <c r="AH3803" s="145" t="str">
        <f t="shared" si="376"/>
        <v/>
      </c>
    </row>
    <row r="3804" spans="1:34" ht="17.25" customHeight="1" x14ac:dyDescent="0.3">
      <c r="A3804" s="149"/>
      <c r="B3804" s="135"/>
      <c r="C3804" s="14"/>
      <c r="D3804" s="14"/>
      <c r="E3804" s="136"/>
      <c r="F3804" s="15"/>
      <c r="G3804" s="126"/>
      <c r="H3804" s="136"/>
      <c r="I3804" s="136"/>
      <c r="J3804" s="138"/>
      <c r="K3804" s="119"/>
      <c r="L3804" s="138"/>
      <c r="M3804" s="12"/>
      <c r="N3804" s="147" t="str">
        <f t="shared" si="377"/>
        <v/>
      </c>
      <c r="O3804" s="16"/>
      <c r="P3804" s="17"/>
      <c r="Q3804" s="17"/>
      <c r="AD3804" s="13">
        <f t="shared" si="372"/>
        <v>0</v>
      </c>
      <c r="AE3804" s="13" t="str">
        <f t="shared" si="373"/>
        <v/>
      </c>
      <c r="AF3804" s="145" t="str">
        <f t="shared" si="374"/>
        <v/>
      </c>
      <c r="AG3804" s="145" t="str">
        <f t="shared" si="375"/>
        <v/>
      </c>
      <c r="AH3804" s="145" t="str">
        <f t="shared" si="376"/>
        <v/>
      </c>
    </row>
    <row r="3805" spans="1:34" ht="17.25" customHeight="1" x14ac:dyDescent="0.3">
      <c r="A3805" s="149"/>
      <c r="B3805" s="135"/>
      <c r="C3805" s="14"/>
      <c r="D3805" s="14"/>
      <c r="E3805" s="136"/>
      <c r="F3805" s="15"/>
      <c r="G3805" s="126"/>
      <c r="H3805" s="136"/>
      <c r="I3805" s="136"/>
      <c r="J3805" s="138"/>
      <c r="K3805" s="119"/>
      <c r="L3805" s="138"/>
      <c r="M3805" s="12"/>
      <c r="N3805" s="147" t="str">
        <f t="shared" si="377"/>
        <v/>
      </c>
      <c r="O3805" s="16"/>
      <c r="P3805" s="17"/>
      <c r="Q3805" s="17"/>
      <c r="AD3805" s="13">
        <f t="shared" si="372"/>
        <v>0</v>
      </c>
      <c r="AE3805" s="13" t="str">
        <f t="shared" si="373"/>
        <v/>
      </c>
      <c r="AF3805" s="145" t="str">
        <f t="shared" si="374"/>
        <v/>
      </c>
      <c r="AG3805" s="145" t="str">
        <f t="shared" si="375"/>
        <v/>
      </c>
      <c r="AH3805" s="145" t="str">
        <f t="shared" si="376"/>
        <v/>
      </c>
    </row>
    <row r="3806" spans="1:34" ht="17.25" customHeight="1" x14ac:dyDescent="0.3">
      <c r="A3806" s="149"/>
      <c r="B3806" s="135"/>
      <c r="C3806" s="14"/>
      <c r="D3806" s="14"/>
      <c r="E3806" s="136"/>
      <c r="F3806" s="15"/>
      <c r="G3806" s="126"/>
      <c r="H3806" s="136"/>
      <c r="I3806" s="136"/>
      <c r="J3806" s="138"/>
      <c r="K3806" s="119"/>
      <c r="L3806" s="138"/>
      <c r="M3806" s="12"/>
      <c r="N3806" s="147" t="str">
        <f t="shared" si="377"/>
        <v/>
      </c>
      <c r="O3806" s="16"/>
      <c r="P3806" s="17"/>
      <c r="Q3806" s="17"/>
      <c r="AD3806" s="13">
        <f t="shared" si="372"/>
        <v>0</v>
      </c>
      <c r="AE3806" s="13" t="str">
        <f t="shared" si="373"/>
        <v/>
      </c>
      <c r="AF3806" s="145" t="str">
        <f t="shared" si="374"/>
        <v/>
      </c>
      <c r="AG3806" s="145" t="str">
        <f t="shared" si="375"/>
        <v/>
      </c>
      <c r="AH3806" s="145" t="str">
        <f t="shared" si="376"/>
        <v/>
      </c>
    </row>
    <row r="3807" spans="1:34" ht="17.25" customHeight="1" x14ac:dyDescent="0.3">
      <c r="A3807" s="149"/>
      <c r="B3807" s="135"/>
      <c r="C3807" s="14"/>
      <c r="D3807" s="14"/>
      <c r="E3807" s="136"/>
      <c r="F3807" s="15"/>
      <c r="G3807" s="126"/>
      <c r="H3807" s="136"/>
      <c r="I3807" s="136"/>
      <c r="J3807" s="138"/>
      <c r="K3807" s="119"/>
      <c r="L3807" s="138"/>
      <c r="M3807" s="12"/>
      <c r="N3807" s="147" t="str">
        <f t="shared" si="377"/>
        <v/>
      </c>
      <c r="O3807" s="16"/>
      <c r="P3807" s="17"/>
      <c r="Q3807" s="17"/>
      <c r="AD3807" s="13">
        <f t="shared" si="372"/>
        <v>0</v>
      </c>
      <c r="AE3807" s="13" t="str">
        <f t="shared" si="373"/>
        <v/>
      </c>
      <c r="AF3807" s="145" t="str">
        <f t="shared" si="374"/>
        <v/>
      </c>
      <c r="AG3807" s="145" t="str">
        <f t="shared" si="375"/>
        <v/>
      </c>
      <c r="AH3807" s="145" t="str">
        <f t="shared" si="376"/>
        <v/>
      </c>
    </row>
    <row r="3808" spans="1:34" ht="17.25" customHeight="1" x14ac:dyDescent="0.3">
      <c r="A3808" s="149"/>
      <c r="B3808" s="135"/>
      <c r="C3808" s="14"/>
      <c r="D3808" s="14"/>
      <c r="E3808" s="136"/>
      <c r="F3808" s="15"/>
      <c r="G3808" s="126"/>
      <c r="H3808" s="136"/>
      <c r="I3808" s="136"/>
      <c r="J3808" s="138"/>
      <c r="K3808" s="119"/>
      <c r="L3808" s="138"/>
      <c r="M3808" s="12"/>
      <c r="N3808" s="147" t="str">
        <f t="shared" si="377"/>
        <v/>
      </c>
      <c r="O3808" s="16"/>
      <c r="P3808" s="17"/>
      <c r="Q3808" s="17"/>
      <c r="AD3808" s="13">
        <f t="shared" si="372"/>
        <v>0</v>
      </c>
      <c r="AE3808" s="13" t="str">
        <f t="shared" si="373"/>
        <v/>
      </c>
      <c r="AF3808" s="145" t="str">
        <f t="shared" si="374"/>
        <v/>
      </c>
      <c r="AG3808" s="145" t="str">
        <f t="shared" si="375"/>
        <v/>
      </c>
      <c r="AH3808" s="145" t="str">
        <f t="shared" si="376"/>
        <v/>
      </c>
    </row>
    <row r="3809" spans="1:34" ht="17.25" customHeight="1" x14ac:dyDescent="0.3">
      <c r="A3809" s="149"/>
      <c r="B3809" s="135"/>
      <c r="C3809" s="14"/>
      <c r="D3809" s="14"/>
      <c r="E3809" s="136"/>
      <c r="F3809" s="15"/>
      <c r="G3809" s="126"/>
      <c r="H3809" s="136"/>
      <c r="I3809" s="136"/>
      <c r="J3809" s="138"/>
      <c r="K3809" s="119"/>
      <c r="L3809" s="138"/>
      <c r="M3809" s="12"/>
      <c r="N3809" s="147" t="str">
        <f t="shared" si="377"/>
        <v/>
      </c>
      <c r="O3809" s="16"/>
      <c r="P3809" s="17"/>
      <c r="Q3809" s="17"/>
      <c r="AD3809" s="13">
        <f t="shared" si="372"/>
        <v>0</v>
      </c>
      <c r="AE3809" s="13" t="str">
        <f t="shared" si="373"/>
        <v/>
      </c>
      <c r="AF3809" s="145" t="str">
        <f t="shared" si="374"/>
        <v/>
      </c>
      <c r="AG3809" s="145" t="str">
        <f t="shared" si="375"/>
        <v/>
      </c>
      <c r="AH3809" s="145" t="str">
        <f t="shared" si="376"/>
        <v/>
      </c>
    </row>
    <row r="3810" spans="1:34" ht="17.25" customHeight="1" x14ac:dyDescent="0.3">
      <c r="A3810" s="149"/>
      <c r="B3810" s="135"/>
      <c r="C3810" s="14"/>
      <c r="D3810" s="14"/>
      <c r="E3810" s="136"/>
      <c r="F3810" s="15"/>
      <c r="G3810" s="126"/>
      <c r="H3810" s="136"/>
      <c r="I3810" s="136"/>
      <c r="J3810" s="138"/>
      <c r="K3810" s="119"/>
      <c r="L3810" s="138"/>
      <c r="M3810" s="12"/>
      <c r="N3810" s="147" t="str">
        <f t="shared" si="377"/>
        <v/>
      </c>
      <c r="O3810" s="16"/>
      <c r="P3810" s="17"/>
      <c r="Q3810" s="17"/>
      <c r="AD3810" s="13">
        <f t="shared" si="372"/>
        <v>0</v>
      </c>
      <c r="AE3810" s="13" t="str">
        <f t="shared" si="373"/>
        <v/>
      </c>
      <c r="AF3810" s="145" t="str">
        <f t="shared" si="374"/>
        <v/>
      </c>
      <c r="AG3810" s="145" t="str">
        <f t="shared" si="375"/>
        <v/>
      </c>
      <c r="AH3810" s="145" t="str">
        <f t="shared" si="376"/>
        <v/>
      </c>
    </row>
    <row r="3811" spans="1:34" ht="17.25" customHeight="1" x14ac:dyDescent="0.3">
      <c r="A3811" s="149"/>
      <c r="B3811" s="135"/>
      <c r="C3811" s="14"/>
      <c r="D3811" s="14"/>
      <c r="E3811" s="136"/>
      <c r="F3811" s="15"/>
      <c r="G3811" s="126"/>
      <c r="H3811" s="136"/>
      <c r="I3811" s="136"/>
      <c r="J3811" s="138"/>
      <c r="K3811" s="119"/>
      <c r="L3811" s="138"/>
      <c r="M3811" s="12"/>
      <c r="N3811" s="147" t="str">
        <f t="shared" si="377"/>
        <v/>
      </c>
      <c r="O3811" s="16"/>
      <c r="P3811" s="17"/>
      <c r="Q3811" s="17"/>
      <c r="AD3811" s="13">
        <f t="shared" si="372"/>
        <v>0</v>
      </c>
      <c r="AE3811" s="13" t="str">
        <f t="shared" si="373"/>
        <v/>
      </c>
      <c r="AF3811" s="145" t="str">
        <f t="shared" si="374"/>
        <v/>
      </c>
      <c r="AG3811" s="145" t="str">
        <f t="shared" si="375"/>
        <v/>
      </c>
      <c r="AH3811" s="145" t="str">
        <f t="shared" si="376"/>
        <v/>
      </c>
    </row>
    <row r="3812" spans="1:34" ht="17.25" customHeight="1" x14ac:dyDescent="0.3">
      <c r="A3812" s="149"/>
      <c r="B3812" s="135"/>
      <c r="C3812" s="14"/>
      <c r="D3812" s="14"/>
      <c r="E3812" s="136"/>
      <c r="F3812" s="15"/>
      <c r="G3812" s="126"/>
      <c r="H3812" s="136"/>
      <c r="I3812" s="136"/>
      <c r="J3812" s="138"/>
      <c r="K3812" s="119"/>
      <c r="L3812" s="138"/>
      <c r="M3812" s="12"/>
      <c r="N3812" s="147" t="str">
        <f t="shared" si="377"/>
        <v/>
      </c>
      <c r="O3812" s="16"/>
      <c r="P3812" s="17"/>
      <c r="Q3812" s="17"/>
      <c r="AD3812" s="13">
        <f t="shared" si="372"/>
        <v>0</v>
      </c>
      <c r="AE3812" s="13" t="str">
        <f t="shared" si="373"/>
        <v/>
      </c>
      <c r="AF3812" s="145" t="str">
        <f t="shared" si="374"/>
        <v/>
      </c>
      <c r="AG3812" s="145" t="str">
        <f t="shared" si="375"/>
        <v/>
      </c>
      <c r="AH3812" s="145" t="str">
        <f t="shared" si="376"/>
        <v/>
      </c>
    </row>
    <row r="3813" spans="1:34" ht="17.25" customHeight="1" x14ac:dyDescent="0.3">
      <c r="A3813" s="149"/>
      <c r="B3813" s="135"/>
      <c r="C3813" s="14"/>
      <c r="D3813" s="14"/>
      <c r="E3813" s="136"/>
      <c r="F3813" s="15"/>
      <c r="G3813" s="126"/>
      <c r="H3813" s="136"/>
      <c r="I3813" s="136"/>
      <c r="J3813" s="138"/>
      <c r="K3813" s="119"/>
      <c r="L3813" s="138"/>
      <c r="M3813" s="12"/>
      <c r="N3813" s="147" t="str">
        <f t="shared" si="377"/>
        <v/>
      </c>
      <c r="O3813" s="16"/>
      <c r="P3813" s="17"/>
      <c r="Q3813" s="17"/>
      <c r="AD3813" s="13">
        <f t="shared" si="372"/>
        <v>0</v>
      </c>
      <c r="AE3813" s="13" t="str">
        <f t="shared" si="373"/>
        <v/>
      </c>
      <c r="AF3813" s="145" t="str">
        <f t="shared" si="374"/>
        <v/>
      </c>
      <c r="AG3813" s="145" t="str">
        <f t="shared" si="375"/>
        <v/>
      </c>
      <c r="AH3813" s="145" t="str">
        <f t="shared" si="376"/>
        <v/>
      </c>
    </row>
    <row r="3814" spans="1:34" ht="17.25" customHeight="1" x14ac:dyDescent="0.3">
      <c r="A3814" s="149"/>
      <c r="B3814" s="135"/>
      <c r="C3814" s="14"/>
      <c r="D3814" s="14"/>
      <c r="E3814" s="136"/>
      <c r="F3814" s="15"/>
      <c r="G3814" s="126"/>
      <c r="H3814" s="136"/>
      <c r="I3814" s="136"/>
      <c r="J3814" s="138"/>
      <c r="K3814" s="119"/>
      <c r="L3814" s="138"/>
      <c r="M3814" s="12"/>
      <c r="N3814" s="147" t="str">
        <f t="shared" si="377"/>
        <v/>
      </c>
      <c r="O3814" s="16"/>
      <c r="P3814" s="17"/>
      <c r="Q3814" s="17"/>
      <c r="AD3814" s="13">
        <f t="shared" si="372"/>
        <v>0</v>
      </c>
      <c r="AE3814" s="13" t="str">
        <f t="shared" si="373"/>
        <v/>
      </c>
      <c r="AF3814" s="145" t="str">
        <f t="shared" si="374"/>
        <v/>
      </c>
      <c r="AG3814" s="145" t="str">
        <f t="shared" si="375"/>
        <v/>
      </c>
      <c r="AH3814" s="145" t="str">
        <f t="shared" si="376"/>
        <v/>
      </c>
    </row>
    <row r="3815" spans="1:34" ht="17.25" customHeight="1" x14ac:dyDescent="0.3">
      <c r="A3815" s="149"/>
      <c r="B3815" s="135"/>
      <c r="C3815" s="14"/>
      <c r="D3815" s="14"/>
      <c r="E3815" s="136"/>
      <c r="F3815" s="15"/>
      <c r="G3815" s="126"/>
      <c r="H3815" s="136"/>
      <c r="I3815" s="136"/>
      <c r="J3815" s="138"/>
      <c r="K3815" s="119"/>
      <c r="L3815" s="138"/>
      <c r="M3815" s="12"/>
      <c r="N3815" s="147" t="str">
        <f t="shared" si="377"/>
        <v/>
      </c>
      <c r="O3815" s="16"/>
      <c r="P3815" s="17"/>
      <c r="Q3815" s="17"/>
      <c r="AD3815" s="13">
        <f t="shared" si="372"/>
        <v>0</v>
      </c>
      <c r="AE3815" s="13" t="str">
        <f t="shared" si="373"/>
        <v/>
      </c>
      <c r="AF3815" s="145" t="str">
        <f t="shared" si="374"/>
        <v/>
      </c>
      <c r="AG3815" s="145" t="str">
        <f t="shared" si="375"/>
        <v/>
      </c>
      <c r="AH3815" s="145" t="str">
        <f t="shared" si="376"/>
        <v/>
      </c>
    </row>
    <row r="3816" spans="1:34" ht="17.25" customHeight="1" x14ac:dyDescent="0.3">
      <c r="A3816" s="149"/>
      <c r="B3816" s="135"/>
      <c r="C3816" s="14"/>
      <c r="D3816" s="14"/>
      <c r="E3816" s="136"/>
      <c r="F3816" s="15"/>
      <c r="G3816" s="126"/>
      <c r="H3816" s="136"/>
      <c r="I3816" s="136"/>
      <c r="J3816" s="138"/>
      <c r="K3816" s="119"/>
      <c r="L3816" s="138"/>
      <c r="M3816" s="12"/>
      <c r="N3816" s="147" t="str">
        <f t="shared" si="377"/>
        <v/>
      </c>
      <c r="O3816" s="16"/>
      <c r="P3816" s="17"/>
      <c r="Q3816" s="17"/>
      <c r="AD3816" s="13">
        <f t="shared" si="372"/>
        <v>0</v>
      </c>
      <c r="AE3816" s="13" t="str">
        <f t="shared" si="373"/>
        <v/>
      </c>
      <c r="AF3816" s="145" t="str">
        <f t="shared" si="374"/>
        <v/>
      </c>
      <c r="AG3816" s="145" t="str">
        <f t="shared" si="375"/>
        <v/>
      </c>
      <c r="AH3816" s="145" t="str">
        <f t="shared" si="376"/>
        <v/>
      </c>
    </row>
    <row r="3817" spans="1:34" ht="17.25" customHeight="1" x14ac:dyDescent="0.3">
      <c r="A3817" s="149"/>
      <c r="B3817" s="135"/>
      <c r="C3817" s="14"/>
      <c r="D3817" s="14"/>
      <c r="E3817" s="136"/>
      <c r="F3817" s="15"/>
      <c r="G3817" s="126"/>
      <c r="H3817" s="136"/>
      <c r="I3817" s="136"/>
      <c r="J3817" s="138"/>
      <c r="K3817" s="119"/>
      <c r="L3817" s="138"/>
      <c r="M3817" s="12"/>
      <c r="N3817" s="147" t="str">
        <f t="shared" si="377"/>
        <v/>
      </c>
      <c r="O3817" s="16"/>
      <c r="P3817" s="17"/>
      <c r="Q3817" s="17"/>
      <c r="AD3817" s="13">
        <f t="shared" si="372"/>
        <v>0</v>
      </c>
      <c r="AE3817" s="13" t="str">
        <f t="shared" si="373"/>
        <v/>
      </c>
      <c r="AF3817" s="145" t="str">
        <f t="shared" si="374"/>
        <v/>
      </c>
      <c r="AG3817" s="145" t="str">
        <f t="shared" si="375"/>
        <v/>
      </c>
      <c r="AH3817" s="145" t="str">
        <f t="shared" si="376"/>
        <v/>
      </c>
    </row>
    <row r="3818" spans="1:34" ht="17.25" customHeight="1" x14ac:dyDescent="0.3">
      <c r="A3818" s="149"/>
      <c r="B3818" s="135"/>
      <c r="C3818" s="14"/>
      <c r="D3818" s="14"/>
      <c r="E3818" s="136"/>
      <c r="F3818" s="15"/>
      <c r="G3818" s="126"/>
      <c r="H3818" s="136"/>
      <c r="I3818" s="136"/>
      <c r="J3818" s="138"/>
      <c r="K3818" s="119"/>
      <c r="L3818" s="138"/>
      <c r="M3818" s="12"/>
      <c r="N3818" s="147" t="str">
        <f t="shared" si="377"/>
        <v/>
      </c>
      <c r="O3818" s="16"/>
      <c r="P3818" s="17"/>
      <c r="Q3818" s="17"/>
      <c r="AD3818" s="13">
        <f t="shared" si="372"/>
        <v>0</v>
      </c>
      <c r="AE3818" s="13" t="str">
        <f t="shared" si="373"/>
        <v/>
      </c>
      <c r="AF3818" s="145" t="str">
        <f t="shared" si="374"/>
        <v/>
      </c>
      <c r="AG3818" s="145" t="str">
        <f t="shared" si="375"/>
        <v/>
      </c>
      <c r="AH3818" s="145" t="str">
        <f t="shared" si="376"/>
        <v/>
      </c>
    </row>
    <row r="3819" spans="1:34" ht="17.25" customHeight="1" x14ac:dyDescent="0.3">
      <c r="A3819" s="149"/>
      <c r="B3819" s="135"/>
      <c r="C3819" s="14"/>
      <c r="D3819" s="14"/>
      <c r="E3819" s="136"/>
      <c r="F3819" s="15"/>
      <c r="G3819" s="126"/>
      <c r="H3819" s="136"/>
      <c r="I3819" s="136"/>
      <c r="J3819" s="138"/>
      <c r="K3819" s="119"/>
      <c r="L3819" s="138"/>
      <c r="M3819" s="12"/>
      <c r="N3819" s="147" t="str">
        <f t="shared" si="377"/>
        <v/>
      </c>
      <c r="O3819" s="16"/>
      <c r="P3819" s="17"/>
      <c r="Q3819" s="17"/>
      <c r="AD3819" s="13">
        <f t="shared" si="372"/>
        <v>0</v>
      </c>
      <c r="AE3819" s="13" t="str">
        <f t="shared" si="373"/>
        <v/>
      </c>
      <c r="AF3819" s="145" t="str">
        <f t="shared" si="374"/>
        <v/>
      </c>
      <c r="AG3819" s="145" t="str">
        <f t="shared" si="375"/>
        <v/>
      </c>
      <c r="AH3819" s="145" t="str">
        <f t="shared" si="376"/>
        <v/>
      </c>
    </row>
    <row r="3820" spans="1:34" ht="17.25" customHeight="1" x14ac:dyDescent="0.3">
      <c r="A3820" s="149"/>
      <c r="B3820" s="135"/>
      <c r="C3820" s="14"/>
      <c r="D3820" s="14"/>
      <c r="E3820" s="136"/>
      <c r="F3820" s="15"/>
      <c r="G3820" s="126"/>
      <c r="H3820" s="136"/>
      <c r="I3820" s="136"/>
      <c r="J3820" s="138"/>
      <c r="K3820" s="119"/>
      <c r="L3820" s="138"/>
      <c r="M3820" s="12"/>
      <c r="N3820" s="147" t="str">
        <f t="shared" si="377"/>
        <v/>
      </c>
      <c r="O3820" s="16"/>
      <c r="P3820" s="17"/>
      <c r="Q3820" s="17"/>
      <c r="AD3820" s="13">
        <f t="shared" si="372"/>
        <v>0</v>
      </c>
      <c r="AE3820" s="13" t="str">
        <f t="shared" si="373"/>
        <v/>
      </c>
      <c r="AF3820" s="145" t="str">
        <f t="shared" si="374"/>
        <v/>
      </c>
      <c r="AG3820" s="145" t="str">
        <f t="shared" si="375"/>
        <v/>
      </c>
      <c r="AH3820" s="145" t="str">
        <f t="shared" si="376"/>
        <v/>
      </c>
    </row>
    <row r="3821" spans="1:34" ht="17.25" customHeight="1" x14ac:dyDescent="0.3">
      <c r="A3821" s="149"/>
      <c r="B3821" s="135"/>
      <c r="C3821" s="14"/>
      <c r="D3821" s="14"/>
      <c r="E3821" s="136"/>
      <c r="F3821" s="15"/>
      <c r="G3821" s="126"/>
      <c r="H3821" s="136"/>
      <c r="I3821" s="136"/>
      <c r="J3821" s="138"/>
      <c r="K3821" s="119"/>
      <c r="L3821" s="138"/>
      <c r="M3821" s="12"/>
      <c r="N3821" s="147" t="str">
        <f t="shared" si="377"/>
        <v/>
      </c>
      <c r="O3821" s="16"/>
      <c r="P3821" s="17"/>
      <c r="Q3821" s="17"/>
      <c r="AD3821" s="13">
        <f t="shared" si="372"/>
        <v>0</v>
      </c>
      <c r="AE3821" s="13" t="str">
        <f t="shared" si="373"/>
        <v/>
      </c>
      <c r="AF3821" s="145" t="str">
        <f t="shared" si="374"/>
        <v/>
      </c>
      <c r="AG3821" s="145" t="str">
        <f t="shared" si="375"/>
        <v/>
      </c>
      <c r="AH3821" s="145" t="str">
        <f t="shared" si="376"/>
        <v/>
      </c>
    </row>
    <row r="3822" spans="1:34" ht="17.25" customHeight="1" x14ac:dyDescent="0.3">
      <c r="A3822" s="149"/>
      <c r="B3822" s="135"/>
      <c r="C3822" s="14"/>
      <c r="D3822" s="14"/>
      <c r="E3822" s="136"/>
      <c r="F3822" s="15"/>
      <c r="G3822" s="126"/>
      <c r="H3822" s="136"/>
      <c r="I3822" s="136"/>
      <c r="J3822" s="138"/>
      <c r="K3822" s="119"/>
      <c r="L3822" s="138"/>
      <c r="M3822" s="12"/>
      <c r="N3822" s="147" t="str">
        <f t="shared" si="377"/>
        <v/>
      </c>
      <c r="O3822" s="16"/>
      <c r="P3822" s="17"/>
      <c r="Q3822" s="17"/>
      <c r="AD3822" s="13">
        <f t="shared" si="372"/>
        <v>0</v>
      </c>
      <c r="AE3822" s="13" t="str">
        <f t="shared" si="373"/>
        <v/>
      </c>
      <c r="AF3822" s="145" t="str">
        <f t="shared" si="374"/>
        <v/>
      </c>
      <c r="AG3822" s="145" t="str">
        <f t="shared" si="375"/>
        <v/>
      </c>
      <c r="AH3822" s="145" t="str">
        <f t="shared" si="376"/>
        <v/>
      </c>
    </row>
    <row r="3823" spans="1:34" ht="17.25" customHeight="1" x14ac:dyDescent="0.3">
      <c r="A3823" s="149"/>
      <c r="B3823" s="135"/>
      <c r="C3823" s="14"/>
      <c r="D3823" s="14"/>
      <c r="E3823" s="136"/>
      <c r="F3823" s="15"/>
      <c r="G3823" s="126"/>
      <c r="H3823" s="136"/>
      <c r="I3823" s="136"/>
      <c r="J3823" s="138"/>
      <c r="K3823" s="119"/>
      <c r="L3823" s="138"/>
      <c r="M3823" s="12"/>
      <c r="N3823" s="147" t="str">
        <f t="shared" si="377"/>
        <v/>
      </c>
      <c r="O3823" s="16"/>
      <c r="P3823" s="17"/>
      <c r="Q3823" s="17"/>
      <c r="AD3823" s="13">
        <f t="shared" si="372"/>
        <v>0</v>
      </c>
      <c r="AE3823" s="13" t="str">
        <f t="shared" si="373"/>
        <v/>
      </c>
      <c r="AF3823" s="145" t="str">
        <f t="shared" si="374"/>
        <v/>
      </c>
      <c r="AG3823" s="145" t="str">
        <f t="shared" si="375"/>
        <v/>
      </c>
      <c r="AH3823" s="145" t="str">
        <f t="shared" si="376"/>
        <v/>
      </c>
    </row>
    <row r="3824" spans="1:34" ht="17.25" customHeight="1" x14ac:dyDescent="0.3">
      <c r="A3824" s="149"/>
      <c r="B3824" s="135"/>
      <c r="C3824" s="14"/>
      <c r="D3824" s="14"/>
      <c r="E3824" s="136"/>
      <c r="F3824" s="15"/>
      <c r="G3824" s="126"/>
      <c r="H3824" s="136"/>
      <c r="I3824" s="136"/>
      <c r="J3824" s="138"/>
      <c r="K3824" s="119"/>
      <c r="L3824" s="138"/>
      <c r="M3824" s="12"/>
      <c r="N3824" s="147" t="str">
        <f t="shared" si="377"/>
        <v/>
      </c>
      <c r="O3824" s="16"/>
      <c r="P3824" s="17"/>
      <c r="Q3824" s="17"/>
      <c r="AD3824" s="13">
        <f t="shared" si="372"/>
        <v>0</v>
      </c>
      <c r="AE3824" s="13" t="str">
        <f t="shared" si="373"/>
        <v/>
      </c>
      <c r="AF3824" s="145" t="str">
        <f t="shared" si="374"/>
        <v/>
      </c>
      <c r="AG3824" s="145" t="str">
        <f t="shared" si="375"/>
        <v/>
      </c>
      <c r="AH3824" s="145" t="str">
        <f t="shared" si="376"/>
        <v/>
      </c>
    </row>
    <row r="3825" spans="1:34" ht="17.25" customHeight="1" x14ac:dyDescent="0.3">
      <c r="A3825" s="149"/>
      <c r="B3825" s="135"/>
      <c r="C3825" s="14"/>
      <c r="D3825" s="14"/>
      <c r="E3825" s="136"/>
      <c r="F3825" s="15"/>
      <c r="G3825" s="126"/>
      <c r="H3825" s="136"/>
      <c r="I3825" s="136"/>
      <c r="J3825" s="138"/>
      <c r="K3825" s="119"/>
      <c r="L3825" s="138"/>
      <c r="M3825" s="12"/>
      <c r="N3825" s="147" t="str">
        <f t="shared" si="377"/>
        <v/>
      </c>
      <c r="O3825" s="16"/>
      <c r="P3825" s="17"/>
      <c r="Q3825" s="17"/>
      <c r="AD3825" s="13">
        <f t="shared" si="372"/>
        <v>0</v>
      </c>
      <c r="AE3825" s="13" t="str">
        <f t="shared" si="373"/>
        <v/>
      </c>
      <c r="AF3825" s="145" t="str">
        <f t="shared" si="374"/>
        <v/>
      </c>
      <c r="AG3825" s="145" t="str">
        <f t="shared" si="375"/>
        <v/>
      </c>
      <c r="AH3825" s="145" t="str">
        <f t="shared" si="376"/>
        <v/>
      </c>
    </row>
    <row r="3826" spans="1:34" ht="17.25" customHeight="1" x14ac:dyDescent="0.3">
      <c r="A3826" s="149"/>
      <c r="B3826" s="135"/>
      <c r="C3826" s="14"/>
      <c r="D3826" s="14"/>
      <c r="E3826" s="136"/>
      <c r="F3826" s="15"/>
      <c r="G3826" s="126"/>
      <c r="H3826" s="136"/>
      <c r="I3826" s="136"/>
      <c r="J3826" s="138"/>
      <c r="K3826" s="119"/>
      <c r="L3826" s="138"/>
      <c r="M3826" s="12"/>
      <c r="N3826" s="147" t="str">
        <f t="shared" si="377"/>
        <v/>
      </c>
      <c r="O3826" s="16"/>
      <c r="P3826" s="17"/>
      <c r="Q3826" s="17"/>
      <c r="AD3826" s="13">
        <f t="shared" si="372"/>
        <v>0</v>
      </c>
      <c r="AE3826" s="13" t="str">
        <f t="shared" si="373"/>
        <v/>
      </c>
      <c r="AF3826" s="145" t="str">
        <f t="shared" si="374"/>
        <v/>
      </c>
      <c r="AG3826" s="145" t="str">
        <f t="shared" si="375"/>
        <v/>
      </c>
      <c r="AH3826" s="145" t="str">
        <f t="shared" si="376"/>
        <v/>
      </c>
    </row>
    <row r="3827" spans="1:34" ht="17.25" customHeight="1" x14ac:dyDescent="0.3">
      <c r="A3827" s="149"/>
      <c r="B3827" s="135"/>
      <c r="C3827" s="14"/>
      <c r="D3827" s="14"/>
      <c r="E3827" s="136"/>
      <c r="F3827" s="15"/>
      <c r="G3827" s="126"/>
      <c r="H3827" s="136"/>
      <c r="I3827" s="136"/>
      <c r="J3827" s="138"/>
      <c r="K3827" s="119"/>
      <c r="L3827" s="138"/>
      <c r="M3827" s="12"/>
      <c r="N3827" s="147" t="str">
        <f t="shared" si="377"/>
        <v/>
      </c>
      <c r="O3827" s="16"/>
      <c r="P3827" s="17"/>
      <c r="Q3827" s="17"/>
      <c r="AD3827" s="13">
        <f t="shared" si="372"/>
        <v>0</v>
      </c>
      <c r="AE3827" s="13" t="str">
        <f t="shared" si="373"/>
        <v/>
      </c>
      <c r="AF3827" s="145" t="str">
        <f t="shared" si="374"/>
        <v/>
      </c>
      <c r="AG3827" s="145" t="str">
        <f t="shared" si="375"/>
        <v/>
      </c>
      <c r="AH3827" s="145" t="str">
        <f t="shared" si="376"/>
        <v/>
      </c>
    </row>
    <row r="3828" spans="1:34" ht="17.25" customHeight="1" x14ac:dyDescent="0.3">
      <c r="A3828" s="149"/>
      <c r="B3828" s="135"/>
      <c r="C3828" s="14"/>
      <c r="D3828" s="14"/>
      <c r="E3828" s="136"/>
      <c r="F3828" s="15"/>
      <c r="G3828" s="126"/>
      <c r="H3828" s="136"/>
      <c r="I3828" s="136"/>
      <c r="J3828" s="138"/>
      <c r="K3828" s="119"/>
      <c r="L3828" s="138"/>
      <c r="M3828" s="12"/>
      <c r="N3828" s="147" t="str">
        <f t="shared" si="377"/>
        <v/>
      </c>
      <c r="O3828" s="16"/>
      <c r="P3828" s="17"/>
      <c r="Q3828" s="17"/>
      <c r="AD3828" s="13">
        <f t="shared" si="372"/>
        <v>0</v>
      </c>
      <c r="AE3828" s="13" t="str">
        <f t="shared" si="373"/>
        <v/>
      </c>
      <c r="AF3828" s="145" t="str">
        <f t="shared" si="374"/>
        <v/>
      </c>
      <c r="AG3828" s="145" t="str">
        <f t="shared" si="375"/>
        <v/>
      </c>
      <c r="AH3828" s="145" t="str">
        <f t="shared" si="376"/>
        <v/>
      </c>
    </row>
    <row r="3829" spans="1:34" ht="17.25" customHeight="1" x14ac:dyDescent="0.3">
      <c r="A3829" s="149"/>
      <c r="B3829" s="135"/>
      <c r="C3829" s="14"/>
      <c r="D3829" s="14"/>
      <c r="E3829" s="136"/>
      <c r="F3829" s="15"/>
      <c r="G3829" s="126"/>
      <c r="H3829" s="136"/>
      <c r="I3829" s="136"/>
      <c r="J3829" s="138"/>
      <c r="K3829" s="119"/>
      <c r="L3829" s="138"/>
      <c r="M3829" s="12"/>
      <c r="N3829" s="147" t="str">
        <f t="shared" si="377"/>
        <v/>
      </c>
      <c r="O3829" s="16"/>
      <c r="P3829" s="17"/>
      <c r="Q3829" s="17"/>
      <c r="AD3829" s="13">
        <f t="shared" ref="AD3829:AD3892" si="378">IF(N3829&lt;0, N3829/-F3829, M3829)</f>
        <v>0</v>
      </c>
      <c r="AE3829" s="13" t="str">
        <f t="shared" ref="AE3829:AE3892" si="379">IF(N3829="", "", IF(C3829="Long", IF(N3829&gt;0, N3829/F3829, ((G3829*(I3829-E3829))/F3829)), IF(N3829&gt;0, N3829/F3829, ((G3829*(E3829-I3829))/F3829))))</f>
        <v/>
      </c>
      <c r="AF3829" s="145" t="str">
        <f t="shared" ref="AF3829:AF3892" si="380">IF(A3829="", "", MONTH(A3829))</f>
        <v/>
      </c>
      <c r="AG3829" s="145" t="str">
        <f t="shared" ref="AG3829:AG3892" si="381">IF(A3829="", "", YEAR(A3829))</f>
        <v/>
      </c>
      <c r="AH3829" s="145" t="str">
        <f t="shared" ref="AH3829:AH3892" si="382">IF(A3829="", "", DAY(A3829))</f>
        <v/>
      </c>
    </row>
    <row r="3830" spans="1:34" ht="17.25" customHeight="1" x14ac:dyDescent="0.3">
      <c r="A3830" s="149"/>
      <c r="B3830" s="135"/>
      <c r="C3830" s="14"/>
      <c r="D3830" s="14"/>
      <c r="E3830" s="136"/>
      <c r="F3830" s="15"/>
      <c r="G3830" s="126"/>
      <c r="H3830" s="136"/>
      <c r="I3830" s="136"/>
      <c r="J3830" s="138"/>
      <c r="K3830" s="119"/>
      <c r="L3830" s="138"/>
      <c r="M3830" s="12"/>
      <c r="N3830" s="147" t="str">
        <f t="shared" si="377"/>
        <v/>
      </c>
      <c r="O3830" s="16"/>
      <c r="P3830" s="17"/>
      <c r="Q3830" s="17"/>
      <c r="AD3830" s="13">
        <f t="shared" si="378"/>
        <v>0</v>
      </c>
      <c r="AE3830" s="13" t="str">
        <f t="shared" si="379"/>
        <v/>
      </c>
      <c r="AF3830" s="145" t="str">
        <f t="shared" si="380"/>
        <v/>
      </c>
      <c r="AG3830" s="145" t="str">
        <f t="shared" si="381"/>
        <v/>
      </c>
      <c r="AH3830" s="145" t="str">
        <f t="shared" si="382"/>
        <v/>
      </c>
    </row>
    <row r="3831" spans="1:34" ht="17.25" customHeight="1" x14ac:dyDescent="0.3">
      <c r="A3831" s="149"/>
      <c r="B3831" s="135"/>
      <c r="C3831" s="14"/>
      <c r="D3831" s="14"/>
      <c r="E3831" s="136"/>
      <c r="F3831" s="15"/>
      <c r="G3831" s="126"/>
      <c r="H3831" s="136"/>
      <c r="I3831" s="136"/>
      <c r="J3831" s="138"/>
      <c r="K3831" s="119"/>
      <c r="L3831" s="138"/>
      <c r="M3831" s="12"/>
      <c r="N3831" s="147" t="str">
        <f t="shared" si="377"/>
        <v/>
      </c>
      <c r="O3831" s="16"/>
      <c r="P3831" s="17"/>
      <c r="Q3831" s="17"/>
      <c r="AD3831" s="13">
        <f t="shared" si="378"/>
        <v>0</v>
      </c>
      <c r="AE3831" s="13" t="str">
        <f t="shared" si="379"/>
        <v/>
      </c>
      <c r="AF3831" s="145" t="str">
        <f t="shared" si="380"/>
        <v/>
      </c>
      <c r="AG3831" s="145" t="str">
        <f t="shared" si="381"/>
        <v/>
      </c>
      <c r="AH3831" s="145" t="str">
        <f t="shared" si="382"/>
        <v/>
      </c>
    </row>
    <row r="3832" spans="1:34" ht="17.25" customHeight="1" x14ac:dyDescent="0.3">
      <c r="A3832" s="149"/>
      <c r="B3832" s="135"/>
      <c r="C3832" s="14"/>
      <c r="D3832" s="14"/>
      <c r="E3832" s="136"/>
      <c r="F3832" s="15"/>
      <c r="G3832" s="126"/>
      <c r="H3832" s="136"/>
      <c r="I3832" s="136"/>
      <c r="J3832" s="138"/>
      <c r="K3832" s="119"/>
      <c r="L3832" s="138"/>
      <c r="M3832" s="12"/>
      <c r="N3832" s="147" t="str">
        <f t="shared" si="377"/>
        <v/>
      </c>
      <c r="O3832" s="16"/>
      <c r="P3832" s="17"/>
      <c r="Q3832" s="17"/>
      <c r="AD3832" s="13">
        <f t="shared" si="378"/>
        <v>0</v>
      </c>
      <c r="AE3832" s="13" t="str">
        <f t="shared" si="379"/>
        <v/>
      </c>
      <c r="AF3832" s="145" t="str">
        <f t="shared" si="380"/>
        <v/>
      </c>
      <c r="AG3832" s="145" t="str">
        <f t="shared" si="381"/>
        <v/>
      </c>
      <c r="AH3832" s="145" t="str">
        <f t="shared" si="382"/>
        <v/>
      </c>
    </row>
    <row r="3833" spans="1:34" ht="17.25" customHeight="1" x14ac:dyDescent="0.3">
      <c r="A3833" s="149"/>
      <c r="B3833" s="135"/>
      <c r="C3833" s="14"/>
      <c r="D3833" s="14"/>
      <c r="E3833" s="136"/>
      <c r="F3833" s="15"/>
      <c r="G3833" s="126"/>
      <c r="H3833" s="136"/>
      <c r="I3833" s="136"/>
      <c r="J3833" s="138"/>
      <c r="K3833" s="119"/>
      <c r="L3833" s="138"/>
      <c r="M3833" s="12"/>
      <c r="N3833" s="147" t="str">
        <f t="shared" si="377"/>
        <v/>
      </c>
      <c r="O3833" s="16"/>
      <c r="P3833" s="17"/>
      <c r="Q3833" s="17"/>
      <c r="AD3833" s="13">
        <f t="shared" si="378"/>
        <v>0</v>
      </c>
      <c r="AE3833" s="13" t="str">
        <f t="shared" si="379"/>
        <v/>
      </c>
      <c r="AF3833" s="145" t="str">
        <f t="shared" si="380"/>
        <v/>
      </c>
      <c r="AG3833" s="145" t="str">
        <f t="shared" si="381"/>
        <v/>
      </c>
      <c r="AH3833" s="145" t="str">
        <f t="shared" si="382"/>
        <v/>
      </c>
    </row>
    <row r="3834" spans="1:34" ht="17.25" customHeight="1" x14ac:dyDescent="0.3">
      <c r="A3834" s="149"/>
      <c r="B3834" s="135"/>
      <c r="C3834" s="14"/>
      <c r="D3834" s="14"/>
      <c r="E3834" s="136"/>
      <c r="F3834" s="15"/>
      <c r="G3834" s="126"/>
      <c r="H3834" s="136"/>
      <c r="I3834" s="136"/>
      <c r="J3834" s="138"/>
      <c r="K3834" s="119"/>
      <c r="L3834" s="138"/>
      <c r="M3834" s="12"/>
      <c r="N3834" s="147" t="str">
        <f t="shared" si="377"/>
        <v/>
      </c>
      <c r="O3834" s="16"/>
      <c r="P3834" s="17"/>
      <c r="Q3834" s="17"/>
      <c r="AD3834" s="13">
        <f t="shared" si="378"/>
        <v>0</v>
      </c>
      <c r="AE3834" s="13" t="str">
        <f t="shared" si="379"/>
        <v/>
      </c>
      <c r="AF3834" s="145" t="str">
        <f t="shared" si="380"/>
        <v/>
      </c>
      <c r="AG3834" s="145" t="str">
        <f t="shared" si="381"/>
        <v/>
      </c>
      <c r="AH3834" s="145" t="str">
        <f t="shared" si="382"/>
        <v/>
      </c>
    </row>
    <row r="3835" spans="1:34" ht="17.25" customHeight="1" x14ac:dyDescent="0.3">
      <c r="A3835" s="149"/>
      <c r="B3835" s="135"/>
      <c r="C3835" s="14"/>
      <c r="D3835" s="14"/>
      <c r="E3835" s="136"/>
      <c r="F3835" s="15"/>
      <c r="G3835" s="126"/>
      <c r="H3835" s="136"/>
      <c r="I3835" s="136"/>
      <c r="J3835" s="138"/>
      <c r="K3835" s="119"/>
      <c r="L3835" s="138"/>
      <c r="M3835" s="12"/>
      <c r="N3835" s="147" t="str">
        <f t="shared" si="377"/>
        <v/>
      </c>
      <c r="O3835" s="16"/>
      <c r="P3835" s="17"/>
      <c r="Q3835" s="17"/>
      <c r="AD3835" s="13">
        <f t="shared" si="378"/>
        <v>0</v>
      </c>
      <c r="AE3835" s="13" t="str">
        <f t="shared" si="379"/>
        <v/>
      </c>
      <c r="AF3835" s="145" t="str">
        <f t="shared" si="380"/>
        <v/>
      </c>
      <c r="AG3835" s="145" t="str">
        <f t="shared" si="381"/>
        <v/>
      </c>
      <c r="AH3835" s="145" t="str">
        <f t="shared" si="382"/>
        <v/>
      </c>
    </row>
    <row r="3836" spans="1:34" ht="17.25" customHeight="1" x14ac:dyDescent="0.3">
      <c r="A3836" s="149"/>
      <c r="B3836" s="135"/>
      <c r="C3836" s="14"/>
      <c r="D3836" s="14"/>
      <c r="E3836" s="136"/>
      <c r="F3836" s="15"/>
      <c r="G3836" s="126"/>
      <c r="H3836" s="136"/>
      <c r="I3836" s="136"/>
      <c r="J3836" s="138"/>
      <c r="K3836" s="119"/>
      <c r="L3836" s="138"/>
      <c r="M3836" s="12"/>
      <c r="N3836" s="147" t="str">
        <f t="shared" si="377"/>
        <v/>
      </c>
      <c r="O3836" s="16"/>
      <c r="P3836" s="17"/>
      <c r="Q3836" s="17"/>
      <c r="AD3836" s="13">
        <f t="shared" si="378"/>
        <v>0</v>
      </c>
      <c r="AE3836" s="13" t="str">
        <f t="shared" si="379"/>
        <v/>
      </c>
      <c r="AF3836" s="145" t="str">
        <f t="shared" si="380"/>
        <v/>
      </c>
      <c r="AG3836" s="145" t="str">
        <f t="shared" si="381"/>
        <v/>
      </c>
      <c r="AH3836" s="145" t="str">
        <f t="shared" si="382"/>
        <v/>
      </c>
    </row>
    <row r="3837" spans="1:34" ht="17.25" customHeight="1" x14ac:dyDescent="0.3">
      <c r="A3837" s="149"/>
      <c r="B3837" s="135"/>
      <c r="C3837" s="14"/>
      <c r="D3837" s="14"/>
      <c r="E3837" s="136"/>
      <c r="F3837" s="15"/>
      <c r="G3837" s="126"/>
      <c r="H3837" s="136"/>
      <c r="I3837" s="136"/>
      <c r="J3837" s="138"/>
      <c r="K3837" s="119"/>
      <c r="L3837" s="138"/>
      <c r="M3837" s="12"/>
      <c r="N3837" s="147" t="str">
        <f t="shared" si="377"/>
        <v/>
      </c>
      <c r="O3837" s="16"/>
      <c r="P3837" s="17"/>
      <c r="Q3837" s="17"/>
      <c r="AD3837" s="13">
        <f t="shared" si="378"/>
        <v>0</v>
      </c>
      <c r="AE3837" s="13" t="str">
        <f t="shared" si="379"/>
        <v/>
      </c>
      <c r="AF3837" s="145" t="str">
        <f t="shared" si="380"/>
        <v/>
      </c>
      <c r="AG3837" s="145" t="str">
        <f t="shared" si="381"/>
        <v/>
      </c>
      <c r="AH3837" s="145" t="str">
        <f t="shared" si="382"/>
        <v/>
      </c>
    </row>
    <row r="3838" spans="1:34" ht="17.25" customHeight="1" x14ac:dyDescent="0.3">
      <c r="A3838" s="149"/>
      <c r="B3838" s="135"/>
      <c r="C3838" s="14"/>
      <c r="D3838" s="14"/>
      <c r="E3838" s="136"/>
      <c r="F3838" s="15"/>
      <c r="G3838" s="126"/>
      <c r="H3838" s="136"/>
      <c r="I3838" s="136"/>
      <c r="J3838" s="138"/>
      <c r="K3838" s="119"/>
      <c r="L3838" s="138"/>
      <c r="M3838" s="12"/>
      <c r="N3838" s="147" t="str">
        <f t="shared" si="377"/>
        <v/>
      </c>
      <c r="O3838" s="16"/>
      <c r="P3838" s="17"/>
      <c r="Q3838" s="17"/>
      <c r="AD3838" s="13">
        <f t="shared" si="378"/>
        <v>0</v>
      </c>
      <c r="AE3838" s="13" t="str">
        <f t="shared" si="379"/>
        <v/>
      </c>
      <c r="AF3838" s="145" t="str">
        <f t="shared" si="380"/>
        <v/>
      </c>
      <c r="AG3838" s="145" t="str">
        <f t="shared" si="381"/>
        <v/>
      </c>
      <c r="AH3838" s="145" t="str">
        <f t="shared" si="382"/>
        <v/>
      </c>
    </row>
    <row r="3839" spans="1:34" ht="17.25" customHeight="1" x14ac:dyDescent="0.3">
      <c r="A3839" s="149"/>
      <c r="B3839" s="135"/>
      <c r="C3839" s="14"/>
      <c r="D3839" s="14"/>
      <c r="E3839" s="136"/>
      <c r="F3839" s="15"/>
      <c r="G3839" s="126"/>
      <c r="H3839" s="136"/>
      <c r="I3839" s="136"/>
      <c r="J3839" s="138"/>
      <c r="K3839" s="119"/>
      <c r="L3839" s="138"/>
      <c r="M3839" s="12"/>
      <c r="N3839" s="147" t="str">
        <f t="shared" si="377"/>
        <v/>
      </c>
      <c r="O3839" s="16"/>
      <c r="P3839" s="17"/>
      <c r="Q3839" s="17"/>
      <c r="AD3839" s="13">
        <f t="shared" si="378"/>
        <v>0</v>
      </c>
      <c r="AE3839" s="13" t="str">
        <f t="shared" si="379"/>
        <v/>
      </c>
      <c r="AF3839" s="145" t="str">
        <f t="shared" si="380"/>
        <v/>
      </c>
      <c r="AG3839" s="145" t="str">
        <f t="shared" si="381"/>
        <v/>
      </c>
      <c r="AH3839" s="145" t="str">
        <f t="shared" si="382"/>
        <v/>
      </c>
    </row>
    <row r="3840" spans="1:34" ht="17.25" customHeight="1" x14ac:dyDescent="0.3">
      <c r="A3840" s="149"/>
      <c r="B3840" s="135"/>
      <c r="C3840" s="14"/>
      <c r="D3840" s="14"/>
      <c r="E3840" s="136"/>
      <c r="F3840" s="15"/>
      <c r="G3840" s="126"/>
      <c r="H3840" s="136"/>
      <c r="I3840" s="136"/>
      <c r="J3840" s="138"/>
      <c r="K3840" s="119"/>
      <c r="L3840" s="138"/>
      <c r="M3840" s="12"/>
      <c r="N3840" s="147" t="str">
        <f t="shared" si="377"/>
        <v/>
      </c>
      <c r="O3840" s="16"/>
      <c r="P3840" s="17"/>
      <c r="Q3840" s="17"/>
      <c r="AD3840" s="13">
        <f t="shared" si="378"/>
        <v>0</v>
      </c>
      <c r="AE3840" s="13" t="str">
        <f t="shared" si="379"/>
        <v/>
      </c>
      <c r="AF3840" s="145" t="str">
        <f t="shared" si="380"/>
        <v/>
      </c>
      <c r="AG3840" s="145" t="str">
        <f t="shared" si="381"/>
        <v/>
      </c>
      <c r="AH3840" s="145" t="str">
        <f t="shared" si="382"/>
        <v/>
      </c>
    </row>
    <row r="3841" spans="1:34" ht="17.25" customHeight="1" x14ac:dyDescent="0.3">
      <c r="A3841" s="149"/>
      <c r="B3841" s="135"/>
      <c r="C3841" s="14"/>
      <c r="D3841" s="14"/>
      <c r="E3841" s="136"/>
      <c r="F3841" s="15"/>
      <c r="G3841" s="126"/>
      <c r="H3841" s="136"/>
      <c r="I3841" s="136"/>
      <c r="J3841" s="138"/>
      <c r="K3841" s="119"/>
      <c r="L3841" s="138"/>
      <c r="M3841" s="12"/>
      <c r="N3841" s="147" t="str">
        <f t="shared" si="377"/>
        <v/>
      </c>
      <c r="O3841" s="16"/>
      <c r="P3841" s="17"/>
      <c r="Q3841" s="17"/>
      <c r="AD3841" s="13">
        <f t="shared" si="378"/>
        <v>0</v>
      </c>
      <c r="AE3841" s="13" t="str">
        <f t="shared" si="379"/>
        <v/>
      </c>
      <c r="AF3841" s="145" t="str">
        <f t="shared" si="380"/>
        <v/>
      </c>
      <c r="AG3841" s="145" t="str">
        <f t="shared" si="381"/>
        <v/>
      </c>
      <c r="AH3841" s="145" t="str">
        <f t="shared" si="382"/>
        <v/>
      </c>
    </row>
    <row r="3842" spans="1:34" ht="17.25" customHeight="1" x14ac:dyDescent="0.3">
      <c r="A3842" s="149"/>
      <c r="B3842" s="135"/>
      <c r="C3842" s="14"/>
      <c r="D3842" s="14"/>
      <c r="E3842" s="136"/>
      <c r="F3842" s="15"/>
      <c r="G3842" s="126"/>
      <c r="H3842" s="136"/>
      <c r="I3842" s="136"/>
      <c r="J3842" s="138"/>
      <c r="K3842" s="119"/>
      <c r="L3842" s="138"/>
      <c r="M3842" s="12"/>
      <c r="N3842" s="147" t="str">
        <f t="shared" si="377"/>
        <v/>
      </c>
      <c r="O3842" s="16"/>
      <c r="P3842" s="17"/>
      <c r="Q3842" s="17"/>
      <c r="AD3842" s="13">
        <f t="shared" si="378"/>
        <v>0</v>
      </c>
      <c r="AE3842" s="13" t="str">
        <f t="shared" si="379"/>
        <v/>
      </c>
      <c r="AF3842" s="145" t="str">
        <f t="shared" si="380"/>
        <v/>
      </c>
      <c r="AG3842" s="145" t="str">
        <f t="shared" si="381"/>
        <v/>
      </c>
      <c r="AH3842" s="145" t="str">
        <f t="shared" si="382"/>
        <v/>
      </c>
    </row>
    <row r="3843" spans="1:34" ht="17.25" customHeight="1" x14ac:dyDescent="0.3">
      <c r="A3843" s="149"/>
      <c r="B3843" s="135"/>
      <c r="C3843" s="14"/>
      <c r="D3843" s="14"/>
      <c r="E3843" s="136"/>
      <c r="F3843" s="15"/>
      <c r="G3843" s="126"/>
      <c r="H3843" s="136"/>
      <c r="I3843" s="136"/>
      <c r="J3843" s="138"/>
      <c r="K3843" s="119"/>
      <c r="L3843" s="138"/>
      <c r="M3843" s="12"/>
      <c r="N3843" s="147" t="str">
        <f t="shared" si="377"/>
        <v/>
      </c>
      <c r="O3843" s="16"/>
      <c r="P3843" s="17"/>
      <c r="Q3843" s="17"/>
      <c r="AD3843" s="13">
        <f t="shared" si="378"/>
        <v>0</v>
      </c>
      <c r="AE3843" s="13" t="str">
        <f t="shared" si="379"/>
        <v/>
      </c>
      <c r="AF3843" s="145" t="str">
        <f t="shared" si="380"/>
        <v/>
      </c>
      <c r="AG3843" s="145" t="str">
        <f t="shared" si="381"/>
        <v/>
      </c>
      <c r="AH3843" s="145" t="str">
        <f t="shared" si="382"/>
        <v/>
      </c>
    </row>
    <row r="3844" spans="1:34" ht="17.25" customHeight="1" x14ac:dyDescent="0.3">
      <c r="A3844" s="149"/>
      <c r="B3844" s="135"/>
      <c r="C3844" s="14"/>
      <c r="D3844" s="14"/>
      <c r="E3844" s="136"/>
      <c r="F3844" s="15"/>
      <c r="G3844" s="126"/>
      <c r="H3844" s="136"/>
      <c r="I3844" s="136"/>
      <c r="J3844" s="138"/>
      <c r="K3844" s="119"/>
      <c r="L3844" s="138"/>
      <c r="M3844" s="12"/>
      <c r="N3844" s="147" t="str">
        <f t="shared" si="377"/>
        <v/>
      </c>
      <c r="O3844" s="16"/>
      <c r="P3844" s="17"/>
      <c r="Q3844" s="17"/>
      <c r="AD3844" s="13">
        <f t="shared" si="378"/>
        <v>0</v>
      </c>
      <c r="AE3844" s="13" t="str">
        <f t="shared" si="379"/>
        <v/>
      </c>
      <c r="AF3844" s="145" t="str">
        <f t="shared" si="380"/>
        <v/>
      </c>
      <c r="AG3844" s="145" t="str">
        <f t="shared" si="381"/>
        <v/>
      </c>
      <c r="AH3844" s="145" t="str">
        <f t="shared" si="382"/>
        <v/>
      </c>
    </row>
    <row r="3845" spans="1:34" ht="17.25" customHeight="1" x14ac:dyDescent="0.3">
      <c r="A3845" s="149"/>
      <c r="B3845" s="135"/>
      <c r="C3845" s="14"/>
      <c r="D3845" s="14"/>
      <c r="E3845" s="136"/>
      <c r="F3845" s="15"/>
      <c r="G3845" s="126"/>
      <c r="H3845" s="136"/>
      <c r="I3845" s="136"/>
      <c r="J3845" s="138"/>
      <c r="K3845" s="119"/>
      <c r="L3845" s="138"/>
      <c r="M3845" s="12"/>
      <c r="N3845" s="147" t="str">
        <f t="shared" si="377"/>
        <v/>
      </c>
      <c r="O3845" s="16"/>
      <c r="P3845" s="17"/>
      <c r="Q3845" s="17"/>
      <c r="AD3845" s="13">
        <f t="shared" si="378"/>
        <v>0</v>
      </c>
      <c r="AE3845" s="13" t="str">
        <f t="shared" si="379"/>
        <v/>
      </c>
      <c r="AF3845" s="145" t="str">
        <f t="shared" si="380"/>
        <v/>
      </c>
      <c r="AG3845" s="145" t="str">
        <f t="shared" si="381"/>
        <v/>
      </c>
      <c r="AH3845" s="145" t="str">
        <f t="shared" si="382"/>
        <v/>
      </c>
    </row>
    <row r="3846" spans="1:34" ht="17.25" customHeight="1" x14ac:dyDescent="0.3">
      <c r="A3846" s="149"/>
      <c r="B3846" s="135"/>
      <c r="C3846" s="14"/>
      <c r="D3846" s="14"/>
      <c r="E3846" s="136"/>
      <c r="F3846" s="15"/>
      <c r="G3846" s="126"/>
      <c r="H3846" s="136"/>
      <c r="I3846" s="136"/>
      <c r="J3846" s="138"/>
      <c r="K3846" s="119"/>
      <c r="L3846" s="138"/>
      <c r="M3846" s="12"/>
      <c r="N3846" s="147" t="str">
        <f t="shared" si="377"/>
        <v/>
      </c>
      <c r="O3846" s="16"/>
      <c r="P3846" s="17"/>
      <c r="Q3846" s="17"/>
      <c r="AD3846" s="13">
        <f t="shared" si="378"/>
        <v>0</v>
      </c>
      <c r="AE3846" s="13" t="str">
        <f t="shared" si="379"/>
        <v/>
      </c>
      <c r="AF3846" s="145" t="str">
        <f t="shared" si="380"/>
        <v/>
      </c>
      <c r="AG3846" s="145" t="str">
        <f t="shared" si="381"/>
        <v/>
      </c>
      <c r="AH3846" s="145" t="str">
        <f t="shared" si="382"/>
        <v/>
      </c>
    </row>
    <row r="3847" spans="1:34" ht="17.25" customHeight="1" x14ac:dyDescent="0.3">
      <c r="A3847" s="149"/>
      <c r="B3847" s="135"/>
      <c r="C3847" s="14"/>
      <c r="D3847" s="14"/>
      <c r="E3847" s="136"/>
      <c r="F3847" s="15"/>
      <c r="G3847" s="126"/>
      <c r="H3847" s="136"/>
      <c r="I3847" s="136"/>
      <c r="J3847" s="138"/>
      <c r="K3847" s="119"/>
      <c r="L3847" s="138"/>
      <c r="M3847" s="12"/>
      <c r="N3847" s="147" t="str">
        <f t="shared" si="377"/>
        <v/>
      </c>
      <c r="O3847" s="16"/>
      <c r="P3847" s="17"/>
      <c r="Q3847" s="17"/>
      <c r="AD3847" s="13">
        <f t="shared" si="378"/>
        <v>0</v>
      </c>
      <c r="AE3847" s="13" t="str">
        <f t="shared" si="379"/>
        <v/>
      </c>
      <c r="AF3847" s="145" t="str">
        <f t="shared" si="380"/>
        <v/>
      </c>
      <c r="AG3847" s="145" t="str">
        <f t="shared" si="381"/>
        <v/>
      </c>
      <c r="AH3847" s="145" t="str">
        <f t="shared" si="382"/>
        <v/>
      </c>
    </row>
    <row r="3848" spans="1:34" ht="17.25" customHeight="1" x14ac:dyDescent="0.3">
      <c r="A3848" s="149"/>
      <c r="B3848" s="135"/>
      <c r="C3848" s="14"/>
      <c r="D3848" s="14"/>
      <c r="E3848" s="136"/>
      <c r="F3848" s="15"/>
      <c r="G3848" s="126"/>
      <c r="H3848" s="136"/>
      <c r="I3848" s="136"/>
      <c r="J3848" s="138"/>
      <c r="K3848" s="119"/>
      <c r="L3848" s="138"/>
      <c r="M3848" s="12"/>
      <c r="N3848" s="147" t="str">
        <f t="shared" ref="N3848:N3911" si="383">IF(J3848="", "", K3848)</f>
        <v/>
      </c>
      <c r="O3848" s="16"/>
      <c r="P3848" s="17"/>
      <c r="Q3848" s="17"/>
      <c r="AD3848" s="13">
        <f t="shared" si="378"/>
        <v>0</v>
      </c>
      <c r="AE3848" s="13" t="str">
        <f t="shared" si="379"/>
        <v/>
      </c>
      <c r="AF3848" s="145" t="str">
        <f t="shared" si="380"/>
        <v/>
      </c>
      <c r="AG3848" s="145" t="str">
        <f t="shared" si="381"/>
        <v/>
      </c>
      <c r="AH3848" s="145" t="str">
        <f t="shared" si="382"/>
        <v/>
      </c>
    </row>
    <row r="3849" spans="1:34" ht="17.25" customHeight="1" x14ac:dyDescent="0.3">
      <c r="A3849" s="149"/>
      <c r="B3849" s="135"/>
      <c r="C3849" s="14"/>
      <c r="D3849" s="14"/>
      <c r="E3849" s="136"/>
      <c r="F3849" s="15"/>
      <c r="G3849" s="126"/>
      <c r="H3849" s="136"/>
      <c r="I3849" s="136"/>
      <c r="J3849" s="138"/>
      <c r="K3849" s="119"/>
      <c r="L3849" s="138"/>
      <c r="M3849" s="12"/>
      <c r="N3849" s="147" t="str">
        <f t="shared" si="383"/>
        <v/>
      </c>
      <c r="O3849" s="16"/>
      <c r="P3849" s="17"/>
      <c r="Q3849" s="17"/>
      <c r="AD3849" s="13">
        <f t="shared" si="378"/>
        <v>0</v>
      </c>
      <c r="AE3849" s="13" t="str">
        <f t="shared" si="379"/>
        <v/>
      </c>
      <c r="AF3849" s="145" t="str">
        <f t="shared" si="380"/>
        <v/>
      </c>
      <c r="AG3849" s="145" t="str">
        <f t="shared" si="381"/>
        <v/>
      </c>
      <c r="AH3849" s="145" t="str">
        <f t="shared" si="382"/>
        <v/>
      </c>
    </row>
    <row r="3850" spans="1:34" ht="17.25" customHeight="1" x14ac:dyDescent="0.3">
      <c r="A3850" s="149"/>
      <c r="B3850" s="135"/>
      <c r="C3850" s="14"/>
      <c r="D3850" s="14"/>
      <c r="E3850" s="136"/>
      <c r="F3850" s="15"/>
      <c r="G3850" s="126"/>
      <c r="H3850" s="136"/>
      <c r="I3850" s="136"/>
      <c r="J3850" s="138"/>
      <c r="K3850" s="119"/>
      <c r="L3850" s="138"/>
      <c r="M3850" s="12"/>
      <c r="N3850" s="147" t="str">
        <f t="shared" si="383"/>
        <v/>
      </c>
      <c r="O3850" s="16"/>
      <c r="P3850" s="17"/>
      <c r="Q3850" s="17"/>
      <c r="AD3850" s="13">
        <f t="shared" si="378"/>
        <v>0</v>
      </c>
      <c r="AE3850" s="13" t="str">
        <f t="shared" si="379"/>
        <v/>
      </c>
      <c r="AF3850" s="145" t="str">
        <f t="shared" si="380"/>
        <v/>
      </c>
      <c r="AG3850" s="145" t="str">
        <f t="shared" si="381"/>
        <v/>
      </c>
      <c r="AH3850" s="145" t="str">
        <f t="shared" si="382"/>
        <v/>
      </c>
    </row>
    <row r="3851" spans="1:34" ht="17.25" customHeight="1" x14ac:dyDescent="0.3">
      <c r="A3851" s="149"/>
      <c r="B3851" s="135"/>
      <c r="C3851" s="14"/>
      <c r="D3851" s="14"/>
      <c r="E3851" s="136"/>
      <c r="F3851" s="15"/>
      <c r="G3851" s="126"/>
      <c r="H3851" s="136"/>
      <c r="I3851" s="136"/>
      <c r="J3851" s="138"/>
      <c r="K3851" s="119"/>
      <c r="L3851" s="138"/>
      <c r="M3851" s="12"/>
      <c r="N3851" s="147" t="str">
        <f t="shared" si="383"/>
        <v/>
      </c>
      <c r="O3851" s="16"/>
      <c r="P3851" s="17"/>
      <c r="Q3851" s="17"/>
      <c r="AD3851" s="13">
        <f t="shared" si="378"/>
        <v>0</v>
      </c>
      <c r="AE3851" s="13" t="str">
        <f t="shared" si="379"/>
        <v/>
      </c>
      <c r="AF3851" s="145" t="str">
        <f t="shared" si="380"/>
        <v/>
      </c>
      <c r="AG3851" s="145" t="str">
        <f t="shared" si="381"/>
        <v/>
      </c>
      <c r="AH3851" s="145" t="str">
        <f t="shared" si="382"/>
        <v/>
      </c>
    </row>
    <row r="3852" spans="1:34" ht="17.25" customHeight="1" x14ac:dyDescent="0.3">
      <c r="A3852" s="149"/>
      <c r="B3852" s="135"/>
      <c r="C3852" s="14"/>
      <c r="D3852" s="14"/>
      <c r="E3852" s="136"/>
      <c r="F3852" s="15"/>
      <c r="G3852" s="126"/>
      <c r="H3852" s="136"/>
      <c r="I3852" s="136"/>
      <c r="J3852" s="138"/>
      <c r="K3852" s="119"/>
      <c r="L3852" s="138"/>
      <c r="M3852" s="12"/>
      <c r="N3852" s="147" t="str">
        <f t="shared" si="383"/>
        <v/>
      </c>
      <c r="O3852" s="16"/>
      <c r="P3852" s="17"/>
      <c r="Q3852" s="17"/>
      <c r="AD3852" s="13">
        <f t="shared" si="378"/>
        <v>0</v>
      </c>
      <c r="AE3852" s="13" t="str">
        <f t="shared" si="379"/>
        <v/>
      </c>
      <c r="AF3852" s="145" t="str">
        <f t="shared" si="380"/>
        <v/>
      </c>
      <c r="AG3852" s="145" t="str">
        <f t="shared" si="381"/>
        <v/>
      </c>
      <c r="AH3852" s="145" t="str">
        <f t="shared" si="382"/>
        <v/>
      </c>
    </row>
    <row r="3853" spans="1:34" ht="17.25" customHeight="1" x14ac:dyDescent="0.3">
      <c r="A3853" s="149"/>
      <c r="B3853" s="135"/>
      <c r="C3853" s="14"/>
      <c r="D3853" s="14"/>
      <c r="E3853" s="136"/>
      <c r="F3853" s="15"/>
      <c r="G3853" s="126"/>
      <c r="H3853" s="136"/>
      <c r="I3853" s="136"/>
      <c r="J3853" s="138"/>
      <c r="K3853" s="119"/>
      <c r="L3853" s="138"/>
      <c r="M3853" s="12"/>
      <c r="N3853" s="147" t="str">
        <f t="shared" si="383"/>
        <v/>
      </c>
      <c r="O3853" s="16"/>
      <c r="P3853" s="17"/>
      <c r="Q3853" s="17"/>
      <c r="AD3853" s="13">
        <f t="shared" si="378"/>
        <v>0</v>
      </c>
      <c r="AE3853" s="13" t="str">
        <f t="shared" si="379"/>
        <v/>
      </c>
      <c r="AF3853" s="145" t="str">
        <f t="shared" si="380"/>
        <v/>
      </c>
      <c r="AG3853" s="145" t="str">
        <f t="shared" si="381"/>
        <v/>
      </c>
      <c r="AH3853" s="145" t="str">
        <f t="shared" si="382"/>
        <v/>
      </c>
    </row>
    <row r="3854" spans="1:34" ht="17.25" customHeight="1" x14ac:dyDescent="0.3">
      <c r="A3854" s="149"/>
      <c r="B3854" s="135"/>
      <c r="C3854" s="14"/>
      <c r="D3854" s="14"/>
      <c r="E3854" s="136"/>
      <c r="F3854" s="15"/>
      <c r="G3854" s="126"/>
      <c r="H3854" s="136"/>
      <c r="I3854" s="136"/>
      <c r="J3854" s="138"/>
      <c r="K3854" s="119"/>
      <c r="L3854" s="138"/>
      <c r="M3854" s="12"/>
      <c r="N3854" s="147" t="str">
        <f t="shared" si="383"/>
        <v/>
      </c>
      <c r="O3854" s="16"/>
      <c r="P3854" s="17"/>
      <c r="Q3854" s="17"/>
      <c r="AD3854" s="13">
        <f t="shared" si="378"/>
        <v>0</v>
      </c>
      <c r="AE3854" s="13" t="str">
        <f t="shared" si="379"/>
        <v/>
      </c>
      <c r="AF3854" s="145" t="str">
        <f t="shared" si="380"/>
        <v/>
      </c>
      <c r="AG3854" s="145" t="str">
        <f t="shared" si="381"/>
        <v/>
      </c>
      <c r="AH3854" s="145" t="str">
        <f t="shared" si="382"/>
        <v/>
      </c>
    </row>
    <row r="3855" spans="1:34" ht="17.25" customHeight="1" x14ac:dyDescent="0.3">
      <c r="A3855" s="149"/>
      <c r="B3855" s="135"/>
      <c r="C3855" s="14"/>
      <c r="D3855" s="14"/>
      <c r="E3855" s="136"/>
      <c r="F3855" s="15"/>
      <c r="G3855" s="126"/>
      <c r="H3855" s="136"/>
      <c r="I3855" s="136"/>
      <c r="J3855" s="138"/>
      <c r="K3855" s="119"/>
      <c r="L3855" s="138"/>
      <c r="M3855" s="12"/>
      <c r="N3855" s="147" t="str">
        <f t="shared" si="383"/>
        <v/>
      </c>
      <c r="O3855" s="16"/>
      <c r="P3855" s="17"/>
      <c r="Q3855" s="17"/>
      <c r="AD3855" s="13">
        <f t="shared" si="378"/>
        <v>0</v>
      </c>
      <c r="AE3855" s="13" t="str">
        <f t="shared" si="379"/>
        <v/>
      </c>
      <c r="AF3855" s="145" t="str">
        <f t="shared" si="380"/>
        <v/>
      </c>
      <c r="AG3855" s="145" t="str">
        <f t="shared" si="381"/>
        <v/>
      </c>
      <c r="AH3855" s="145" t="str">
        <f t="shared" si="382"/>
        <v/>
      </c>
    </row>
    <row r="3856" spans="1:34" ht="17.25" customHeight="1" x14ac:dyDescent="0.3">
      <c r="A3856" s="149"/>
      <c r="B3856" s="135"/>
      <c r="C3856" s="14"/>
      <c r="D3856" s="14"/>
      <c r="E3856" s="136"/>
      <c r="F3856" s="15"/>
      <c r="G3856" s="126"/>
      <c r="H3856" s="136"/>
      <c r="I3856" s="136"/>
      <c r="J3856" s="138"/>
      <c r="K3856" s="119"/>
      <c r="L3856" s="138"/>
      <c r="M3856" s="12"/>
      <c r="N3856" s="147" t="str">
        <f t="shared" si="383"/>
        <v/>
      </c>
      <c r="O3856" s="16"/>
      <c r="P3856" s="17"/>
      <c r="Q3856" s="17"/>
      <c r="AD3856" s="13">
        <f t="shared" si="378"/>
        <v>0</v>
      </c>
      <c r="AE3856" s="13" t="str">
        <f t="shared" si="379"/>
        <v/>
      </c>
      <c r="AF3856" s="145" t="str">
        <f t="shared" si="380"/>
        <v/>
      </c>
      <c r="AG3856" s="145" t="str">
        <f t="shared" si="381"/>
        <v/>
      </c>
      <c r="AH3856" s="145" t="str">
        <f t="shared" si="382"/>
        <v/>
      </c>
    </row>
    <row r="3857" spans="1:34" ht="17.25" customHeight="1" x14ac:dyDescent="0.3">
      <c r="A3857" s="149"/>
      <c r="B3857" s="135"/>
      <c r="C3857" s="14"/>
      <c r="D3857" s="14"/>
      <c r="E3857" s="136"/>
      <c r="F3857" s="15"/>
      <c r="G3857" s="126"/>
      <c r="H3857" s="136"/>
      <c r="I3857" s="136"/>
      <c r="J3857" s="138"/>
      <c r="K3857" s="119"/>
      <c r="L3857" s="138"/>
      <c r="M3857" s="12"/>
      <c r="N3857" s="147" t="str">
        <f t="shared" si="383"/>
        <v/>
      </c>
      <c r="O3857" s="16"/>
      <c r="P3857" s="17"/>
      <c r="Q3857" s="17"/>
      <c r="AD3857" s="13">
        <f t="shared" si="378"/>
        <v>0</v>
      </c>
      <c r="AE3857" s="13" t="str">
        <f t="shared" si="379"/>
        <v/>
      </c>
      <c r="AF3857" s="145" t="str">
        <f t="shared" si="380"/>
        <v/>
      </c>
      <c r="AG3857" s="145" t="str">
        <f t="shared" si="381"/>
        <v/>
      </c>
      <c r="AH3857" s="145" t="str">
        <f t="shared" si="382"/>
        <v/>
      </c>
    </row>
    <row r="3858" spans="1:34" ht="17.25" customHeight="1" x14ac:dyDescent="0.3">
      <c r="A3858" s="149"/>
      <c r="B3858" s="135"/>
      <c r="C3858" s="14"/>
      <c r="D3858" s="14"/>
      <c r="E3858" s="136"/>
      <c r="F3858" s="15"/>
      <c r="G3858" s="126"/>
      <c r="H3858" s="136"/>
      <c r="I3858" s="136"/>
      <c r="J3858" s="138"/>
      <c r="K3858" s="119"/>
      <c r="L3858" s="138"/>
      <c r="M3858" s="12"/>
      <c r="N3858" s="147" t="str">
        <f t="shared" si="383"/>
        <v/>
      </c>
      <c r="O3858" s="16"/>
      <c r="P3858" s="17"/>
      <c r="Q3858" s="17"/>
      <c r="AD3858" s="13">
        <f t="shared" si="378"/>
        <v>0</v>
      </c>
      <c r="AE3858" s="13" t="str">
        <f t="shared" si="379"/>
        <v/>
      </c>
      <c r="AF3858" s="145" t="str">
        <f t="shared" si="380"/>
        <v/>
      </c>
      <c r="AG3858" s="145" t="str">
        <f t="shared" si="381"/>
        <v/>
      </c>
      <c r="AH3858" s="145" t="str">
        <f t="shared" si="382"/>
        <v/>
      </c>
    </row>
    <row r="3859" spans="1:34" ht="17.25" customHeight="1" x14ac:dyDescent="0.3">
      <c r="A3859" s="149"/>
      <c r="B3859" s="135"/>
      <c r="C3859" s="14"/>
      <c r="D3859" s="14"/>
      <c r="E3859" s="136"/>
      <c r="F3859" s="15"/>
      <c r="G3859" s="126"/>
      <c r="H3859" s="136"/>
      <c r="I3859" s="136"/>
      <c r="J3859" s="138"/>
      <c r="K3859" s="119"/>
      <c r="L3859" s="138"/>
      <c r="M3859" s="12"/>
      <c r="N3859" s="147" t="str">
        <f t="shared" si="383"/>
        <v/>
      </c>
      <c r="O3859" s="16"/>
      <c r="P3859" s="17"/>
      <c r="Q3859" s="17"/>
      <c r="AD3859" s="13">
        <f t="shared" si="378"/>
        <v>0</v>
      </c>
      <c r="AE3859" s="13" t="str">
        <f t="shared" si="379"/>
        <v/>
      </c>
      <c r="AF3859" s="145" t="str">
        <f t="shared" si="380"/>
        <v/>
      </c>
      <c r="AG3859" s="145" t="str">
        <f t="shared" si="381"/>
        <v/>
      </c>
      <c r="AH3859" s="145" t="str">
        <f t="shared" si="382"/>
        <v/>
      </c>
    </row>
    <row r="3860" spans="1:34" ht="17.25" customHeight="1" x14ac:dyDescent="0.3">
      <c r="A3860" s="149"/>
      <c r="B3860" s="135"/>
      <c r="C3860" s="14"/>
      <c r="D3860" s="14"/>
      <c r="E3860" s="136"/>
      <c r="F3860" s="15"/>
      <c r="G3860" s="126"/>
      <c r="H3860" s="136"/>
      <c r="I3860" s="136"/>
      <c r="J3860" s="138"/>
      <c r="K3860" s="119"/>
      <c r="L3860" s="138"/>
      <c r="M3860" s="12"/>
      <c r="N3860" s="147" t="str">
        <f t="shared" si="383"/>
        <v/>
      </c>
      <c r="O3860" s="16"/>
      <c r="P3860" s="17"/>
      <c r="Q3860" s="17"/>
      <c r="AD3860" s="13">
        <f t="shared" si="378"/>
        <v>0</v>
      </c>
      <c r="AE3860" s="13" t="str">
        <f t="shared" si="379"/>
        <v/>
      </c>
      <c r="AF3860" s="145" t="str">
        <f t="shared" si="380"/>
        <v/>
      </c>
      <c r="AG3860" s="145" t="str">
        <f t="shared" si="381"/>
        <v/>
      </c>
      <c r="AH3860" s="145" t="str">
        <f t="shared" si="382"/>
        <v/>
      </c>
    </row>
    <row r="3861" spans="1:34" ht="17.25" customHeight="1" x14ac:dyDescent="0.3">
      <c r="A3861" s="149"/>
      <c r="B3861" s="135"/>
      <c r="C3861" s="14"/>
      <c r="D3861" s="14"/>
      <c r="E3861" s="136"/>
      <c r="F3861" s="15"/>
      <c r="G3861" s="126"/>
      <c r="H3861" s="136"/>
      <c r="I3861" s="136"/>
      <c r="J3861" s="138"/>
      <c r="K3861" s="119"/>
      <c r="L3861" s="138"/>
      <c r="M3861" s="12"/>
      <c r="N3861" s="147" t="str">
        <f t="shared" si="383"/>
        <v/>
      </c>
      <c r="O3861" s="16"/>
      <c r="P3861" s="17"/>
      <c r="Q3861" s="17"/>
      <c r="AD3861" s="13">
        <f t="shared" si="378"/>
        <v>0</v>
      </c>
      <c r="AE3861" s="13" t="str">
        <f t="shared" si="379"/>
        <v/>
      </c>
      <c r="AF3861" s="145" t="str">
        <f t="shared" si="380"/>
        <v/>
      </c>
      <c r="AG3861" s="145" t="str">
        <f t="shared" si="381"/>
        <v/>
      </c>
      <c r="AH3861" s="145" t="str">
        <f t="shared" si="382"/>
        <v/>
      </c>
    </row>
    <row r="3862" spans="1:34" ht="17.25" customHeight="1" x14ac:dyDescent="0.3">
      <c r="A3862" s="149"/>
      <c r="B3862" s="135"/>
      <c r="C3862" s="14"/>
      <c r="D3862" s="14"/>
      <c r="E3862" s="136"/>
      <c r="F3862" s="15"/>
      <c r="G3862" s="126"/>
      <c r="H3862" s="136"/>
      <c r="I3862" s="136"/>
      <c r="J3862" s="138"/>
      <c r="K3862" s="119"/>
      <c r="L3862" s="138"/>
      <c r="M3862" s="12"/>
      <c r="N3862" s="147" t="str">
        <f t="shared" si="383"/>
        <v/>
      </c>
      <c r="O3862" s="16"/>
      <c r="P3862" s="17"/>
      <c r="Q3862" s="17"/>
      <c r="AD3862" s="13">
        <f t="shared" si="378"/>
        <v>0</v>
      </c>
      <c r="AE3862" s="13" t="str">
        <f t="shared" si="379"/>
        <v/>
      </c>
      <c r="AF3862" s="145" t="str">
        <f t="shared" si="380"/>
        <v/>
      </c>
      <c r="AG3862" s="145" t="str">
        <f t="shared" si="381"/>
        <v/>
      </c>
      <c r="AH3862" s="145" t="str">
        <f t="shared" si="382"/>
        <v/>
      </c>
    </row>
    <row r="3863" spans="1:34" ht="17.25" customHeight="1" x14ac:dyDescent="0.3">
      <c r="A3863" s="149"/>
      <c r="B3863" s="135"/>
      <c r="C3863" s="14"/>
      <c r="D3863" s="14"/>
      <c r="E3863" s="136"/>
      <c r="F3863" s="15"/>
      <c r="G3863" s="126"/>
      <c r="H3863" s="136"/>
      <c r="I3863" s="136"/>
      <c r="J3863" s="138"/>
      <c r="K3863" s="119"/>
      <c r="L3863" s="138"/>
      <c r="M3863" s="12"/>
      <c r="N3863" s="147" t="str">
        <f t="shared" si="383"/>
        <v/>
      </c>
      <c r="O3863" s="16"/>
      <c r="P3863" s="17"/>
      <c r="Q3863" s="17"/>
      <c r="AD3863" s="13">
        <f t="shared" si="378"/>
        <v>0</v>
      </c>
      <c r="AE3863" s="13" t="str">
        <f t="shared" si="379"/>
        <v/>
      </c>
      <c r="AF3863" s="145" t="str">
        <f t="shared" si="380"/>
        <v/>
      </c>
      <c r="AG3863" s="145" t="str">
        <f t="shared" si="381"/>
        <v/>
      </c>
      <c r="AH3863" s="145" t="str">
        <f t="shared" si="382"/>
        <v/>
      </c>
    </row>
    <row r="3864" spans="1:34" ht="17.25" customHeight="1" x14ac:dyDescent="0.3">
      <c r="A3864" s="149"/>
      <c r="B3864" s="135"/>
      <c r="C3864" s="14"/>
      <c r="D3864" s="14"/>
      <c r="E3864" s="136"/>
      <c r="F3864" s="15"/>
      <c r="G3864" s="126"/>
      <c r="H3864" s="136"/>
      <c r="I3864" s="136"/>
      <c r="J3864" s="138"/>
      <c r="K3864" s="119"/>
      <c r="L3864" s="138"/>
      <c r="M3864" s="12"/>
      <c r="N3864" s="147" t="str">
        <f t="shared" si="383"/>
        <v/>
      </c>
      <c r="O3864" s="16"/>
      <c r="P3864" s="17"/>
      <c r="Q3864" s="17"/>
      <c r="AD3864" s="13">
        <f t="shared" si="378"/>
        <v>0</v>
      </c>
      <c r="AE3864" s="13" t="str">
        <f t="shared" si="379"/>
        <v/>
      </c>
      <c r="AF3864" s="145" t="str">
        <f t="shared" si="380"/>
        <v/>
      </c>
      <c r="AG3864" s="145" t="str">
        <f t="shared" si="381"/>
        <v/>
      </c>
      <c r="AH3864" s="145" t="str">
        <f t="shared" si="382"/>
        <v/>
      </c>
    </row>
    <row r="3865" spans="1:34" ht="17.25" customHeight="1" x14ac:dyDescent="0.3">
      <c r="A3865" s="149"/>
      <c r="B3865" s="135"/>
      <c r="C3865" s="14"/>
      <c r="D3865" s="14"/>
      <c r="E3865" s="136"/>
      <c r="F3865" s="15"/>
      <c r="G3865" s="126"/>
      <c r="H3865" s="136"/>
      <c r="I3865" s="136"/>
      <c r="J3865" s="138"/>
      <c r="K3865" s="119"/>
      <c r="L3865" s="138"/>
      <c r="M3865" s="12"/>
      <c r="N3865" s="147" t="str">
        <f t="shared" si="383"/>
        <v/>
      </c>
      <c r="O3865" s="16"/>
      <c r="P3865" s="17"/>
      <c r="Q3865" s="17"/>
      <c r="AD3865" s="13">
        <f t="shared" si="378"/>
        <v>0</v>
      </c>
      <c r="AE3865" s="13" t="str">
        <f t="shared" si="379"/>
        <v/>
      </c>
      <c r="AF3865" s="145" t="str">
        <f t="shared" si="380"/>
        <v/>
      </c>
      <c r="AG3865" s="145" t="str">
        <f t="shared" si="381"/>
        <v/>
      </c>
      <c r="AH3865" s="145" t="str">
        <f t="shared" si="382"/>
        <v/>
      </c>
    </row>
    <row r="3866" spans="1:34" ht="17.25" customHeight="1" x14ac:dyDescent="0.3">
      <c r="A3866" s="149"/>
      <c r="B3866" s="135"/>
      <c r="C3866" s="14"/>
      <c r="D3866" s="14"/>
      <c r="E3866" s="136"/>
      <c r="F3866" s="15"/>
      <c r="G3866" s="126"/>
      <c r="H3866" s="136"/>
      <c r="I3866" s="136"/>
      <c r="J3866" s="138"/>
      <c r="K3866" s="119"/>
      <c r="L3866" s="138"/>
      <c r="M3866" s="12"/>
      <c r="N3866" s="147" t="str">
        <f t="shared" si="383"/>
        <v/>
      </c>
      <c r="O3866" s="16"/>
      <c r="P3866" s="17"/>
      <c r="Q3866" s="17"/>
      <c r="AD3866" s="13">
        <f t="shared" si="378"/>
        <v>0</v>
      </c>
      <c r="AE3866" s="13" t="str">
        <f t="shared" si="379"/>
        <v/>
      </c>
      <c r="AF3866" s="145" t="str">
        <f t="shared" si="380"/>
        <v/>
      </c>
      <c r="AG3866" s="145" t="str">
        <f t="shared" si="381"/>
        <v/>
      </c>
      <c r="AH3866" s="145" t="str">
        <f t="shared" si="382"/>
        <v/>
      </c>
    </row>
    <row r="3867" spans="1:34" ht="17.25" customHeight="1" x14ac:dyDescent="0.3">
      <c r="A3867" s="149"/>
      <c r="B3867" s="135"/>
      <c r="C3867" s="14"/>
      <c r="D3867" s="14"/>
      <c r="E3867" s="136"/>
      <c r="F3867" s="15"/>
      <c r="G3867" s="126"/>
      <c r="H3867" s="136"/>
      <c r="I3867" s="136"/>
      <c r="J3867" s="138"/>
      <c r="K3867" s="119"/>
      <c r="L3867" s="138"/>
      <c r="M3867" s="12"/>
      <c r="N3867" s="147" t="str">
        <f t="shared" si="383"/>
        <v/>
      </c>
      <c r="O3867" s="16"/>
      <c r="P3867" s="17"/>
      <c r="Q3867" s="17"/>
      <c r="AD3867" s="13">
        <f t="shared" si="378"/>
        <v>0</v>
      </c>
      <c r="AE3867" s="13" t="str">
        <f t="shared" si="379"/>
        <v/>
      </c>
      <c r="AF3867" s="145" t="str">
        <f t="shared" si="380"/>
        <v/>
      </c>
      <c r="AG3867" s="145" t="str">
        <f t="shared" si="381"/>
        <v/>
      </c>
      <c r="AH3867" s="145" t="str">
        <f t="shared" si="382"/>
        <v/>
      </c>
    </row>
    <row r="3868" spans="1:34" ht="17.25" customHeight="1" x14ac:dyDescent="0.3">
      <c r="A3868" s="149"/>
      <c r="B3868" s="135"/>
      <c r="C3868" s="14"/>
      <c r="D3868" s="14"/>
      <c r="E3868" s="136"/>
      <c r="F3868" s="15"/>
      <c r="G3868" s="126"/>
      <c r="H3868" s="136"/>
      <c r="I3868" s="136"/>
      <c r="J3868" s="138"/>
      <c r="K3868" s="119"/>
      <c r="L3868" s="138"/>
      <c r="M3868" s="12"/>
      <c r="N3868" s="147" t="str">
        <f t="shared" si="383"/>
        <v/>
      </c>
      <c r="O3868" s="16"/>
      <c r="P3868" s="17"/>
      <c r="Q3868" s="17"/>
      <c r="AD3868" s="13">
        <f t="shared" si="378"/>
        <v>0</v>
      </c>
      <c r="AE3868" s="13" t="str">
        <f t="shared" si="379"/>
        <v/>
      </c>
      <c r="AF3868" s="145" t="str">
        <f t="shared" si="380"/>
        <v/>
      </c>
      <c r="AG3868" s="145" t="str">
        <f t="shared" si="381"/>
        <v/>
      </c>
      <c r="AH3868" s="145" t="str">
        <f t="shared" si="382"/>
        <v/>
      </c>
    </row>
    <row r="3869" spans="1:34" ht="17.25" customHeight="1" x14ac:dyDescent="0.3">
      <c r="A3869" s="149"/>
      <c r="B3869" s="135"/>
      <c r="C3869" s="14"/>
      <c r="D3869" s="14"/>
      <c r="E3869" s="136"/>
      <c r="F3869" s="15"/>
      <c r="G3869" s="126"/>
      <c r="H3869" s="136"/>
      <c r="I3869" s="136"/>
      <c r="J3869" s="138"/>
      <c r="K3869" s="119"/>
      <c r="L3869" s="138"/>
      <c r="M3869" s="12"/>
      <c r="N3869" s="147" t="str">
        <f t="shared" si="383"/>
        <v/>
      </c>
      <c r="O3869" s="16"/>
      <c r="P3869" s="17"/>
      <c r="Q3869" s="17"/>
      <c r="AD3869" s="13">
        <f t="shared" si="378"/>
        <v>0</v>
      </c>
      <c r="AE3869" s="13" t="str">
        <f t="shared" si="379"/>
        <v/>
      </c>
      <c r="AF3869" s="145" t="str">
        <f t="shared" si="380"/>
        <v/>
      </c>
      <c r="AG3869" s="145" t="str">
        <f t="shared" si="381"/>
        <v/>
      </c>
      <c r="AH3869" s="145" t="str">
        <f t="shared" si="382"/>
        <v/>
      </c>
    </row>
    <row r="3870" spans="1:34" ht="17.25" customHeight="1" x14ac:dyDescent="0.3">
      <c r="A3870" s="149"/>
      <c r="B3870" s="135"/>
      <c r="C3870" s="14"/>
      <c r="D3870" s="14"/>
      <c r="E3870" s="136"/>
      <c r="F3870" s="15"/>
      <c r="G3870" s="126"/>
      <c r="H3870" s="136"/>
      <c r="I3870" s="136"/>
      <c r="J3870" s="138"/>
      <c r="K3870" s="119"/>
      <c r="L3870" s="138"/>
      <c r="M3870" s="12"/>
      <c r="N3870" s="147" t="str">
        <f t="shared" si="383"/>
        <v/>
      </c>
      <c r="O3870" s="16"/>
      <c r="P3870" s="17"/>
      <c r="Q3870" s="17"/>
      <c r="AD3870" s="13">
        <f t="shared" si="378"/>
        <v>0</v>
      </c>
      <c r="AE3870" s="13" t="str">
        <f t="shared" si="379"/>
        <v/>
      </c>
      <c r="AF3870" s="145" t="str">
        <f t="shared" si="380"/>
        <v/>
      </c>
      <c r="AG3870" s="145" t="str">
        <f t="shared" si="381"/>
        <v/>
      </c>
      <c r="AH3870" s="145" t="str">
        <f t="shared" si="382"/>
        <v/>
      </c>
    </row>
    <row r="3871" spans="1:34" ht="17.25" customHeight="1" x14ac:dyDescent="0.3">
      <c r="A3871" s="149"/>
      <c r="B3871" s="135"/>
      <c r="C3871" s="14"/>
      <c r="D3871" s="14"/>
      <c r="E3871" s="136"/>
      <c r="F3871" s="15"/>
      <c r="G3871" s="126"/>
      <c r="H3871" s="136"/>
      <c r="I3871" s="136"/>
      <c r="J3871" s="138"/>
      <c r="K3871" s="119"/>
      <c r="L3871" s="138"/>
      <c r="M3871" s="12"/>
      <c r="N3871" s="147" t="str">
        <f t="shared" si="383"/>
        <v/>
      </c>
      <c r="O3871" s="16"/>
      <c r="P3871" s="17"/>
      <c r="Q3871" s="17"/>
      <c r="AD3871" s="13">
        <f t="shared" si="378"/>
        <v>0</v>
      </c>
      <c r="AE3871" s="13" t="str">
        <f t="shared" si="379"/>
        <v/>
      </c>
      <c r="AF3871" s="145" t="str">
        <f t="shared" si="380"/>
        <v/>
      </c>
      <c r="AG3871" s="145" t="str">
        <f t="shared" si="381"/>
        <v/>
      </c>
      <c r="AH3871" s="145" t="str">
        <f t="shared" si="382"/>
        <v/>
      </c>
    </row>
    <row r="3872" spans="1:34" ht="17.25" customHeight="1" x14ac:dyDescent="0.3">
      <c r="A3872" s="149"/>
      <c r="B3872" s="135"/>
      <c r="C3872" s="14"/>
      <c r="D3872" s="14"/>
      <c r="E3872" s="136"/>
      <c r="F3872" s="15"/>
      <c r="G3872" s="126"/>
      <c r="H3872" s="136"/>
      <c r="I3872" s="136"/>
      <c r="J3872" s="138"/>
      <c r="K3872" s="119"/>
      <c r="L3872" s="138"/>
      <c r="M3872" s="12"/>
      <c r="N3872" s="147" t="str">
        <f t="shared" si="383"/>
        <v/>
      </c>
      <c r="O3872" s="16"/>
      <c r="P3872" s="17"/>
      <c r="Q3872" s="17"/>
      <c r="AD3872" s="13">
        <f t="shared" si="378"/>
        <v>0</v>
      </c>
      <c r="AE3872" s="13" t="str">
        <f t="shared" si="379"/>
        <v/>
      </c>
      <c r="AF3872" s="145" t="str">
        <f t="shared" si="380"/>
        <v/>
      </c>
      <c r="AG3872" s="145" t="str">
        <f t="shared" si="381"/>
        <v/>
      </c>
      <c r="AH3872" s="145" t="str">
        <f t="shared" si="382"/>
        <v/>
      </c>
    </row>
    <row r="3873" spans="1:34" ht="17.25" customHeight="1" x14ac:dyDescent="0.3">
      <c r="A3873" s="149"/>
      <c r="B3873" s="135"/>
      <c r="C3873" s="14"/>
      <c r="D3873" s="14"/>
      <c r="E3873" s="136"/>
      <c r="F3873" s="15"/>
      <c r="G3873" s="126"/>
      <c r="H3873" s="136"/>
      <c r="I3873" s="136"/>
      <c r="J3873" s="138"/>
      <c r="K3873" s="119"/>
      <c r="L3873" s="138"/>
      <c r="M3873" s="12"/>
      <c r="N3873" s="147" t="str">
        <f t="shared" si="383"/>
        <v/>
      </c>
      <c r="O3873" s="16"/>
      <c r="P3873" s="17"/>
      <c r="Q3873" s="17"/>
      <c r="AD3873" s="13">
        <f t="shared" si="378"/>
        <v>0</v>
      </c>
      <c r="AE3873" s="13" t="str">
        <f t="shared" si="379"/>
        <v/>
      </c>
      <c r="AF3873" s="145" t="str">
        <f t="shared" si="380"/>
        <v/>
      </c>
      <c r="AG3873" s="145" t="str">
        <f t="shared" si="381"/>
        <v/>
      </c>
      <c r="AH3873" s="145" t="str">
        <f t="shared" si="382"/>
        <v/>
      </c>
    </row>
    <row r="3874" spans="1:34" ht="17.25" customHeight="1" x14ac:dyDescent="0.3">
      <c r="A3874" s="149"/>
      <c r="B3874" s="135"/>
      <c r="C3874" s="14"/>
      <c r="D3874" s="14"/>
      <c r="E3874" s="136"/>
      <c r="F3874" s="15"/>
      <c r="G3874" s="126"/>
      <c r="H3874" s="136"/>
      <c r="I3874" s="136"/>
      <c r="J3874" s="138"/>
      <c r="K3874" s="119"/>
      <c r="L3874" s="138"/>
      <c r="M3874" s="12"/>
      <c r="N3874" s="147" t="str">
        <f t="shared" si="383"/>
        <v/>
      </c>
      <c r="O3874" s="16"/>
      <c r="P3874" s="17"/>
      <c r="Q3874" s="17"/>
      <c r="AD3874" s="13">
        <f t="shared" si="378"/>
        <v>0</v>
      </c>
      <c r="AE3874" s="13" t="str">
        <f t="shared" si="379"/>
        <v/>
      </c>
      <c r="AF3874" s="145" t="str">
        <f t="shared" si="380"/>
        <v/>
      </c>
      <c r="AG3874" s="145" t="str">
        <f t="shared" si="381"/>
        <v/>
      </c>
      <c r="AH3874" s="145" t="str">
        <f t="shared" si="382"/>
        <v/>
      </c>
    </row>
    <row r="3875" spans="1:34" ht="17.25" customHeight="1" x14ac:dyDescent="0.3">
      <c r="A3875" s="149"/>
      <c r="B3875" s="135"/>
      <c r="C3875" s="14"/>
      <c r="D3875" s="14"/>
      <c r="E3875" s="136"/>
      <c r="F3875" s="15"/>
      <c r="G3875" s="126"/>
      <c r="H3875" s="136"/>
      <c r="I3875" s="136"/>
      <c r="J3875" s="138"/>
      <c r="K3875" s="119"/>
      <c r="L3875" s="138"/>
      <c r="M3875" s="12"/>
      <c r="N3875" s="147" t="str">
        <f t="shared" si="383"/>
        <v/>
      </c>
      <c r="O3875" s="16"/>
      <c r="P3875" s="17"/>
      <c r="Q3875" s="17"/>
      <c r="AD3875" s="13">
        <f t="shared" si="378"/>
        <v>0</v>
      </c>
      <c r="AE3875" s="13" t="str">
        <f t="shared" si="379"/>
        <v/>
      </c>
      <c r="AF3875" s="145" t="str">
        <f t="shared" si="380"/>
        <v/>
      </c>
      <c r="AG3875" s="145" t="str">
        <f t="shared" si="381"/>
        <v/>
      </c>
      <c r="AH3875" s="145" t="str">
        <f t="shared" si="382"/>
        <v/>
      </c>
    </row>
    <row r="3876" spans="1:34" ht="17.25" customHeight="1" x14ac:dyDescent="0.3">
      <c r="A3876" s="149"/>
      <c r="B3876" s="135"/>
      <c r="C3876" s="14"/>
      <c r="D3876" s="14"/>
      <c r="E3876" s="136"/>
      <c r="F3876" s="15"/>
      <c r="G3876" s="126"/>
      <c r="H3876" s="136"/>
      <c r="I3876" s="136"/>
      <c r="J3876" s="138"/>
      <c r="K3876" s="119"/>
      <c r="L3876" s="138"/>
      <c r="M3876" s="12"/>
      <c r="N3876" s="147" t="str">
        <f t="shared" si="383"/>
        <v/>
      </c>
      <c r="O3876" s="16"/>
      <c r="P3876" s="17"/>
      <c r="Q3876" s="17"/>
      <c r="AD3876" s="13">
        <f t="shared" si="378"/>
        <v>0</v>
      </c>
      <c r="AE3876" s="13" t="str">
        <f t="shared" si="379"/>
        <v/>
      </c>
      <c r="AF3876" s="145" t="str">
        <f t="shared" si="380"/>
        <v/>
      </c>
      <c r="AG3876" s="145" t="str">
        <f t="shared" si="381"/>
        <v/>
      </c>
      <c r="AH3876" s="145" t="str">
        <f t="shared" si="382"/>
        <v/>
      </c>
    </row>
    <row r="3877" spans="1:34" ht="17.25" customHeight="1" x14ac:dyDescent="0.3">
      <c r="A3877" s="149"/>
      <c r="B3877" s="135"/>
      <c r="C3877" s="14"/>
      <c r="D3877" s="14"/>
      <c r="E3877" s="136"/>
      <c r="F3877" s="15"/>
      <c r="G3877" s="126"/>
      <c r="H3877" s="136"/>
      <c r="I3877" s="136"/>
      <c r="J3877" s="138"/>
      <c r="K3877" s="119"/>
      <c r="L3877" s="138"/>
      <c r="M3877" s="12"/>
      <c r="N3877" s="147" t="str">
        <f t="shared" si="383"/>
        <v/>
      </c>
      <c r="O3877" s="16"/>
      <c r="P3877" s="17"/>
      <c r="Q3877" s="17"/>
      <c r="AD3877" s="13">
        <f t="shared" si="378"/>
        <v>0</v>
      </c>
      <c r="AE3877" s="13" t="str">
        <f t="shared" si="379"/>
        <v/>
      </c>
      <c r="AF3877" s="145" t="str">
        <f t="shared" si="380"/>
        <v/>
      </c>
      <c r="AG3877" s="145" t="str">
        <f t="shared" si="381"/>
        <v/>
      </c>
      <c r="AH3877" s="145" t="str">
        <f t="shared" si="382"/>
        <v/>
      </c>
    </row>
    <row r="3878" spans="1:34" ht="17.25" customHeight="1" x14ac:dyDescent="0.3">
      <c r="A3878" s="149"/>
      <c r="B3878" s="135"/>
      <c r="C3878" s="14"/>
      <c r="D3878" s="14"/>
      <c r="E3878" s="136"/>
      <c r="F3878" s="15"/>
      <c r="G3878" s="126"/>
      <c r="H3878" s="136"/>
      <c r="I3878" s="136"/>
      <c r="J3878" s="138"/>
      <c r="K3878" s="119"/>
      <c r="L3878" s="138"/>
      <c r="M3878" s="12"/>
      <c r="N3878" s="147" t="str">
        <f t="shared" si="383"/>
        <v/>
      </c>
      <c r="O3878" s="16"/>
      <c r="P3878" s="17"/>
      <c r="Q3878" s="17"/>
      <c r="AD3878" s="13">
        <f t="shared" si="378"/>
        <v>0</v>
      </c>
      <c r="AE3878" s="13" t="str">
        <f t="shared" si="379"/>
        <v/>
      </c>
      <c r="AF3878" s="145" t="str">
        <f t="shared" si="380"/>
        <v/>
      </c>
      <c r="AG3878" s="145" t="str">
        <f t="shared" si="381"/>
        <v/>
      </c>
      <c r="AH3878" s="145" t="str">
        <f t="shared" si="382"/>
        <v/>
      </c>
    </row>
    <row r="3879" spans="1:34" ht="17.25" customHeight="1" x14ac:dyDescent="0.3">
      <c r="A3879" s="149"/>
      <c r="B3879" s="135"/>
      <c r="C3879" s="14"/>
      <c r="D3879" s="14"/>
      <c r="E3879" s="136"/>
      <c r="F3879" s="15"/>
      <c r="G3879" s="126"/>
      <c r="H3879" s="136"/>
      <c r="I3879" s="136"/>
      <c r="J3879" s="138"/>
      <c r="K3879" s="119"/>
      <c r="L3879" s="138"/>
      <c r="M3879" s="12"/>
      <c r="N3879" s="147" t="str">
        <f t="shared" si="383"/>
        <v/>
      </c>
      <c r="O3879" s="16"/>
      <c r="P3879" s="17"/>
      <c r="Q3879" s="17"/>
      <c r="AD3879" s="13">
        <f t="shared" si="378"/>
        <v>0</v>
      </c>
      <c r="AE3879" s="13" t="str">
        <f t="shared" si="379"/>
        <v/>
      </c>
      <c r="AF3879" s="145" t="str">
        <f t="shared" si="380"/>
        <v/>
      </c>
      <c r="AG3879" s="145" t="str">
        <f t="shared" si="381"/>
        <v/>
      </c>
      <c r="AH3879" s="145" t="str">
        <f t="shared" si="382"/>
        <v/>
      </c>
    </row>
    <row r="3880" spans="1:34" ht="17.25" customHeight="1" x14ac:dyDescent="0.3">
      <c r="A3880" s="149"/>
      <c r="B3880" s="135"/>
      <c r="C3880" s="14"/>
      <c r="D3880" s="14"/>
      <c r="E3880" s="136"/>
      <c r="F3880" s="15"/>
      <c r="G3880" s="126"/>
      <c r="H3880" s="136"/>
      <c r="I3880" s="136"/>
      <c r="J3880" s="138"/>
      <c r="K3880" s="119"/>
      <c r="L3880" s="138"/>
      <c r="M3880" s="12"/>
      <c r="N3880" s="147" t="str">
        <f t="shared" si="383"/>
        <v/>
      </c>
      <c r="O3880" s="16"/>
      <c r="P3880" s="17"/>
      <c r="Q3880" s="17"/>
      <c r="AD3880" s="13">
        <f t="shared" si="378"/>
        <v>0</v>
      </c>
      <c r="AE3880" s="13" t="str">
        <f t="shared" si="379"/>
        <v/>
      </c>
      <c r="AF3880" s="145" t="str">
        <f t="shared" si="380"/>
        <v/>
      </c>
      <c r="AG3880" s="145" t="str">
        <f t="shared" si="381"/>
        <v/>
      </c>
      <c r="AH3880" s="145" t="str">
        <f t="shared" si="382"/>
        <v/>
      </c>
    </row>
    <row r="3881" spans="1:34" ht="17.25" customHeight="1" x14ac:dyDescent="0.3">
      <c r="A3881" s="149"/>
      <c r="B3881" s="135"/>
      <c r="C3881" s="14"/>
      <c r="D3881" s="14"/>
      <c r="E3881" s="136"/>
      <c r="F3881" s="15"/>
      <c r="G3881" s="126"/>
      <c r="H3881" s="136"/>
      <c r="I3881" s="136"/>
      <c r="J3881" s="138"/>
      <c r="K3881" s="119"/>
      <c r="L3881" s="138"/>
      <c r="M3881" s="12"/>
      <c r="N3881" s="147" t="str">
        <f t="shared" si="383"/>
        <v/>
      </c>
      <c r="O3881" s="16"/>
      <c r="P3881" s="17"/>
      <c r="Q3881" s="17"/>
      <c r="AD3881" s="13">
        <f t="shared" si="378"/>
        <v>0</v>
      </c>
      <c r="AE3881" s="13" t="str">
        <f t="shared" si="379"/>
        <v/>
      </c>
      <c r="AF3881" s="145" t="str">
        <f t="shared" si="380"/>
        <v/>
      </c>
      <c r="AG3881" s="145" t="str">
        <f t="shared" si="381"/>
        <v/>
      </c>
      <c r="AH3881" s="145" t="str">
        <f t="shared" si="382"/>
        <v/>
      </c>
    </row>
    <row r="3882" spans="1:34" ht="17.25" customHeight="1" x14ac:dyDescent="0.3">
      <c r="A3882" s="149"/>
      <c r="B3882" s="135"/>
      <c r="C3882" s="14"/>
      <c r="D3882" s="14"/>
      <c r="E3882" s="136"/>
      <c r="F3882" s="15"/>
      <c r="G3882" s="126"/>
      <c r="H3882" s="136"/>
      <c r="I3882" s="136"/>
      <c r="J3882" s="138"/>
      <c r="K3882" s="119"/>
      <c r="L3882" s="138"/>
      <c r="M3882" s="12"/>
      <c r="N3882" s="147" t="str">
        <f t="shared" si="383"/>
        <v/>
      </c>
      <c r="O3882" s="16"/>
      <c r="P3882" s="17"/>
      <c r="Q3882" s="17"/>
      <c r="AD3882" s="13">
        <f t="shared" si="378"/>
        <v>0</v>
      </c>
      <c r="AE3882" s="13" t="str">
        <f t="shared" si="379"/>
        <v/>
      </c>
      <c r="AF3882" s="145" t="str">
        <f t="shared" si="380"/>
        <v/>
      </c>
      <c r="AG3882" s="145" t="str">
        <f t="shared" si="381"/>
        <v/>
      </c>
      <c r="AH3882" s="145" t="str">
        <f t="shared" si="382"/>
        <v/>
      </c>
    </row>
    <row r="3883" spans="1:34" ht="17.25" customHeight="1" x14ac:dyDescent="0.3">
      <c r="A3883" s="149"/>
      <c r="B3883" s="135"/>
      <c r="C3883" s="14"/>
      <c r="D3883" s="14"/>
      <c r="E3883" s="136"/>
      <c r="F3883" s="15"/>
      <c r="G3883" s="126"/>
      <c r="H3883" s="136"/>
      <c r="I3883" s="136"/>
      <c r="J3883" s="138"/>
      <c r="K3883" s="119"/>
      <c r="L3883" s="138"/>
      <c r="M3883" s="12"/>
      <c r="N3883" s="147" t="str">
        <f t="shared" si="383"/>
        <v/>
      </c>
      <c r="O3883" s="16"/>
      <c r="P3883" s="17"/>
      <c r="Q3883" s="17"/>
      <c r="AD3883" s="13">
        <f t="shared" si="378"/>
        <v>0</v>
      </c>
      <c r="AE3883" s="13" t="str">
        <f t="shared" si="379"/>
        <v/>
      </c>
      <c r="AF3883" s="145" t="str">
        <f t="shared" si="380"/>
        <v/>
      </c>
      <c r="AG3883" s="145" t="str">
        <f t="shared" si="381"/>
        <v/>
      </c>
      <c r="AH3883" s="145" t="str">
        <f t="shared" si="382"/>
        <v/>
      </c>
    </row>
    <row r="3884" spans="1:34" ht="17.25" customHeight="1" x14ac:dyDescent="0.3">
      <c r="A3884" s="149"/>
      <c r="B3884" s="135"/>
      <c r="C3884" s="14"/>
      <c r="D3884" s="14"/>
      <c r="E3884" s="136"/>
      <c r="F3884" s="15"/>
      <c r="G3884" s="126"/>
      <c r="H3884" s="136"/>
      <c r="I3884" s="136"/>
      <c r="J3884" s="138"/>
      <c r="K3884" s="119"/>
      <c r="L3884" s="138"/>
      <c r="M3884" s="12"/>
      <c r="N3884" s="147" t="str">
        <f t="shared" si="383"/>
        <v/>
      </c>
      <c r="O3884" s="16"/>
      <c r="P3884" s="17"/>
      <c r="Q3884" s="17"/>
      <c r="AD3884" s="13">
        <f t="shared" si="378"/>
        <v>0</v>
      </c>
      <c r="AE3884" s="13" t="str">
        <f t="shared" si="379"/>
        <v/>
      </c>
      <c r="AF3884" s="145" t="str">
        <f t="shared" si="380"/>
        <v/>
      </c>
      <c r="AG3884" s="145" t="str">
        <f t="shared" si="381"/>
        <v/>
      </c>
      <c r="AH3884" s="145" t="str">
        <f t="shared" si="382"/>
        <v/>
      </c>
    </row>
    <row r="3885" spans="1:34" ht="17.25" customHeight="1" x14ac:dyDescent="0.3">
      <c r="A3885" s="149"/>
      <c r="B3885" s="135"/>
      <c r="C3885" s="14"/>
      <c r="D3885" s="14"/>
      <c r="E3885" s="136"/>
      <c r="F3885" s="15"/>
      <c r="G3885" s="126"/>
      <c r="H3885" s="136"/>
      <c r="I3885" s="136"/>
      <c r="J3885" s="138"/>
      <c r="K3885" s="119"/>
      <c r="L3885" s="138"/>
      <c r="M3885" s="12"/>
      <c r="N3885" s="147" t="str">
        <f t="shared" si="383"/>
        <v/>
      </c>
      <c r="O3885" s="16"/>
      <c r="P3885" s="17"/>
      <c r="Q3885" s="17"/>
      <c r="AD3885" s="13">
        <f t="shared" si="378"/>
        <v>0</v>
      </c>
      <c r="AE3885" s="13" t="str">
        <f t="shared" si="379"/>
        <v/>
      </c>
      <c r="AF3885" s="145" t="str">
        <f t="shared" si="380"/>
        <v/>
      </c>
      <c r="AG3885" s="145" t="str">
        <f t="shared" si="381"/>
        <v/>
      </c>
      <c r="AH3885" s="145" t="str">
        <f t="shared" si="382"/>
        <v/>
      </c>
    </row>
    <row r="3886" spans="1:34" ht="17.25" customHeight="1" x14ac:dyDescent="0.3">
      <c r="A3886" s="149"/>
      <c r="B3886" s="135"/>
      <c r="C3886" s="14"/>
      <c r="D3886" s="14"/>
      <c r="E3886" s="136"/>
      <c r="F3886" s="15"/>
      <c r="G3886" s="126"/>
      <c r="H3886" s="136"/>
      <c r="I3886" s="136"/>
      <c r="J3886" s="138"/>
      <c r="K3886" s="119"/>
      <c r="L3886" s="138"/>
      <c r="M3886" s="12"/>
      <c r="N3886" s="147" t="str">
        <f t="shared" si="383"/>
        <v/>
      </c>
      <c r="O3886" s="16"/>
      <c r="P3886" s="17"/>
      <c r="Q3886" s="17"/>
      <c r="AD3886" s="13">
        <f t="shared" si="378"/>
        <v>0</v>
      </c>
      <c r="AE3886" s="13" t="str">
        <f t="shared" si="379"/>
        <v/>
      </c>
      <c r="AF3886" s="145" t="str">
        <f t="shared" si="380"/>
        <v/>
      </c>
      <c r="AG3886" s="145" t="str">
        <f t="shared" si="381"/>
        <v/>
      </c>
      <c r="AH3886" s="145" t="str">
        <f t="shared" si="382"/>
        <v/>
      </c>
    </row>
    <row r="3887" spans="1:34" ht="17.25" customHeight="1" x14ac:dyDescent="0.3">
      <c r="A3887" s="149"/>
      <c r="B3887" s="135"/>
      <c r="C3887" s="14"/>
      <c r="D3887" s="14"/>
      <c r="E3887" s="136"/>
      <c r="F3887" s="15"/>
      <c r="G3887" s="126"/>
      <c r="H3887" s="136"/>
      <c r="I3887" s="136"/>
      <c r="J3887" s="138"/>
      <c r="K3887" s="119"/>
      <c r="L3887" s="138"/>
      <c r="M3887" s="12"/>
      <c r="N3887" s="147" t="str">
        <f t="shared" si="383"/>
        <v/>
      </c>
      <c r="O3887" s="16"/>
      <c r="P3887" s="17"/>
      <c r="Q3887" s="17"/>
      <c r="AD3887" s="13">
        <f t="shared" si="378"/>
        <v>0</v>
      </c>
      <c r="AE3887" s="13" t="str">
        <f t="shared" si="379"/>
        <v/>
      </c>
      <c r="AF3887" s="145" t="str">
        <f t="shared" si="380"/>
        <v/>
      </c>
      <c r="AG3887" s="145" t="str">
        <f t="shared" si="381"/>
        <v/>
      </c>
      <c r="AH3887" s="145" t="str">
        <f t="shared" si="382"/>
        <v/>
      </c>
    </row>
    <row r="3888" spans="1:34" ht="17.25" customHeight="1" x14ac:dyDescent="0.3">
      <c r="A3888" s="149"/>
      <c r="B3888" s="135"/>
      <c r="C3888" s="14"/>
      <c r="D3888" s="14"/>
      <c r="E3888" s="136"/>
      <c r="F3888" s="15"/>
      <c r="G3888" s="126"/>
      <c r="H3888" s="136"/>
      <c r="I3888" s="136"/>
      <c r="J3888" s="138"/>
      <c r="K3888" s="119"/>
      <c r="L3888" s="138"/>
      <c r="M3888" s="12"/>
      <c r="N3888" s="147" t="str">
        <f t="shared" si="383"/>
        <v/>
      </c>
      <c r="O3888" s="16"/>
      <c r="P3888" s="17"/>
      <c r="Q3888" s="17"/>
      <c r="AD3888" s="13">
        <f t="shared" si="378"/>
        <v>0</v>
      </c>
      <c r="AE3888" s="13" t="str">
        <f t="shared" si="379"/>
        <v/>
      </c>
      <c r="AF3888" s="145" t="str">
        <f t="shared" si="380"/>
        <v/>
      </c>
      <c r="AG3888" s="145" t="str">
        <f t="shared" si="381"/>
        <v/>
      </c>
      <c r="AH3888" s="145" t="str">
        <f t="shared" si="382"/>
        <v/>
      </c>
    </row>
    <row r="3889" spans="1:34" ht="17.25" customHeight="1" x14ac:dyDescent="0.3">
      <c r="A3889" s="149"/>
      <c r="B3889" s="135"/>
      <c r="C3889" s="14"/>
      <c r="D3889" s="14"/>
      <c r="E3889" s="136"/>
      <c r="F3889" s="15"/>
      <c r="G3889" s="126"/>
      <c r="H3889" s="136"/>
      <c r="I3889" s="136"/>
      <c r="J3889" s="138"/>
      <c r="K3889" s="119"/>
      <c r="L3889" s="138"/>
      <c r="M3889" s="12"/>
      <c r="N3889" s="147" t="str">
        <f t="shared" si="383"/>
        <v/>
      </c>
      <c r="O3889" s="16"/>
      <c r="P3889" s="17"/>
      <c r="Q3889" s="17"/>
      <c r="AD3889" s="13">
        <f t="shared" si="378"/>
        <v>0</v>
      </c>
      <c r="AE3889" s="13" t="str">
        <f t="shared" si="379"/>
        <v/>
      </c>
      <c r="AF3889" s="145" t="str">
        <f t="shared" si="380"/>
        <v/>
      </c>
      <c r="AG3889" s="145" t="str">
        <f t="shared" si="381"/>
        <v/>
      </c>
      <c r="AH3889" s="145" t="str">
        <f t="shared" si="382"/>
        <v/>
      </c>
    </row>
    <row r="3890" spans="1:34" ht="17.25" customHeight="1" x14ac:dyDescent="0.3">
      <c r="A3890" s="149"/>
      <c r="B3890" s="135"/>
      <c r="C3890" s="14"/>
      <c r="D3890" s="14"/>
      <c r="E3890" s="136"/>
      <c r="F3890" s="15"/>
      <c r="G3890" s="126"/>
      <c r="H3890" s="136"/>
      <c r="I3890" s="136"/>
      <c r="J3890" s="138"/>
      <c r="K3890" s="119"/>
      <c r="L3890" s="138"/>
      <c r="M3890" s="12"/>
      <c r="N3890" s="147" t="str">
        <f t="shared" si="383"/>
        <v/>
      </c>
      <c r="O3890" s="16"/>
      <c r="P3890" s="17"/>
      <c r="Q3890" s="17"/>
      <c r="AD3890" s="13">
        <f t="shared" si="378"/>
        <v>0</v>
      </c>
      <c r="AE3890" s="13" t="str">
        <f t="shared" si="379"/>
        <v/>
      </c>
      <c r="AF3890" s="145" t="str">
        <f t="shared" si="380"/>
        <v/>
      </c>
      <c r="AG3890" s="145" t="str">
        <f t="shared" si="381"/>
        <v/>
      </c>
      <c r="AH3890" s="145" t="str">
        <f t="shared" si="382"/>
        <v/>
      </c>
    </row>
    <row r="3891" spans="1:34" ht="17.25" customHeight="1" x14ac:dyDescent="0.3">
      <c r="A3891" s="149"/>
      <c r="B3891" s="135"/>
      <c r="C3891" s="14"/>
      <c r="D3891" s="14"/>
      <c r="E3891" s="136"/>
      <c r="F3891" s="15"/>
      <c r="G3891" s="126"/>
      <c r="H3891" s="136"/>
      <c r="I3891" s="136"/>
      <c r="J3891" s="138"/>
      <c r="K3891" s="119"/>
      <c r="L3891" s="138"/>
      <c r="M3891" s="12"/>
      <c r="N3891" s="147" t="str">
        <f t="shared" si="383"/>
        <v/>
      </c>
      <c r="O3891" s="16"/>
      <c r="P3891" s="17"/>
      <c r="Q3891" s="17"/>
      <c r="AD3891" s="13">
        <f t="shared" si="378"/>
        <v>0</v>
      </c>
      <c r="AE3891" s="13" t="str">
        <f t="shared" si="379"/>
        <v/>
      </c>
      <c r="AF3891" s="145" t="str">
        <f t="shared" si="380"/>
        <v/>
      </c>
      <c r="AG3891" s="145" t="str">
        <f t="shared" si="381"/>
        <v/>
      </c>
      <c r="AH3891" s="145" t="str">
        <f t="shared" si="382"/>
        <v/>
      </c>
    </row>
    <row r="3892" spans="1:34" ht="17.25" customHeight="1" x14ac:dyDescent="0.3">
      <c r="A3892" s="149"/>
      <c r="B3892" s="135"/>
      <c r="C3892" s="14"/>
      <c r="D3892" s="14"/>
      <c r="E3892" s="136"/>
      <c r="F3892" s="15"/>
      <c r="G3892" s="126"/>
      <c r="H3892" s="136"/>
      <c r="I3892" s="136"/>
      <c r="J3892" s="138"/>
      <c r="K3892" s="119"/>
      <c r="L3892" s="138"/>
      <c r="M3892" s="12"/>
      <c r="N3892" s="147" t="str">
        <f t="shared" si="383"/>
        <v/>
      </c>
      <c r="O3892" s="16"/>
      <c r="P3892" s="17"/>
      <c r="Q3892" s="17"/>
      <c r="AD3892" s="13">
        <f t="shared" si="378"/>
        <v>0</v>
      </c>
      <c r="AE3892" s="13" t="str">
        <f t="shared" si="379"/>
        <v/>
      </c>
      <c r="AF3892" s="145" t="str">
        <f t="shared" si="380"/>
        <v/>
      </c>
      <c r="AG3892" s="145" t="str">
        <f t="shared" si="381"/>
        <v/>
      </c>
      <c r="AH3892" s="145" t="str">
        <f t="shared" si="382"/>
        <v/>
      </c>
    </row>
    <row r="3893" spans="1:34" ht="17.25" customHeight="1" x14ac:dyDescent="0.3">
      <c r="A3893" s="149"/>
      <c r="B3893" s="135"/>
      <c r="C3893" s="14"/>
      <c r="D3893" s="14"/>
      <c r="E3893" s="136"/>
      <c r="F3893" s="15"/>
      <c r="G3893" s="126"/>
      <c r="H3893" s="136"/>
      <c r="I3893" s="136"/>
      <c r="J3893" s="138"/>
      <c r="K3893" s="119"/>
      <c r="L3893" s="138"/>
      <c r="M3893" s="12"/>
      <c r="N3893" s="147" t="str">
        <f t="shared" si="383"/>
        <v/>
      </c>
      <c r="O3893" s="16"/>
      <c r="P3893" s="17"/>
      <c r="Q3893" s="17"/>
      <c r="AD3893" s="13">
        <f t="shared" ref="AD3893:AD3956" si="384">IF(N3893&lt;0, N3893/-F3893, M3893)</f>
        <v>0</v>
      </c>
      <c r="AE3893" s="13" t="str">
        <f t="shared" ref="AE3893:AE3956" si="385">IF(N3893="", "", IF(C3893="Long", IF(N3893&gt;0, N3893/F3893, ((G3893*(I3893-E3893))/F3893)), IF(N3893&gt;0, N3893/F3893, ((G3893*(E3893-I3893))/F3893))))</f>
        <v/>
      </c>
      <c r="AF3893" s="145" t="str">
        <f t="shared" ref="AF3893:AF3956" si="386">IF(A3893="", "", MONTH(A3893))</f>
        <v/>
      </c>
      <c r="AG3893" s="145" t="str">
        <f t="shared" ref="AG3893:AG3956" si="387">IF(A3893="", "", YEAR(A3893))</f>
        <v/>
      </c>
      <c r="AH3893" s="145" t="str">
        <f t="shared" ref="AH3893:AH3956" si="388">IF(A3893="", "", DAY(A3893))</f>
        <v/>
      </c>
    </row>
    <row r="3894" spans="1:34" ht="17.25" customHeight="1" x14ac:dyDescent="0.3">
      <c r="A3894" s="149"/>
      <c r="B3894" s="135"/>
      <c r="C3894" s="14"/>
      <c r="D3894" s="14"/>
      <c r="E3894" s="136"/>
      <c r="F3894" s="15"/>
      <c r="G3894" s="126"/>
      <c r="H3894" s="136"/>
      <c r="I3894" s="136"/>
      <c r="J3894" s="138"/>
      <c r="K3894" s="119"/>
      <c r="L3894" s="138"/>
      <c r="M3894" s="12"/>
      <c r="N3894" s="147" t="str">
        <f t="shared" si="383"/>
        <v/>
      </c>
      <c r="O3894" s="16"/>
      <c r="P3894" s="17"/>
      <c r="Q3894" s="17"/>
      <c r="AD3894" s="13">
        <f t="shared" si="384"/>
        <v>0</v>
      </c>
      <c r="AE3894" s="13" t="str">
        <f t="shared" si="385"/>
        <v/>
      </c>
      <c r="AF3894" s="145" t="str">
        <f t="shared" si="386"/>
        <v/>
      </c>
      <c r="AG3894" s="145" t="str">
        <f t="shared" si="387"/>
        <v/>
      </c>
      <c r="AH3894" s="145" t="str">
        <f t="shared" si="388"/>
        <v/>
      </c>
    </row>
    <row r="3895" spans="1:34" ht="17.25" customHeight="1" x14ac:dyDescent="0.3">
      <c r="A3895" s="149"/>
      <c r="B3895" s="135"/>
      <c r="C3895" s="14"/>
      <c r="D3895" s="14"/>
      <c r="E3895" s="136"/>
      <c r="F3895" s="15"/>
      <c r="G3895" s="126"/>
      <c r="H3895" s="136"/>
      <c r="I3895" s="136"/>
      <c r="J3895" s="138"/>
      <c r="K3895" s="119"/>
      <c r="L3895" s="138"/>
      <c r="M3895" s="12"/>
      <c r="N3895" s="147" t="str">
        <f t="shared" si="383"/>
        <v/>
      </c>
      <c r="O3895" s="16"/>
      <c r="P3895" s="17"/>
      <c r="Q3895" s="17"/>
      <c r="AD3895" s="13">
        <f t="shared" si="384"/>
        <v>0</v>
      </c>
      <c r="AE3895" s="13" t="str">
        <f t="shared" si="385"/>
        <v/>
      </c>
      <c r="AF3895" s="145" t="str">
        <f t="shared" si="386"/>
        <v/>
      </c>
      <c r="AG3895" s="145" t="str">
        <f t="shared" si="387"/>
        <v/>
      </c>
      <c r="AH3895" s="145" t="str">
        <f t="shared" si="388"/>
        <v/>
      </c>
    </row>
    <row r="3896" spans="1:34" ht="17.25" customHeight="1" x14ac:dyDescent="0.3">
      <c r="A3896" s="149"/>
      <c r="B3896" s="135"/>
      <c r="C3896" s="14"/>
      <c r="D3896" s="14"/>
      <c r="E3896" s="136"/>
      <c r="F3896" s="15"/>
      <c r="G3896" s="126"/>
      <c r="H3896" s="136"/>
      <c r="I3896" s="136"/>
      <c r="J3896" s="138"/>
      <c r="K3896" s="119"/>
      <c r="L3896" s="138"/>
      <c r="M3896" s="12"/>
      <c r="N3896" s="147" t="str">
        <f t="shared" si="383"/>
        <v/>
      </c>
      <c r="O3896" s="16"/>
      <c r="P3896" s="17"/>
      <c r="Q3896" s="17"/>
      <c r="AD3896" s="13">
        <f t="shared" si="384"/>
        <v>0</v>
      </c>
      <c r="AE3896" s="13" t="str">
        <f t="shared" si="385"/>
        <v/>
      </c>
      <c r="AF3896" s="145" t="str">
        <f t="shared" si="386"/>
        <v/>
      </c>
      <c r="AG3896" s="145" t="str">
        <f t="shared" si="387"/>
        <v/>
      </c>
      <c r="AH3896" s="145" t="str">
        <f t="shared" si="388"/>
        <v/>
      </c>
    </row>
    <row r="3897" spans="1:34" ht="17.25" customHeight="1" x14ac:dyDescent="0.3">
      <c r="A3897" s="149"/>
      <c r="B3897" s="135"/>
      <c r="C3897" s="14"/>
      <c r="D3897" s="14"/>
      <c r="E3897" s="136"/>
      <c r="F3897" s="15"/>
      <c r="G3897" s="126"/>
      <c r="H3897" s="136"/>
      <c r="I3897" s="136"/>
      <c r="J3897" s="138"/>
      <c r="K3897" s="119"/>
      <c r="L3897" s="138"/>
      <c r="M3897" s="12"/>
      <c r="N3897" s="147" t="str">
        <f t="shared" si="383"/>
        <v/>
      </c>
      <c r="O3897" s="16"/>
      <c r="P3897" s="17"/>
      <c r="Q3897" s="17"/>
      <c r="AD3897" s="13">
        <f t="shared" si="384"/>
        <v>0</v>
      </c>
      <c r="AE3897" s="13" t="str">
        <f t="shared" si="385"/>
        <v/>
      </c>
      <c r="AF3897" s="145" t="str">
        <f t="shared" si="386"/>
        <v/>
      </c>
      <c r="AG3897" s="145" t="str">
        <f t="shared" si="387"/>
        <v/>
      </c>
      <c r="AH3897" s="145" t="str">
        <f t="shared" si="388"/>
        <v/>
      </c>
    </row>
    <row r="3898" spans="1:34" ht="17.25" customHeight="1" x14ac:dyDescent="0.3">
      <c r="A3898" s="149"/>
      <c r="B3898" s="135"/>
      <c r="C3898" s="14"/>
      <c r="D3898" s="14"/>
      <c r="E3898" s="136"/>
      <c r="F3898" s="15"/>
      <c r="G3898" s="126"/>
      <c r="H3898" s="136"/>
      <c r="I3898" s="136"/>
      <c r="J3898" s="138"/>
      <c r="K3898" s="119"/>
      <c r="L3898" s="138"/>
      <c r="M3898" s="12"/>
      <c r="N3898" s="147" t="str">
        <f t="shared" si="383"/>
        <v/>
      </c>
      <c r="O3898" s="16"/>
      <c r="P3898" s="17"/>
      <c r="Q3898" s="17"/>
      <c r="AD3898" s="13">
        <f t="shared" si="384"/>
        <v>0</v>
      </c>
      <c r="AE3898" s="13" t="str">
        <f t="shared" si="385"/>
        <v/>
      </c>
      <c r="AF3898" s="145" t="str">
        <f t="shared" si="386"/>
        <v/>
      </c>
      <c r="AG3898" s="145" t="str">
        <f t="shared" si="387"/>
        <v/>
      </c>
      <c r="AH3898" s="145" t="str">
        <f t="shared" si="388"/>
        <v/>
      </c>
    </row>
    <row r="3899" spans="1:34" ht="17.25" customHeight="1" x14ac:dyDescent="0.3">
      <c r="A3899" s="149"/>
      <c r="B3899" s="135"/>
      <c r="C3899" s="14"/>
      <c r="D3899" s="14"/>
      <c r="E3899" s="136"/>
      <c r="F3899" s="15"/>
      <c r="G3899" s="126"/>
      <c r="H3899" s="136"/>
      <c r="I3899" s="136"/>
      <c r="J3899" s="138"/>
      <c r="K3899" s="119"/>
      <c r="L3899" s="138"/>
      <c r="M3899" s="12"/>
      <c r="N3899" s="147" t="str">
        <f t="shared" si="383"/>
        <v/>
      </c>
      <c r="O3899" s="16"/>
      <c r="P3899" s="17"/>
      <c r="Q3899" s="17"/>
      <c r="AD3899" s="13">
        <f t="shared" si="384"/>
        <v>0</v>
      </c>
      <c r="AE3899" s="13" t="str">
        <f t="shared" si="385"/>
        <v/>
      </c>
      <c r="AF3899" s="145" t="str">
        <f t="shared" si="386"/>
        <v/>
      </c>
      <c r="AG3899" s="145" t="str">
        <f t="shared" si="387"/>
        <v/>
      </c>
      <c r="AH3899" s="145" t="str">
        <f t="shared" si="388"/>
        <v/>
      </c>
    </row>
    <row r="3900" spans="1:34" ht="17.25" customHeight="1" x14ac:dyDescent="0.3">
      <c r="A3900" s="149"/>
      <c r="B3900" s="135"/>
      <c r="C3900" s="14"/>
      <c r="D3900" s="14"/>
      <c r="E3900" s="136"/>
      <c r="F3900" s="15"/>
      <c r="G3900" s="126"/>
      <c r="H3900" s="136"/>
      <c r="I3900" s="136"/>
      <c r="J3900" s="138"/>
      <c r="K3900" s="119"/>
      <c r="L3900" s="138"/>
      <c r="M3900" s="12"/>
      <c r="N3900" s="147" t="str">
        <f t="shared" si="383"/>
        <v/>
      </c>
      <c r="O3900" s="16"/>
      <c r="P3900" s="17"/>
      <c r="Q3900" s="17"/>
      <c r="AD3900" s="13">
        <f t="shared" si="384"/>
        <v>0</v>
      </c>
      <c r="AE3900" s="13" t="str">
        <f t="shared" si="385"/>
        <v/>
      </c>
      <c r="AF3900" s="145" t="str">
        <f t="shared" si="386"/>
        <v/>
      </c>
      <c r="AG3900" s="145" t="str">
        <f t="shared" si="387"/>
        <v/>
      </c>
      <c r="AH3900" s="145" t="str">
        <f t="shared" si="388"/>
        <v/>
      </c>
    </row>
    <row r="3901" spans="1:34" ht="17.25" customHeight="1" x14ac:dyDescent="0.3">
      <c r="A3901" s="149"/>
      <c r="B3901" s="135"/>
      <c r="C3901" s="14"/>
      <c r="D3901" s="14"/>
      <c r="E3901" s="136"/>
      <c r="F3901" s="15"/>
      <c r="G3901" s="126"/>
      <c r="H3901" s="136"/>
      <c r="I3901" s="136"/>
      <c r="J3901" s="138"/>
      <c r="K3901" s="119"/>
      <c r="L3901" s="138"/>
      <c r="M3901" s="12"/>
      <c r="N3901" s="147" t="str">
        <f t="shared" si="383"/>
        <v/>
      </c>
      <c r="O3901" s="16"/>
      <c r="P3901" s="17"/>
      <c r="Q3901" s="17"/>
      <c r="AD3901" s="13">
        <f t="shared" si="384"/>
        <v>0</v>
      </c>
      <c r="AE3901" s="13" t="str">
        <f t="shared" si="385"/>
        <v/>
      </c>
      <c r="AF3901" s="145" t="str">
        <f t="shared" si="386"/>
        <v/>
      </c>
      <c r="AG3901" s="145" t="str">
        <f t="shared" si="387"/>
        <v/>
      </c>
      <c r="AH3901" s="145" t="str">
        <f t="shared" si="388"/>
        <v/>
      </c>
    </row>
    <row r="3902" spans="1:34" ht="17.25" customHeight="1" x14ac:dyDescent="0.3">
      <c r="A3902" s="149"/>
      <c r="B3902" s="135"/>
      <c r="C3902" s="14"/>
      <c r="D3902" s="14"/>
      <c r="E3902" s="136"/>
      <c r="F3902" s="15"/>
      <c r="G3902" s="126"/>
      <c r="H3902" s="136"/>
      <c r="I3902" s="136"/>
      <c r="J3902" s="138"/>
      <c r="K3902" s="119"/>
      <c r="L3902" s="138"/>
      <c r="M3902" s="12"/>
      <c r="N3902" s="147" t="str">
        <f t="shared" si="383"/>
        <v/>
      </c>
      <c r="O3902" s="16"/>
      <c r="P3902" s="17"/>
      <c r="Q3902" s="17"/>
      <c r="AD3902" s="13">
        <f t="shared" si="384"/>
        <v>0</v>
      </c>
      <c r="AE3902" s="13" t="str">
        <f t="shared" si="385"/>
        <v/>
      </c>
      <c r="AF3902" s="145" t="str">
        <f t="shared" si="386"/>
        <v/>
      </c>
      <c r="AG3902" s="145" t="str">
        <f t="shared" si="387"/>
        <v/>
      </c>
      <c r="AH3902" s="145" t="str">
        <f t="shared" si="388"/>
        <v/>
      </c>
    </row>
    <row r="3903" spans="1:34" ht="17.25" customHeight="1" x14ac:dyDescent="0.3">
      <c r="A3903" s="149"/>
      <c r="B3903" s="135"/>
      <c r="C3903" s="14"/>
      <c r="D3903" s="14"/>
      <c r="E3903" s="136"/>
      <c r="F3903" s="15"/>
      <c r="G3903" s="126"/>
      <c r="H3903" s="136"/>
      <c r="I3903" s="136"/>
      <c r="J3903" s="138"/>
      <c r="K3903" s="119"/>
      <c r="L3903" s="138"/>
      <c r="M3903" s="12"/>
      <c r="N3903" s="147" t="str">
        <f t="shared" si="383"/>
        <v/>
      </c>
      <c r="O3903" s="16"/>
      <c r="P3903" s="17"/>
      <c r="Q3903" s="17"/>
      <c r="AD3903" s="13">
        <f t="shared" si="384"/>
        <v>0</v>
      </c>
      <c r="AE3903" s="13" t="str">
        <f t="shared" si="385"/>
        <v/>
      </c>
      <c r="AF3903" s="145" t="str">
        <f t="shared" si="386"/>
        <v/>
      </c>
      <c r="AG3903" s="145" t="str">
        <f t="shared" si="387"/>
        <v/>
      </c>
      <c r="AH3903" s="145" t="str">
        <f t="shared" si="388"/>
        <v/>
      </c>
    </row>
    <row r="3904" spans="1:34" ht="17.25" customHeight="1" x14ac:dyDescent="0.3">
      <c r="A3904" s="149"/>
      <c r="B3904" s="135"/>
      <c r="C3904" s="14"/>
      <c r="D3904" s="14"/>
      <c r="E3904" s="136"/>
      <c r="F3904" s="15"/>
      <c r="G3904" s="126"/>
      <c r="H3904" s="136"/>
      <c r="I3904" s="136"/>
      <c r="J3904" s="138"/>
      <c r="K3904" s="119"/>
      <c r="L3904" s="138"/>
      <c r="M3904" s="12"/>
      <c r="N3904" s="147" t="str">
        <f t="shared" si="383"/>
        <v/>
      </c>
      <c r="O3904" s="16"/>
      <c r="P3904" s="17"/>
      <c r="Q3904" s="17"/>
      <c r="AD3904" s="13">
        <f t="shared" si="384"/>
        <v>0</v>
      </c>
      <c r="AE3904" s="13" t="str">
        <f t="shared" si="385"/>
        <v/>
      </c>
      <c r="AF3904" s="145" t="str">
        <f t="shared" si="386"/>
        <v/>
      </c>
      <c r="AG3904" s="145" t="str">
        <f t="shared" si="387"/>
        <v/>
      </c>
      <c r="AH3904" s="145" t="str">
        <f t="shared" si="388"/>
        <v/>
      </c>
    </row>
    <row r="3905" spans="1:34" ht="17.25" customHeight="1" x14ac:dyDescent="0.3">
      <c r="A3905" s="149"/>
      <c r="B3905" s="135"/>
      <c r="C3905" s="14"/>
      <c r="D3905" s="14"/>
      <c r="E3905" s="136"/>
      <c r="F3905" s="15"/>
      <c r="G3905" s="126"/>
      <c r="H3905" s="136"/>
      <c r="I3905" s="136"/>
      <c r="J3905" s="138"/>
      <c r="K3905" s="119"/>
      <c r="L3905" s="138"/>
      <c r="M3905" s="12"/>
      <c r="N3905" s="147" t="str">
        <f t="shared" si="383"/>
        <v/>
      </c>
      <c r="O3905" s="16"/>
      <c r="P3905" s="17"/>
      <c r="Q3905" s="17"/>
      <c r="AD3905" s="13">
        <f t="shared" si="384"/>
        <v>0</v>
      </c>
      <c r="AE3905" s="13" t="str">
        <f t="shared" si="385"/>
        <v/>
      </c>
      <c r="AF3905" s="145" t="str">
        <f t="shared" si="386"/>
        <v/>
      </c>
      <c r="AG3905" s="145" t="str">
        <f t="shared" si="387"/>
        <v/>
      </c>
      <c r="AH3905" s="145" t="str">
        <f t="shared" si="388"/>
        <v/>
      </c>
    </row>
    <row r="3906" spans="1:34" ht="17.25" customHeight="1" x14ac:dyDescent="0.3">
      <c r="A3906" s="149"/>
      <c r="B3906" s="135"/>
      <c r="C3906" s="14"/>
      <c r="D3906" s="14"/>
      <c r="E3906" s="136"/>
      <c r="F3906" s="15"/>
      <c r="G3906" s="126"/>
      <c r="H3906" s="136"/>
      <c r="I3906" s="136"/>
      <c r="J3906" s="138"/>
      <c r="K3906" s="119"/>
      <c r="L3906" s="138"/>
      <c r="M3906" s="12"/>
      <c r="N3906" s="147" t="str">
        <f t="shared" si="383"/>
        <v/>
      </c>
      <c r="O3906" s="16"/>
      <c r="P3906" s="17"/>
      <c r="Q3906" s="17"/>
      <c r="AD3906" s="13">
        <f t="shared" si="384"/>
        <v>0</v>
      </c>
      <c r="AE3906" s="13" t="str">
        <f t="shared" si="385"/>
        <v/>
      </c>
      <c r="AF3906" s="145" t="str">
        <f t="shared" si="386"/>
        <v/>
      </c>
      <c r="AG3906" s="145" t="str">
        <f t="shared" si="387"/>
        <v/>
      </c>
      <c r="AH3906" s="145" t="str">
        <f t="shared" si="388"/>
        <v/>
      </c>
    </row>
    <row r="3907" spans="1:34" ht="17.25" customHeight="1" x14ac:dyDescent="0.3">
      <c r="A3907" s="149"/>
      <c r="B3907" s="135"/>
      <c r="C3907" s="14"/>
      <c r="D3907" s="14"/>
      <c r="E3907" s="136"/>
      <c r="F3907" s="15"/>
      <c r="G3907" s="126"/>
      <c r="H3907" s="136"/>
      <c r="I3907" s="136"/>
      <c r="J3907" s="138"/>
      <c r="K3907" s="119"/>
      <c r="L3907" s="138"/>
      <c r="M3907" s="12"/>
      <c r="N3907" s="147" t="str">
        <f t="shared" si="383"/>
        <v/>
      </c>
      <c r="O3907" s="16"/>
      <c r="P3907" s="17"/>
      <c r="Q3907" s="17"/>
      <c r="AD3907" s="13">
        <f t="shared" si="384"/>
        <v>0</v>
      </c>
      <c r="AE3907" s="13" t="str">
        <f t="shared" si="385"/>
        <v/>
      </c>
      <c r="AF3907" s="145" t="str">
        <f t="shared" si="386"/>
        <v/>
      </c>
      <c r="AG3907" s="145" t="str">
        <f t="shared" si="387"/>
        <v/>
      </c>
      <c r="AH3907" s="145" t="str">
        <f t="shared" si="388"/>
        <v/>
      </c>
    </row>
    <row r="3908" spans="1:34" ht="17.25" customHeight="1" x14ac:dyDescent="0.3">
      <c r="A3908" s="149"/>
      <c r="B3908" s="135"/>
      <c r="C3908" s="14"/>
      <c r="D3908" s="14"/>
      <c r="E3908" s="136"/>
      <c r="F3908" s="15"/>
      <c r="G3908" s="126"/>
      <c r="H3908" s="136"/>
      <c r="I3908" s="136"/>
      <c r="J3908" s="138"/>
      <c r="K3908" s="119"/>
      <c r="L3908" s="138"/>
      <c r="M3908" s="12"/>
      <c r="N3908" s="147" t="str">
        <f t="shared" si="383"/>
        <v/>
      </c>
      <c r="O3908" s="16"/>
      <c r="P3908" s="17"/>
      <c r="Q3908" s="17"/>
      <c r="AD3908" s="13">
        <f t="shared" si="384"/>
        <v>0</v>
      </c>
      <c r="AE3908" s="13" t="str">
        <f t="shared" si="385"/>
        <v/>
      </c>
      <c r="AF3908" s="145" t="str">
        <f t="shared" si="386"/>
        <v/>
      </c>
      <c r="AG3908" s="145" t="str">
        <f t="shared" si="387"/>
        <v/>
      </c>
      <c r="AH3908" s="145" t="str">
        <f t="shared" si="388"/>
        <v/>
      </c>
    </row>
    <row r="3909" spans="1:34" ht="17.25" customHeight="1" x14ac:dyDescent="0.3">
      <c r="A3909" s="149"/>
      <c r="B3909" s="135"/>
      <c r="C3909" s="14"/>
      <c r="D3909" s="14"/>
      <c r="E3909" s="136"/>
      <c r="F3909" s="15"/>
      <c r="G3909" s="126"/>
      <c r="H3909" s="136"/>
      <c r="I3909" s="136"/>
      <c r="J3909" s="138"/>
      <c r="K3909" s="119"/>
      <c r="L3909" s="138"/>
      <c r="M3909" s="12"/>
      <c r="N3909" s="147" t="str">
        <f t="shared" si="383"/>
        <v/>
      </c>
      <c r="O3909" s="16"/>
      <c r="P3909" s="17"/>
      <c r="Q3909" s="17"/>
      <c r="AD3909" s="13">
        <f t="shared" si="384"/>
        <v>0</v>
      </c>
      <c r="AE3909" s="13" t="str">
        <f t="shared" si="385"/>
        <v/>
      </c>
      <c r="AF3909" s="145" t="str">
        <f t="shared" si="386"/>
        <v/>
      </c>
      <c r="AG3909" s="145" t="str">
        <f t="shared" si="387"/>
        <v/>
      </c>
      <c r="AH3909" s="145" t="str">
        <f t="shared" si="388"/>
        <v/>
      </c>
    </row>
    <row r="3910" spans="1:34" ht="17.25" customHeight="1" x14ac:dyDescent="0.3">
      <c r="A3910" s="149"/>
      <c r="B3910" s="135"/>
      <c r="C3910" s="14"/>
      <c r="D3910" s="14"/>
      <c r="E3910" s="136"/>
      <c r="F3910" s="15"/>
      <c r="G3910" s="126"/>
      <c r="H3910" s="136"/>
      <c r="I3910" s="136"/>
      <c r="J3910" s="138"/>
      <c r="K3910" s="119"/>
      <c r="L3910" s="138"/>
      <c r="M3910" s="12"/>
      <c r="N3910" s="147" t="str">
        <f t="shared" si="383"/>
        <v/>
      </c>
      <c r="O3910" s="16"/>
      <c r="P3910" s="17"/>
      <c r="Q3910" s="17"/>
      <c r="AD3910" s="13">
        <f t="shared" si="384"/>
        <v>0</v>
      </c>
      <c r="AE3910" s="13" t="str">
        <f t="shared" si="385"/>
        <v/>
      </c>
      <c r="AF3910" s="145" t="str">
        <f t="shared" si="386"/>
        <v/>
      </c>
      <c r="AG3910" s="145" t="str">
        <f t="shared" si="387"/>
        <v/>
      </c>
      <c r="AH3910" s="145" t="str">
        <f t="shared" si="388"/>
        <v/>
      </c>
    </row>
    <row r="3911" spans="1:34" ht="17.25" customHeight="1" x14ac:dyDescent="0.3">
      <c r="A3911" s="149"/>
      <c r="B3911" s="135"/>
      <c r="C3911" s="14"/>
      <c r="D3911" s="14"/>
      <c r="E3911" s="136"/>
      <c r="F3911" s="15"/>
      <c r="G3911" s="126"/>
      <c r="H3911" s="136"/>
      <c r="I3911" s="136"/>
      <c r="J3911" s="138"/>
      <c r="K3911" s="119"/>
      <c r="L3911" s="138"/>
      <c r="M3911" s="12"/>
      <c r="N3911" s="147" t="str">
        <f t="shared" si="383"/>
        <v/>
      </c>
      <c r="O3911" s="16"/>
      <c r="P3911" s="17"/>
      <c r="Q3911" s="17"/>
      <c r="AD3911" s="13">
        <f t="shared" si="384"/>
        <v>0</v>
      </c>
      <c r="AE3911" s="13" t="str">
        <f t="shared" si="385"/>
        <v/>
      </c>
      <c r="AF3911" s="145" t="str">
        <f t="shared" si="386"/>
        <v/>
      </c>
      <c r="AG3911" s="145" t="str">
        <f t="shared" si="387"/>
        <v/>
      </c>
      <c r="AH3911" s="145" t="str">
        <f t="shared" si="388"/>
        <v/>
      </c>
    </row>
    <row r="3912" spans="1:34" ht="17.25" customHeight="1" x14ac:dyDescent="0.3">
      <c r="A3912" s="149"/>
      <c r="B3912" s="135"/>
      <c r="C3912" s="14"/>
      <c r="D3912" s="14"/>
      <c r="E3912" s="136"/>
      <c r="F3912" s="15"/>
      <c r="G3912" s="126"/>
      <c r="H3912" s="136"/>
      <c r="I3912" s="136"/>
      <c r="J3912" s="138"/>
      <c r="K3912" s="119"/>
      <c r="L3912" s="138"/>
      <c r="M3912" s="12"/>
      <c r="N3912" s="147" t="str">
        <f t="shared" ref="N3912:N3975" si="389">IF(J3912="", "", K3912)</f>
        <v/>
      </c>
      <c r="O3912" s="16"/>
      <c r="P3912" s="17"/>
      <c r="Q3912" s="17"/>
      <c r="AD3912" s="13">
        <f t="shared" si="384"/>
        <v>0</v>
      </c>
      <c r="AE3912" s="13" t="str">
        <f t="shared" si="385"/>
        <v/>
      </c>
      <c r="AF3912" s="145" t="str">
        <f t="shared" si="386"/>
        <v/>
      </c>
      <c r="AG3912" s="145" t="str">
        <f t="shared" si="387"/>
        <v/>
      </c>
      <c r="AH3912" s="145" t="str">
        <f t="shared" si="388"/>
        <v/>
      </c>
    </row>
    <row r="3913" spans="1:34" ht="17.25" customHeight="1" x14ac:dyDescent="0.3">
      <c r="A3913" s="149"/>
      <c r="B3913" s="135"/>
      <c r="C3913" s="14"/>
      <c r="D3913" s="14"/>
      <c r="E3913" s="136"/>
      <c r="F3913" s="15"/>
      <c r="G3913" s="126"/>
      <c r="H3913" s="136"/>
      <c r="I3913" s="136"/>
      <c r="J3913" s="138"/>
      <c r="K3913" s="119"/>
      <c r="L3913" s="138"/>
      <c r="M3913" s="12"/>
      <c r="N3913" s="147" t="str">
        <f t="shared" si="389"/>
        <v/>
      </c>
      <c r="O3913" s="16"/>
      <c r="P3913" s="17"/>
      <c r="Q3913" s="17"/>
      <c r="AD3913" s="13">
        <f t="shared" si="384"/>
        <v>0</v>
      </c>
      <c r="AE3913" s="13" t="str">
        <f t="shared" si="385"/>
        <v/>
      </c>
      <c r="AF3913" s="145" t="str">
        <f t="shared" si="386"/>
        <v/>
      </c>
      <c r="AG3913" s="145" t="str">
        <f t="shared" si="387"/>
        <v/>
      </c>
      <c r="AH3913" s="145" t="str">
        <f t="shared" si="388"/>
        <v/>
      </c>
    </row>
    <row r="3914" spans="1:34" ht="17.25" customHeight="1" x14ac:dyDescent="0.3">
      <c r="A3914" s="149"/>
      <c r="B3914" s="135"/>
      <c r="C3914" s="14"/>
      <c r="D3914" s="14"/>
      <c r="E3914" s="136"/>
      <c r="F3914" s="15"/>
      <c r="G3914" s="126"/>
      <c r="H3914" s="136"/>
      <c r="I3914" s="136"/>
      <c r="J3914" s="138"/>
      <c r="K3914" s="119"/>
      <c r="L3914" s="138"/>
      <c r="M3914" s="12"/>
      <c r="N3914" s="147" t="str">
        <f t="shared" si="389"/>
        <v/>
      </c>
      <c r="O3914" s="16"/>
      <c r="P3914" s="17"/>
      <c r="Q3914" s="17"/>
      <c r="AD3914" s="13">
        <f t="shared" si="384"/>
        <v>0</v>
      </c>
      <c r="AE3914" s="13" t="str">
        <f t="shared" si="385"/>
        <v/>
      </c>
      <c r="AF3914" s="145" t="str">
        <f t="shared" si="386"/>
        <v/>
      </c>
      <c r="AG3914" s="145" t="str">
        <f t="shared" si="387"/>
        <v/>
      </c>
      <c r="AH3914" s="145" t="str">
        <f t="shared" si="388"/>
        <v/>
      </c>
    </row>
    <row r="3915" spans="1:34" ht="17.25" customHeight="1" x14ac:dyDescent="0.3">
      <c r="A3915" s="149"/>
      <c r="B3915" s="135"/>
      <c r="C3915" s="14"/>
      <c r="D3915" s="14"/>
      <c r="E3915" s="136"/>
      <c r="F3915" s="15"/>
      <c r="G3915" s="126"/>
      <c r="H3915" s="136"/>
      <c r="I3915" s="136"/>
      <c r="J3915" s="138"/>
      <c r="K3915" s="119"/>
      <c r="L3915" s="138"/>
      <c r="M3915" s="12"/>
      <c r="N3915" s="147" t="str">
        <f t="shared" si="389"/>
        <v/>
      </c>
      <c r="O3915" s="16"/>
      <c r="P3915" s="17"/>
      <c r="Q3915" s="17"/>
      <c r="AD3915" s="13">
        <f t="shared" si="384"/>
        <v>0</v>
      </c>
      <c r="AE3915" s="13" t="str">
        <f t="shared" si="385"/>
        <v/>
      </c>
      <c r="AF3915" s="145" t="str">
        <f t="shared" si="386"/>
        <v/>
      </c>
      <c r="AG3915" s="145" t="str">
        <f t="shared" si="387"/>
        <v/>
      </c>
      <c r="AH3915" s="145" t="str">
        <f t="shared" si="388"/>
        <v/>
      </c>
    </row>
    <row r="3916" spans="1:34" ht="17.25" customHeight="1" x14ac:dyDescent="0.3">
      <c r="A3916" s="149"/>
      <c r="B3916" s="135"/>
      <c r="C3916" s="14"/>
      <c r="D3916" s="14"/>
      <c r="E3916" s="136"/>
      <c r="F3916" s="15"/>
      <c r="G3916" s="126"/>
      <c r="H3916" s="136"/>
      <c r="I3916" s="136"/>
      <c r="J3916" s="138"/>
      <c r="K3916" s="119"/>
      <c r="L3916" s="138"/>
      <c r="M3916" s="12"/>
      <c r="N3916" s="147" t="str">
        <f t="shared" si="389"/>
        <v/>
      </c>
      <c r="O3916" s="16"/>
      <c r="P3916" s="17"/>
      <c r="Q3916" s="17"/>
      <c r="AD3916" s="13">
        <f t="shared" si="384"/>
        <v>0</v>
      </c>
      <c r="AE3916" s="13" t="str">
        <f t="shared" si="385"/>
        <v/>
      </c>
      <c r="AF3916" s="145" t="str">
        <f t="shared" si="386"/>
        <v/>
      </c>
      <c r="AG3916" s="145" t="str">
        <f t="shared" si="387"/>
        <v/>
      </c>
      <c r="AH3916" s="145" t="str">
        <f t="shared" si="388"/>
        <v/>
      </c>
    </row>
    <row r="3917" spans="1:34" ht="17.25" customHeight="1" x14ac:dyDescent="0.3">
      <c r="A3917" s="149"/>
      <c r="B3917" s="135"/>
      <c r="C3917" s="14"/>
      <c r="D3917" s="14"/>
      <c r="E3917" s="136"/>
      <c r="F3917" s="15"/>
      <c r="G3917" s="126"/>
      <c r="H3917" s="136"/>
      <c r="I3917" s="136"/>
      <c r="J3917" s="138"/>
      <c r="K3917" s="119"/>
      <c r="L3917" s="138"/>
      <c r="M3917" s="12"/>
      <c r="N3917" s="147" t="str">
        <f t="shared" si="389"/>
        <v/>
      </c>
      <c r="O3917" s="16"/>
      <c r="P3917" s="17"/>
      <c r="Q3917" s="17"/>
      <c r="AD3917" s="13">
        <f t="shared" si="384"/>
        <v>0</v>
      </c>
      <c r="AE3917" s="13" t="str">
        <f t="shared" si="385"/>
        <v/>
      </c>
      <c r="AF3917" s="145" t="str">
        <f t="shared" si="386"/>
        <v/>
      </c>
      <c r="AG3917" s="145" t="str">
        <f t="shared" si="387"/>
        <v/>
      </c>
      <c r="AH3917" s="145" t="str">
        <f t="shared" si="388"/>
        <v/>
      </c>
    </row>
    <row r="3918" spans="1:34" ht="17.25" customHeight="1" x14ac:dyDescent="0.3">
      <c r="A3918" s="149"/>
      <c r="B3918" s="135"/>
      <c r="C3918" s="14"/>
      <c r="D3918" s="14"/>
      <c r="E3918" s="136"/>
      <c r="F3918" s="15"/>
      <c r="G3918" s="126"/>
      <c r="H3918" s="136"/>
      <c r="I3918" s="136"/>
      <c r="J3918" s="138"/>
      <c r="K3918" s="119"/>
      <c r="L3918" s="138"/>
      <c r="M3918" s="12"/>
      <c r="N3918" s="147" t="str">
        <f t="shared" si="389"/>
        <v/>
      </c>
      <c r="O3918" s="16"/>
      <c r="P3918" s="17"/>
      <c r="Q3918" s="17"/>
      <c r="AD3918" s="13">
        <f t="shared" si="384"/>
        <v>0</v>
      </c>
      <c r="AE3918" s="13" t="str">
        <f t="shared" si="385"/>
        <v/>
      </c>
      <c r="AF3918" s="145" t="str">
        <f t="shared" si="386"/>
        <v/>
      </c>
      <c r="AG3918" s="145" t="str">
        <f t="shared" si="387"/>
        <v/>
      </c>
      <c r="AH3918" s="145" t="str">
        <f t="shared" si="388"/>
        <v/>
      </c>
    </row>
    <row r="3919" spans="1:34" ht="17.25" customHeight="1" x14ac:dyDescent="0.3">
      <c r="A3919" s="149"/>
      <c r="B3919" s="135"/>
      <c r="C3919" s="14"/>
      <c r="D3919" s="14"/>
      <c r="E3919" s="136"/>
      <c r="F3919" s="15"/>
      <c r="G3919" s="126"/>
      <c r="H3919" s="136"/>
      <c r="I3919" s="136"/>
      <c r="J3919" s="138"/>
      <c r="K3919" s="119"/>
      <c r="L3919" s="138"/>
      <c r="M3919" s="12"/>
      <c r="N3919" s="147" t="str">
        <f t="shared" si="389"/>
        <v/>
      </c>
      <c r="O3919" s="16"/>
      <c r="P3919" s="17"/>
      <c r="Q3919" s="17"/>
      <c r="AD3919" s="13">
        <f t="shared" si="384"/>
        <v>0</v>
      </c>
      <c r="AE3919" s="13" t="str">
        <f t="shared" si="385"/>
        <v/>
      </c>
      <c r="AF3919" s="145" t="str">
        <f t="shared" si="386"/>
        <v/>
      </c>
      <c r="AG3919" s="145" t="str">
        <f t="shared" si="387"/>
        <v/>
      </c>
      <c r="AH3919" s="145" t="str">
        <f t="shared" si="388"/>
        <v/>
      </c>
    </row>
    <row r="3920" spans="1:34" ht="17.25" customHeight="1" x14ac:dyDescent="0.3">
      <c r="A3920" s="149"/>
      <c r="B3920" s="135"/>
      <c r="C3920" s="14"/>
      <c r="D3920" s="14"/>
      <c r="E3920" s="136"/>
      <c r="F3920" s="15"/>
      <c r="G3920" s="126"/>
      <c r="H3920" s="136"/>
      <c r="I3920" s="136"/>
      <c r="J3920" s="138"/>
      <c r="K3920" s="119"/>
      <c r="L3920" s="138"/>
      <c r="M3920" s="12"/>
      <c r="N3920" s="147" t="str">
        <f t="shared" si="389"/>
        <v/>
      </c>
      <c r="O3920" s="16"/>
      <c r="P3920" s="17"/>
      <c r="Q3920" s="17"/>
      <c r="AD3920" s="13">
        <f t="shared" si="384"/>
        <v>0</v>
      </c>
      <c r="AE3920" s="13" t="str">
        <f t="shared" si="385"/>
        <v/>
      </c>
      <c r="AF3920" s="145" t="str">
        <f t="shared" si="386"/>
        <v/>
      </c>
      <c r="AG3920" s="145" t="str">
        <f t="shared" si="387"/>
        <v/>
      </c>
      <c r="AH3920" s="145" t="str">
        <f t="shared" si="388"/>
        <v/>
      </c>
    </row>
    <row r="3921" spans="1:34" ht="17.25" customHeight="1" x14ac:dyDescent="0.3">
      <c r="A3921" s="149"/>
      <c r="B3921" s="135"/>
      <c r="C3921" s="14"/>
      <c r="D3921" s="14"/>
      <c r="E3921" s="136"/>
      <c r="F3921" s="15"/>
      <c r="G3921" s="126"/>
      <c r="H3921" s="136"/>
      <c r="I3921" s="136"/>
      <c r="J3921" s="138"/>
      <c r="K3921" s="119"/>
      <c r="L3921" s="138"/>
      <c r="M3921" s="12"/>
      <c r="N3921" s="147" t="str">
        <f t="shared" si="389"/>
        <v/>
      </c>
      <c r="O3921" s="16"/>
      <c r="P3921" s="17"/>
      <c r="Q3921" s="17"/>
      <c r="AD3921" s="13">
        <f t="shared" si="384"/>
        <v>0</v>
      </c>
      <c r="AE3921" s="13" t="str">
        <f t="shared" si="385"/>
        <v/>
      </c>
      <c r="AF3921" s="145" t="str">
        <f t="shared" si="386"/>
        <v/>
      </c>
      <c r="AG3921" s="145" t="str">
        <f t="shared" si="387"/>
        <v/>
      </c>
      <c r="AH3921" s="145" t="str">
        <f t="shared" si="388"/>
        <v/>
      </c>
    </row>
    <row r="3922" spans="1:34" ht="17.25" customHeight="1" x14ac:dyDescent="0.3">
      <c r="A3922" s="149"/>
      <c r="B3922" s="135"/>
      <c r="C3922" s="14"/>
      <c r="D3922" s="14"/>
      <c r="E3922" s="136"/>
      <c r="F3922" s="15"/>
      <c r="G3922" s="126"/>
      <c r="H3922" s="136"/>
      <c r="I3922" s="136"/>
      <c r="J3922" s="138"/>
      <c r="K3922" s="119"/>
      <c r="L3922" s="138"/>
      <c r="M3922" s="12"/>
      <c r="N3922" s="147" t="str">
        <f t="shared" si="389"/>
        <v/>
      </c>
      <c r="O3922" s="16"/>
      <c r="P3922" s="17"/>
      <c r="Q3922" s="17"/>
      <c r="AD3922" s="13">
        <f t="shared" si="384"/>
        <v>0</v>
      </c>
      <c r="AE3922" s="13" t="str">
        <f t="shared" si="385"/>
        <v/>
      </c>
      <c r="AF3922" s="145" t="str">
        <f t="shared" si="386"/>
        <v/>
      </c>
      <c r="AG3922" s="145" t="str">
        <f t="shared" si="387"/>
        <v/>
      </c>
      <c r="AH3922" s="145" t="str">
        <f t="shared" si="388"/>
        <v/>
      </c>
    </row>
    <row r="3923" spans="1:34" ht="17.25" customHeight="1" x14ac:dyDescent="0.3">
      <c r="A3923" s="149"/>
      <c r="B3923" s="135"/>
      <c r="C3923" s="14"/>
      <c r="D3923" s="14"/>
      <c r="E3923" s="136"/>
      <c r="F3923" s="15"/>
      <c r="G3923" s="126"/>
      <c r="H3923" s="136"/>
      <c r="I3923" s="136"/>
      <c r="J3923" s="138"/>
      <c r="K3923" s="119"/>
      <c r="L3923" s="138"/>
      <c r="M3923" s="12"/>
      <c r="N3923" s="147" t="str">
        <f t="shared" si="389"/>
        <v/>
      </c>
      <c r="O3923" s="16"/>
      <c r="P3923" s="17"/>
      <c r="Q3923" s="17"/>
      <c r="AD3923" s="13">
        <f t="shared" si="384"/>
        <v>0</v>
      </c>
      <c r="AE3923" s="13" t="str">
        <f t="shared" si="385"/>
        <v/>
      </c>
      <c r="AF3923" s="145" t="str">
        <f t="shared" si="386"/>
        <v/>
      </c>
      <c r="AG3923" s="145" t="str">
        <f t="shared" si="387"/>
        <v/>
      </c>
      <c r="AH3923" s="145" t="str">
        <f t="shared" si="388"/>
        <v/>
      </c>
    </row>
    <row r="3924" spans="1:34" ht="17.25" customHeight="1" x14ac:dyDescent="0.3">
      <c r="A3924" s="149"/>
      <c r="B3924" s="135"/>
      <c r="C3924" s="14"/>
      <c r="D3924" s="14"/>
      <c r="E3924" s="136"/>
      <c r="F3924" s="15"/>
      <c r="G3924" s="126"/>
      <c r="H3924" s="136"/>
      <c r="I3924" s="136"/>
      <c r="J3924" s="138"/>
      <c r="K3924" s="119"/>
      <c r="L3924" s="138"/>
      <c r="M3924" s="12"/>
      <c r="N3924" s="147" t="str">
        <f t="shared" si="389"/>
        <v/>
      </c>
      <c r="O3924" s="16"/>
      <c r="P3924" s="17"/>
      <c r="Q3924" s="17"/>
      <c r="AD3924" s="13">
        <f t="shared" si="384"/>
        <v>0</v>
      </c>
      <c r="AE3924" s="13" t="str">
        <f t="shared" si="385"/>
        <v/>
      </c>
      <c r="AF3924" s="145" t="str">
        <f t="shared" si="386"/>
        <v/>
      </c>
      <c r="AG3924" s="145" t="str">
        <f t="shared" si="387"/>
        <v/>
      </c>
      <c r="AH3924" s="145" t="str">
        <f t="shared" si="388"/>
        <v/>
      </c>
    </row>
    <row r="3925" spans="1:34" ht="17.25" customHeight="1" x14ac:dyDescent="0.3">
      <c r="A3925" s="149"/>
      <c r="B3925" s="135"/>
      <c r="C3925" s="14"/>
      <c r="D3925" s="14"/>
      <c r="E3925" s="136"/>
      <c r="F3925" s="15"/>
      <c r="G3925" s="126"/>
      <c r="H3925" s="136"/>
      <c r="I3925" s="136"/>
      <c r="J3925" s="138"/>
      <c r="K3925" s="119"/>
      <c r="L3925" s="138"/>
      <c r="M3925" s="12"/>
      <c r="N3925" s="147" t="str">
        <f t="shared" si="389"/>
        <v/>
      </c>
      <c r="O3925" s="16"/>
      <c r="P3925" s="17"/>
      <c r="Q3925" s="17"/>
      <c r="AD3925" s="13">
        <f t="shared" si="384"/>
        <v>0</v>
      </c>
      <c r="AE3925" s="13" t="str">
        <f t="shared" si="385"/>
        <v/>
      </c>
      <c r="AF3925" s="145" t="str">
        <f t="shared" si="386"/>
        <v/>
      </c>
      <c r="AG3925" s="145" t="str">
        <f t="shared" si="387"/>
        <v/>
      </c>
      <c r="AH3925" s="145" t="str">
        <f t="shared" si="388"/>
        <v/>
      </c>
    </row>
    <row r="3926" spans="1:34" ht="17.25" customHeight="1" x14ac:dyDescent="0.3">
      <c r="A3926" s="149"/>
      <c r="B3926" s="135"/>
      <c r="C3926" s="14"/>
      <c r="D3926" s="14"/>
      <c r="E3926" s="136"/>
      <c r="F3926" s="15"/>
      <c r="G3926" s="126"/>
      <c r="H3926" s="136"/>
      <c r="I3926" s="136"/>
      <c r="J3926" s="138"/>
      <c r="K3926" s="119"/>
      <c r="L3926" s="138"/>
      <c r="M3926" s="12"/>
      <c r="N3926" s="147" t="str">
        <f t="shared" si="389"/>
        <v/>
      </c>
      <c r="O3926" s="16"/>
      <c r="P3926" s="17"/>
      <c r="Q3926" s="17"/>
      <c r="AD3926" s="13">
        <f t="shared" si="384"/>
        <v>0</v>
      </c>
      <c r="AE3926" s="13" t="str">
        <f t="shared" si="385"/>
        <v/>
      </c>
      <c r="AF3926" s="145" t="str">
        <f t="shared" si="386"/>
        <v/>
      </c>
      <c r="AG3926" s="145" t="str">
        <f t="shared" si="387"/>
        <v/>
      </c>
      <c r="AH3926" s="145" t="str">
        <f t="shared" si="388"/>
        <v/>
      </c>
    </row>
    <row r="3927" spans="1:34" ht="17.25" customHeight="1" x14ac:dyDescent="0.3">
      <c r="A3927" s="149"/>
      <c r="B3927" s="135"/>
      <c r="C3927" s="14"/>
      <c r="D3927" s="14"/>
      <c r="E3927" s="136"/>
      <c r="F3927" s="15"/>
      <c r="G3927" s="126"/>
      <c r="H3927" s="136"/>
      <c r="I3927" s="136"/>
      <c r="J3927" s="138"/>
      <c r="K3927" s="119"/>
      <c r="L3927" s="138"/>
      <c r="M3927" s="12"/>
      <c r="N3927" s="147" t="str">
        <f t="shared" si="389"/>
        <v/>
      </c>
      <c r="O3927" s="16"/>
      <c r="P3927" s="17"/>
      <c r="Q3927" s="17"/>
      <c r="AD3927" s="13">
        <f t="shared" si="384"/>
        <v>0</v>
      </c>
      <c r="AE3927" s="13" t="str">
        <f t="shared" si="385"/>
        <v/>
      </c>
      <c r="AF3927" s="145" t="str">
        <f t="shared" si="386"/>
        <v/>
      </c>
      <c r="AG3927" s="145" t="str">
        <f t="shared" si="387"/>
        <v/>
      </c>
      <c r="AH3927" s="145" t="str">
        <f t="shared" si="388"/>
        <v/>
      </c>
    </row>
    <row r="3928" spans="1:34" ht="17.25" customHeight="1" x14ac:dyDescent="0.3">
      <c r="A3928" s="149"/>
      <c r="B3928" s="135"/>
      <c r="C3928" s="14"/>
      <c r="D3928" s="14"/>
      <c r="E3928" s="136"/>
      <c r="F3928" s="15"/>
      <c r="G3928" s="126"/>
      <c r="H3928" s="136"/>
      <c r="I3928" s="136"/>
      <c r="J3928" s="138"/>
      <c r="K3928" s="119"/>
      <c r="L3928" s="138"/>
      <c r="M3928" s="12"/>
      <c r="N3928" s="147" t="str">
        <f t="shared" si="389"/>
        <v/>
      </c>
      <c r="O3928" s="16"/>
      <c r="P3928" s="17"/>
      <c r="Q3928" s="17"/>
      <c r="AD3928" s="13">
        <f t="shared" si="384"/>
        <v>0</v>
      </c>
      <c r="AE3928" s="13" t="str">
        <f t="shared" si="385"/>
        <v/>
      </c>
      <c r="AF3928" s="145" t="str">
        <f t="shared" si="386"/>
        <v/>
      </c>
      <c r="AG3928" s="145" t="str">
        <f t="shared" si="387"/>
        <v/>
      </c>
      <c r="AH3928" s="145" t="str">
        <f t="shared" si="388"/>
        <v/>
      </c>
    </row>
    <row r="3929" spans="1:34" ht="17.25" customHeight="1" x14ac:dyDescent="0.3">
      <c r="A3929" s="149"/>
      <c r="B3929" s="135"/>
      <c r="C3929" s="14"/>
      <c r="D3929" s="14"/>
      <c r="E3929" s="136"/>
      <c r="F3929" s="15"/>
      <c r="G3929" s="126"/>
      <c r="H3929" s="136"/>
      <c r="I3929" s="136"/>
      <c r="J3929" s="138"/>
      <c r="K3929" s="119"/>
      <c r="L3929" s="138"/>
      <c r="M3929" s="12"/>
      <c r="N3929" s="147" t="str">
        <f t="shared" si="389"/>
        <v/>
      </c>
      <c r="O3929" s="16"/>
      <c r="P3929" s="17"/>
      <c r="Q3929" s="17"/>
      <c r="AD3929" s="13">
        <f t="shared" si="384"/>
        <v>0</v>
      </c>
      <c r="AE3929" s="13" t="str">
        <f t="shared" si="385"/>
        <v/>
      </c>
      <c r="AF3929" s="145" t="str">
        <f t="shared" si="386"/>
        <v/>
      </c>
      <c r="AG3929" s="145" t="str">
        <f t="shared" si="387"/>
        <v/>
      </c>
      <c r="AH3929" s="145" t="str">
        <f t="shared" si="388"/>
        <v/>
      </c>
    </row>
    <row r="3930" spans="1:34" ht="17.25" customHeight="1" x14ac:dyDescent="0.3">
      <c r="A3930" s="149"/>
      <c r="B3930" s="135"/>
      <c r="C3930" s="14"/>
      <c r="D3930" s="14"/>
      <c r="E3930" s="136"/>
      <c r="F3930" s="15"/>
      <c r="G3930" s="126"/>
      <c r="H3930" s="136"/>
      <c r="I3930" s="136"/>
      <c r="J3930" s="138"/>
      <c r="K3930" s="119"/>
      <c r="L3930" s="138"/>
      <c r="M3930" s="12"/>
      <c r="N3930" s="147" t="str">
        <f t="shared" si="389"/>
        <v/>
      </c>
      <c r="O3930" s="16"/>
      <c r="P3930" s="17"/>
      <c r="Q3930" s="17"/>
      <c r="AD3930" s="13">
        <f t="shared" si="384"/>
        <v>0</v>
      </c>
      <c r="AE3930" s="13" t="str">
        <f t="shared" si="385"/>
        <v/>
      </c>
      <c r="AF3930" s="145" t="str">
        <f t="shared" si="386"/>
        <v/>
      </c>
      <c r="AG3930" s="145" t="str">
        <f t="shared" si="387"/>
        <v/>
      </c>
      <c r="AH3930" s="145" t="str">
        <f t="shared" si="388"/>
        <v/>
      </c>
    </row>
    <row r="3931" spans="1:34" ht="17.25" customHeight="1" x14ac:dyDescent="0.3">
      <c r="A3931" s="149"/>
      <c r="B3931" s="135"/>
      <c r="C3931" s="14"/>
      <c r="D3931" s="14"/>
      <c r="E3931" s="136"/>
      <c r="F3931" s="15"/>
      <c r="G3931" s="126"/>
      <c r="H3931" s="136"/>
      <c r="I3931" s="136"/>
      <c r="J3931" s="138"/>
      <c r="K3931" s="119"/>
      <c r="L3931" s="138"/>
      <c r="M3931" s="12"/>
      <c r="N3931" s="147" t="str">
        <f t="shared" si="389"/>
        <v/>
      </c>
      <c r="O3931" s="16"/>
      <c r="P3931" s="17"/>
      <c r="Q3931" s="17"/>
      <c r="AD3931" s="13">
        <f t="shared" si="384"/>
        <v>0</v>
      </c>
      <c r="AE3931" s="13" t="str">
        <f t="shared" si="385"/>
        <v/>
      </c>
      <c r="AF3931" s="145" t="str">
        <f t="shared" si="386"/>
        <v/>
      </c>
      <c r="AG3931" s="145" t="str">
        <f t="shared" si="387"/>
        <v/>
      </c>
      <c r="AH3931" s="145" t="str">
        <f t="shared" si="388"/>
        <v/>
      </c>
    </row>
    <row r="3932" spans="1:34" ht="17.25" customHeight="1" x14ac:dyDescent="0.3">
      <c r="A3932" s="149"/>
      <c r="B3932" s="135"/>
      <c r="C3932" s="14"/>
      <c r="D3932" s="14"/>
      <c r="E3932" s="136"/>
      <c r="F3932" s="15"/>
      <c r="G3932" s="126"/>
      <c r="H3932" s="136"/>
      <c r="I3932" s="136"/>
      <c r="J3932" s="138"/>
      <c r="K3932" s="119"/>
      <c r="L3932" s="138"/>
      <c r="M3932" s="12"/>
      <c r="N3932" s="147" t="str">
        <f t="shared" si="389"/>
        <v/>
      </c>
      <c r="O3932" s="16"/>
      <c r="P3932" s="17"/>
      <c r="Q3932" s="17"/>
      <c r="AD3932" s="13">
        <f t="shared" si="384"/>
        <v>0</v>
      </c>
      <c r="AE3932" s="13" t="str">
        <f t="shared" si="385"/>
        <v/>
      </c>
      <c r="AF3932" s="145" t="str">
        <f t="shared" si="386"/>
        <v/>
      </c>
      <c r="AG3932" s="145" t="str">
        <f t="shared" si="387"/>
        <v/>
      </c>
      <c r="AH3932" s="145" t="str">
        <f t="shared" si="388"/>
        <v/>
      </c>
    </row>
    <row r="3933" spans="1:34" ht="17.25" customHeight="1" x14ac:dyDescent="0.3">
      <c r="A3933" s="149"/>
      <c r="B3933" s="135"/>
      <c r="C3933" s="14"/>
      <c r="D3933" s="14"/>
      <c r="E3933" s="136"/>
      <c r="F3933" s="15"/>
      <c r="G3933" s="126"/>
      <c r="H3933" s="136"/>
      <c r="I3933" s="136"/>
      <c r="J3933" s="138"/>
      <c r="K3933" s="119"/>
      <c r="L3933" s="138"/>
      <c r="M3933" s="12"/>
      <c r="N3933" s="147" t="str">
        <f t="shared" si="389"/>
        <v/>
      </c>
      <c r="O3933" s="16"/>
      <c r="P3933" s="17"/>
      <c r="Q3933" s="17"/>
      <c r="AD3933" s="13">
        <f t="shared" si="384"/>
        <v>0</v>
      </c>
      <c r="AE3933" s="13" t="str">
        <f t="shared" si="385"/>
        <v/>
      </c>
      <c r="AF3933" s="145" t="str">
        <f t="shared" si="386"/>
        <v/>
      </c>
      <c r="AG3933" s="145" t="str">
        <f t="shared" si="387"/>
        <v/>
      </c>
      <c r="AH3933" s="145" t="str">
        <f t="shared" si="388"/>
        <v/>
      </c>
    </row>
    <row r="3934" spans="1:34" ht="17.25" customHeight="1" x14ac:dyDescent="0.3">
      <c r="A3934" s="149"/>
      <c r="B3934" s="135"/>
      <c r="C3934" s="14"/>
      <c r="D3934" s="14"/>
      <c r="E3934" s="136"/>
      <c r="F3934" s="15"/>
      <c r="G3934" s="126"/>
      <c r="H3934" s="136"/>
      <c r="I3934" s="136"/>
      <c r="J3934" s="138"/>
      <c r="K3934" s="119"/>
      <c r="L3934" s="138"/>
      <c r="M3934" s="12"/>
      <c r="N3934" s="147" t="str">
        <f t="shared" si="389"/>
        <v/>
      </c>
      <c r="O3934" s="16"/>
      <c r="P3934" s="17"/>
      <c r="Q3934" s="17"/>
      <c r="AD3934" s="13">
        <f t="shared" si="384"/>
        <v>0</v>
      </c>
      <c r="AE3934" s="13" t="str">
        <f t="shared" si="385"/>
        <v/>
      </c>
      <c r="AF3934" s="145" t="str">
        <f t="shared" si="386"/>
        <v/>
      </c>
      <c r="AG3934" s="145" t="str">
        <f t="shared" si="387"/>
        <v/>
      </c>
      <c r="AH3934" s="145" t="str">
        <f t="shared" si="388"/>
        <v/>
      </c>
    </row>
    <row r="3935" spans="1:34" ht="17.25" customHeight="1" x14ac:dyDescent="0.3">
      <c r="A3935" s="149"/>
      <c r="B3935" s="135"/>
      <c r="C3935" s="14"/>
      <c r="D3935" s="14"/>
      <c r="E3935" s="136"/>
      <c r="F3935" s="15"/>
      <c r="G3935" s="126"/>
      <c r="H3935" s="136"/>
      <c r="I3935" s="136"/>
      <c r="J3935" s="138"/>
      <c r="K3935" s="119"/>
      <c r="L3935" s="138"/>
      <c r="M3935" s="12"/>
      <c r="N3935" s="147" t="str">
        <f t="shared" si="389"/>
        <v/>
      </c>
      <c r="O3935" s="16"/>
      <c r="P3935" s="17"/>
      <c r="Q3935" s="17"/>
      <c r="AD3935" s="13">
        <f t="shared" si="384"/>
        <v>0</v>
      </c>
      <c r="AE3935" s="13" t="str">
        <f t="shared" si="385"/>
        <v/>
      </c>
      <c r="AF3935" s="145" t="str">
        <f t="shared" si="386"/>
        <v/>
      </c>
      <c r="AG3935" s="145" t="str">
        <f t="shared" si="387"/>
        <v/>
      </c>
      <c r="AH3935" s="145" t="str">
        <f t="shared" si="388"/>
        <v/>
      </c>
    </row>
    <row r="3936" spans="1:34" ht="17.25" customHeight="1" x14ac:dyDescent="0.3">
      <c r="A3936" s="149"/>
      <c r="B3936" s="135"/>
      <c r="C3936" s="14"/>
      <c r="D3936" s="14"/>
      <c r="E3936" s="136"/>
      <c r="F3936" s="15"/>
      <c r="G3936" s="126"/>
      <c r="H3936" s="136"/>
      <c r="I3936" s="136"/>
      <c r="J3936" s="138"/>
      <c r="K3936" s="119"/>
      <c r="L3936" s="138"/>
      <c r="M3936" s="12"/>
      <c r="N3936" s="147" t="str">
        <f t="shared" si="389"/>
        <v/>
      </c>
      <c r="O3936" s="16"/>
      <c r="P3936" s="17"/>
      <c r="Q3936" s="17"/>
      <c r="AD3936" s="13">
        <f t="shared" si="384"/>
        <v>0</v>
      </c>
      <c r="AE3936" s="13" t="str">
        <f t="shared" si="385"/>
        <v/>
      </c>
      <c r="AF3936" s="145" t="str">
        <f t="shared" si="386"/>
        <v/>
      </c>
      <c r="AG3936" s="145" t="str">
        <f t="shared" si="387"/>
        <v/>
      </c>
      <c r="AH3936" s="145" t="str">
        <f t="shared" si="388"/>
        <v/>
      </c>
    </row>
    <row r="3937" spans="1:34" ht="17.25" customHeight="1" x14ac:dyDescent="0.3">
      <c r="A3937" s="149"/>
      <c r="B3937" s="135"/>
      <c r="C3937" s="14"/>
      <c r="D3937" s="14"/>
      <c r="E3937" s="136"/>
      <c r="F3937" s="15"/>
      <c r="G3937" s="126"/>
      <c r="H3937" s="136"/>
      <c r="I3937" s="136"/>
      <c r="J3937" s="138"/>
      <c r="K3937" s="119"/>
      <c r="L3937" s="138"/>
      <c r="M3937" s="12"/>
      <c r="N3937" s="147" t="str">
        <f t="shared" si="389"/>
        <v/>
      </c>
      <c r="O3937" s="16"/>
      <c r="P3937" s="17"/>
      <c r="Q3937" s="17"/>
      <c r="AD3937" s="13">
        <f t="shared" si="384"/>
        <v>0</v>
      </c>
      <c r="AE3937" s="13" t="str">
        <f t="shared" si="385"/>
        <v/>
      </c>
      <c r="AF3937" s="145" t="str">
        <f t="shared" si="386"/>
        <v/>
      </c>
      <c r="AG3937" s="145" t="str">
        <f t="shared" si="387"/>
        <v/>
      </c>
      <c r="AH3937" s="145" t="str">
        <f t="shared" si="388"/>
        <v/>
      </c>
    </row>
    <row r="3938" spans="1:34" ht="17.25" customHeight="1" x14ac:dyDescent="0.3">
      <c r="A3938" s="149"/>
      <c r="B3938" s="135"/>
      <c r="C3938" s="14"/>
      <c r="D3938" s="14"/>
      <c r="E3938" s="136"/>
      <c r="F3938" s="15"/>
      <c r="G3938" s="126"/>
      <c r="H3938" s="136"/>
      <c r="I3938" s="136"/>
      <c r="J3938" s="138"/>
      <c r="K3938" s="119"/>
      <c r="L3938" s="138"/>
      <c r="M3938" s="12"/>
      <c r="N3938" s="147" t="str">
        <f t="shared" si="389"/>
        <v/>
      </c>
      <c r="O3938" s="16"/>
      <c r="P3938" s="17"/>
      <c r="Q3938" s="17"/>
      <c r="AD3938" s="13">
        <f t="shared" si="384"/>
        <v>0</v>
      </c>
      <c r="AE3938" s="13" t="str">
        <f t="shared" si="385"/>
        <v/>
      </c>
      <c r="AF3938" s="145" t="str">
        <f t="shared" si="386"/>
        <v/>
      </c>
      <c r="AG3938" s="145" t="str">
        <f t="shared" si="387"/>
        <v/>
      </c>
      <c r="AH3938" s="145" t="str">
        <f t="shared" si="388"/>
        <v/>
      </c>
    </row>
    <row r="3939" spans="1:34" ht="17.25" customHeight="1" x14ac:dyDescent="0.3">
      <c r="A3939" s="149"/>
      <c r="B3939" s="135"/>
      <c r="C3939" s="14"/>
      <c r="D3939" s="14"/>
      <c r="E3939" s="136"/>
      <c r="F3939" s="15"/>
      <c r="G3939" s="126"/>
      <c r="H3939" s="136"/>
      <c r="I3939" s="136"/>
      <c r="J3939" s="138"/>
      <c r="K3939" s="119"/>
      <c r="L3939" s="138"/>
      <c r="M3939" s="12"/>
      <c r="N3939" s="147" t="str">
        <f t="shared" si="389"/>
        <v/>
      </c>
      <c r="O3939" s="16"/>
      <c r="P3939" s="17"/>
      <c r="Q3939" s="17"/>
      <c r="AD3939" s="13">
        <f t="shared" si="384"/>
        <v>0</v>
      </c>
      <c r="AE3939" s="13" t="str">
        <f t="shared" si="385"/>
        <v/>
      </c>
      <c r="AF3939" s="145" t="str">
        <f t="shared" si="386"/>
        <v/>
      </c>
      <c r="AG3939" s="145" t="str">
        <f t="shared" si="387"/>
        <v/>
      </c>
      <c r="AH3939" s="145" t="str">
        <f t="shared" si="388"/>
        <v/>
      </c>
    </row>
    <row r="3940" spans="1:34" ht="17.25" customHeight="1" x14ac:dyDescent="0.3">
      <c r="A3940" s="149"/>
      <c r="B3940" s="135"/>
      <c r="C3940" s="14"/>
      <c r="D3940" s="14"/>
      <c r="E3940" s="136"/>
      <c r="F3940" s="15"/>
      <c r="G3940" s="126"/>
      <c r="H3940" s="136"/>
      <c r="I3940" s="136"/>
      <c r="J3940" s="138"/>
      <c r="K3940" s="119"/>
      <c r="L3940" s="138"/>
      <c r="M3940" s="12"/>
      <c r="N3940" s="147" t="str">
        <f t="shared" si="389"/>
        <v/>
      </c>
      <c r="O3940" s="16"/>
      <c r="P3940" s="17"/>
      <c r="Q3940" s="17"/>
      <c r="AD3940" s="13">
        <f t="shared" si="384"/>
        <v>0</v>
      </c>
      <c r="AE3940" s="13" t="str">
        <f t="shared" si="385"/>
        <v/>
      </c>
      <c r="AF3940" s="145" t="str">
        <f t="shared" si="386"/>
        <v/>
      </c>
      <c r="AG3940" s="145" t="str">
        <f t="shared" si="387"/>
        <v/>
      </c>
      <c r="AH3940" s="145" t="str">
        <f t="shared" si="388"/>
        <v/>
      </c>
    </row>
    <row r="3941" spans="1:34" ht="17.25" customHeight="1" x14ac:dyDescent="0.3">
      <c r="A3941" s="149"/>
      <c r="B3941" s="135"/>
      <c r="C3941" s="14"/>
      <c r="D3941" s="14"/>
      <c r="E3941" s="136"/>
      <c r="F3941" s="15"/>
      <c r="G3941" s="126"/>
      <c r="H3941" s="136"/>
      <c r="I3941" s="136"/>
      <c r="J3941" s="138"/>
      <c r="K3941" s="119"/>
      <c r="L3941" s="138"/>
      <c r="M3941" s="12"/>
      <c r="N3941" s="147" t="str">
        <f t="shared" si="389"/>
        <v/>
      </c>
      <c r="O3941" s="16"/>
      <c r="P3941" s="17"/>
      <c r="Q3941" s="17"/>
      <c r="AD3941" s="13">
        <f t="shared" si="384"/>
        <v>0</v>
      </c>
      <c r="AE3941" s="13" t="str">
        <f t="shared" si="385"/>
        <v/>
      </c>
      <c r="AF3941" s="145" t="str">
        <f t="shared" si="386"/>
        <v/>
      </c>
      <c r="AG3941" s="145" t="str">
        <f t="shared" si="387"/>
        <v/>
      </c>
      <c r="AH3941" s="145" t="str">
        <f t="shared" si="388"/>
        <v/>
      </c>
    </row>
    <row r="3942" spans="1:34" ht="17.25" customHeight="1" x14ac:dyDescent="0.3">
      <c r="A3942" s="149"/>
      <c r="B3942" s="135"/>
      <c r="C3942" s="14"/>
      <c r="D3942" s="14"/>
      <c r="E3942" s="136"/>
      <c r="F3942" s="15"/>
      <c r="G3942" s="126"/>
      <c r="H3942" s="136"/>
      <c r="I3942" s="136"/>
      <c r="J3942" s="138"/>
      <c r="K3942" s="119"/>
      <c r="L3942" s="138"/>
      <c r="M3942" s="12"/>
      <c r="N3942" s="147" t="str">
        <f t="shared" si="389"/>
        <v/>
      </c>
      <c r="O3942" s="16"/>
      <c r="P3942" s="17"/>
      <c r="Q3942" s="17"/>
      <c r="AD3942" s="13">
        <f t="shared" si="384"/>
        <v>0</v>
      </c>
      <c r="AE3942" s="13" t="str">
        <f t="shared" si="385"/>
        <v/>
      </c>
      <c r="AF3942" s="145" t="str">
        <f t="shared" si="386"/>
        <v/>
      </c>
      <c r="AG3942" s="145" t="str">
        <f t="shared" si="387"/>
        <v/>
      </c>
      <c r="AH3942" s="145" t="str">
        <f t="shared" si="388"/>
        <v/>
      </c>
    </row>
    <row r="3943" spans="1:34" ht="17.25" customHeight="1" x14ac:dyDescent="0.3">
      <c r="A3943" s="149"/>
      <c r="B3943" s="135"/>
      <c r="C3943" s="14"/>
      <c r="D3943" s="14"/>
      <c r="E3943" s="136"/>
      <c r="F3943" s="15"/>
      <c r="G3943" s="126"/>
      <c r="H3943" s="136"/>
      <c r="I3943" s="136"/>
      <c r="J3943" s="138"/>
      <c r="K3943" s="119"/>
      <c r="L3943" s="138"/>
      <c r="M3943" s="12"/>
      <c r="N3943" s="147" t="str">
        <f t="shared" si="389"/>
        <v/>
      </c>
      <c r="O3943" s="16"/>
      <c r="P3943" s="17"/>
      <c r="Q3943" s="17"/>
      <c r="AD3943" s="13">
        <f t="shared" si="384"/>
        <v>0</v>
      </c>
      <c r="AE3943" s="13" t="str">
        <f t="shared" si="385"/>
        <v/>
      </c>
      <c r="AF3943" s="145" t="str">
        <f t="shared" si="386"/>
        <v/>
      </c>
      <c r="AG3943" s="145" t="str">
        <f t="shared" si="387"/>
        <v/>
      </c>
      <c r="AH3943" s="145" t="str">
        <f t="shared" si="388"/>
        <v/>
      </c>
    </row>
    <row r="3944" spans="1:34" ht="17.25" customHeight="1" x14ac:dyDescent="0.3">
      <c r="A3944" s="149"/>
      <c r="B3944" s="135"/>
      <c r="C3944" s="14"/>
      <c r="D3944" s="14"/>
      <c r="E3944" s="136"/>
      <c r="F3944" s="15"/>
      <c r="G3944" s="126"/>
      <c r="H3944" s="136"/>
      <c r="I3944" s="136"/>
      <c r="J3944" s="138"/>
      <c r="K3944" s="119"/>
      <c r="L3944" s="138"/>
      <c r="M3944" s="12"/>
      <c r="N3944" s="147" t="str">
        <f t="shared" si="389"/>
        <v/>
      </c>
      <c r="O3944" s="16"/>
      <c r="P3944" s="17"/>
      <c r="Q3944" s="17"/>
      <c r="AD3944" s="13">
        <f t="shared" si="384"/>
        <v>0</v>
      </c>
      <c r="AE3944" s="13" t="str">
        <f t="shared" si="385"/>
        <v/>
      </c>
      <c r="AF3944" s="145" t="str">
        <f t="shared" si="386"/>
        <v/>
      </c>
      <c r="AG3944" s="145" t="str">
        <f t="shared" si="387"/>
        <v/>
      </c>
      <c r="AH3944" s="145" t="str">
        <f t="shared" si="388"/>
        <v/>
      </c>
    </row>
    <row r="3945" spans="1:34" ht="17.25" customHeight="1" x14ac:dyDescent="0.3">
      <c r="A3945" s="149"/>
      <c r="B3945" s="135"/>
      <c r="C3945" s="14"/>
      <c r="D3945" s="14"/>
      <c r="E3945" s="136"/>
      <c r="F3945" s="15"/>
      <c r="G3945" s="126"/>
      <c r="H3945" s="136"/>
      <c r="I3945" s="136"/>
      <c r="J3945" s="138"/>
      <c r="K3945" s="119"/>
      <c r="L3945" s="138"/>
      <c r="M3945" s="12"/>
      <c r="N3945" s="147" t="str">
        <f t="shared" si="389"/>
        <v/>
      </c>
      <c r="O3945" s="16"/>
      <c r="P3945" s="17"/>
      <c r="Q3945" s="17"/>
      <c r="AD3945" s="13">
        <f t="shared" si="384"/>
        <v>0</v>
      </c>
      <c r="AE3945" s="13" t="str">
        <f t="shared" si="385"/>
        <v/>
      </c>
      <c r="AF3945" s="145" t="str">
        <f t="shared" si="386"/>
        <v/>
      </c>
      <c r="AG3945" s="145" t="str">
        <f t="shared" si="387"/>
        <v/>
      </c>
      <c r="AH3945" s="145" t="str">
        <f t="shared" si="388"/>
        <v/>
      </c>
    </row>
    <row r="3946" spans="1:34" ht="17.25" customHeight="1" x14ac:dyDescent="0.3">
      <c r="A3946" s="149"/>
      <c r="B3946" s="135"/>
      <c r="C3946" s="14"/>
      <c r="D3946" s="14"/>
      <c r="E3946" s="136"/>
      <c r="F3946" s="15"/>
      <c r="G3946" s="126"/>
      <c r="H3946" s="136"/>
      <c r="I3946" s="136"/>
      <c r="J3946" s="138"/>
      <c r="K3946" s="119"/>
      <c r="L3946" s="138"/>
      <c r="M3946" s="12"/>
      <c r="N3946" s="147" t="str">
        <f t="shared" si="389"/>
        <v/>
      </c>
      <c r="O3946" s="16"/>
      <c r="P3946" s="17"/>
      <c r="Q3946" s="17"/>
      <c r="AD3946" s="13">
        <f t="shared" si="384"/>
        <v>0</v>
      </c>
      <c r="AE3946" s="13" t="str">
        <f t="shared" si="385"/>
        <v/>
      </c>
      <c r="AF3946" s="145" t="str">
        <f t="shared" si="386"/>
        <v/>
      </c>
      <c r="AG3946" s="145" t="str">
        <f t="shared" si="387"/>
        <v/>
      </c>
      <c r="AH3946" s="145" t="str">
        <f t="shared" si="388"/>
        <v/>
      </c>
    </row>
    <row r="3947" spans="1:34" ht="17.25" customHeight="1" x14ac:dyDescent="0.3">
      <c r="A3947" s="149"/>
      <c r="B3947" s="135"/>
      <c r="C3947" s="14"/>
      <c r="D3947" s="14"/>
      <c r="E3947" s="136"/>
      <c r="F3947" s="15"/>
      <c r="G3947" s="126"/>
      <c r="H3947" s="136"/>
      <c r="I3947" s="136"/>
      <c r="J3947" s="138"/>
      <c r="K3947" s="119"/>
      <c r="L3947" s="138"/>
      <c r="M3947" s="12"/>
      <c r="N3947" s="147" t="str">
        <f t="shared" si="389"/>
        <v/>
      </c>
      <c r="O3947" s="16"/>
      <c r="P3947" s="17"/>
      <c r="Q3947" s="17"/>
      <c r="AD3947" s="13">
        <f t="shared" si="384"/>
        <v>0</v>
      </c>
      <c r="AE3947" s="13" t="str">
        <f t="shared" si="385"/>
        <v/>
      </c>
      <c r="AF3947" s="145" t="str">
        <f t="shared" si="386"/>
        <v/>
      </c>
      <c r="AG3947" s="145" t="str">
        <f t="shared" si="387"/>
        <v/>
      </c>
      <c r="AH3947" s="145" t="str">
        <f t="shared" si="388"/>
        <v/>
      </c>
    </row>
    <row r="3948" spans="1:34" ht="17.25" customHeight="1" x14ac:dyDescent="0.3">
      <c r="A3948" s="149"/>
      <c r="B3948" s="135"/>
      <c r="C3948" s="14"/>
      <c r="D3948" s="14"/>
      <c r="E3948" s="136"/>
      <c r="F3948" s="15"/>
      <c r="G3948" s="126"/>
      <c r="H3948" s="136"/>
      <c r="I3948" s="136"/>
      <c r="J3948" s="138"/>
      <c r="K3948" s="119"/>
      <c r="L3948" s="138"/>
      <c r="M3948" s="12"/>
      <c r="N3948" s="147" t="str">
        <f t="shared" si="389"/>
        <v/>
      </c>
      <c r="O3948" s="16"/>
      <c r="P3948" s="17"/>
      <c r="Q3948" s="17"/>
      <c r="AD3948" s="13">
        <f t="shared" si="384"/>
        <v>0</v>
      </c>
      <c r="AE3948" s="13" t="str">
        <f t="shared" si="385"/>
        <v/>
      </c>
      <c r="AF3948" s="145" t="str">
        <f t="shared" si="386"/>
        <v/>
      </c>
      <c r="AG3948" s="145" t="str">
        <f t="shared" si="387"/>
        <v/>
      </c>
      <c r="AH3948" s="145" t="str">
        <f t="shared" si="388"/>
        <v/>
      </c>
    </row>
    <row r="3949" spans="1:34" ht="17.25" customHeight="1" x14ac:dyDescent="0.3">
      <c r="A3949" s="149"/>
      <c r="B3949" s="135"/>
      <c r="C3949" s="14"/>
      <c r="D3949" s="14"/>
      <c r="E3949" s="136"/>
      <c r="F3949" s="15"/>
      <c r="G3949" s="126"/>
      <c r="H3949" s="136"/>
      <c r="I3949" s="136"/>
      <c r="J3949" s="138"/>
      <c r="K3949" s="119"/>
      <c r="L3949" s="138"/>
      <c r="M3949" s="12"/>
      <c r="N3949" s="147" t="str">
        <f t="shared" si="389"/>
        <v/>
      </c>
      <c r="O3949" s="16"/>
      <c r="P3949" s="17"/>
      <c r="Q3949" s="17"/>
      <c r="AD3949" s="13">
        <f t="shared" si="384"/>
        <v>0</v>
      </c>
      <c r="AE3949" s="13" t="str">
        <f t="shared" si="385"/>
        <v/>
      </c>
      <c r="AF3949" s="145" t="str">
        <f t="shared" si="386"/>
        <v/>
      </c>
      <c r="AG3949" s="145" t="str">
        <f t="shared" si="387"/>
        <v/>
      </c>
      <c r="AH3949" s="145" t="str">
        <f t="shared" si="388"/>
        <v/>
      </c>
    </row>
    <row r="3950" spans="1:34" ht="17.25" customHeight="1" x14ac:dyDescent="0.3">
      <c r="A3950" s="149"/>
      <c r="B3950" s="135"/>
      <c r="C3950" s="14"/>
      <c r="D3950" s="14"/>
      <c r="E3950" s="136"/>
      <c r="F3950" s="15"/>
      <c r="G3950" s="126"/>
      <c r="H3950" s="136"/>
      <c r="I3950" s="136"/>
      <c r="J3950" s="138"/>
      <c r="K3950" s="119"/>
      <c r="L3950" s="138"/>
      <c r="M3950" s="12"/>
      <c r="N3950" s="147" t="str">
        <f t="shared" si="389"/>
        <v/>
      </c>
      <c r="O3950" s="16"/>
      <c r="P3950" s="17"/>
      <c r="Q3950" s="17"/>
      <c r="AD3950" s="13">
        <f t="shared" si="384"/>
        <v>0</v>
      </c>
      <c r="AE3950" s="13" t="str">
        <f t="shared" si="385"/>
        <v/>
      </c>
      <c r="AF3950" s="145" t="str">
        <f t="shared" si="386"/>
        <v/>
      </c>
      <c r="AG3950" s="145" t="str">
        <f t="shared" si="387"/>
        <v/>
      </c>
      <c r="AH3950" s="145" t="str">
        <f t="shared" si="388"/>
        <v/>
      </c>
    </row>
    <row r="3951" spans="1:34" ht="17.25" customHeight="1" x14ac:dyDescent="0.3">
      <c r="A3951" s="149"/>
      <c r="B3951" s="135"/>
      <c r="C3951" s="14"/>
      <c r="D3951" s="14"/>
      <c r="E3951" s="136"/>
      <c r="F3951" s="15"/>
      <c r="G3951" s="126"/>
      <c r="H3951" s="136"/>
      <c r="I3951" s="136"/>
      <c r="J3951" s="138"/>
      <c r="K3951" s="119"/>
      <c r="L3951" s="138"/>
      <c r="M3951" s="12"/>
      <c r="N3951" s="147" t="str">
        <f t="shared" si="389"/>
        <v/>
      </c>
      <c r="O3951" s="16"/>
      <c r="P3951" s="17"/>
      <c r="Q3951" s="17"/>
      <c r="AD3951" s="13">
        <f t="shared" si="384"/>
        <v>0</v>
      </c>
      <c r="AE3951" s="13" t="str">
        <f t="shared" si="385"/>
        <v/>
      </c>
      <c r="AF3951" s="145" t="str">
        <f t="shared" si="386"/>
        <v/>
      </c>
      <c r="AG3951" s="145" t="str">
        <f t="shared" si="387"/>
        <v/>
      </c>
      <c r="AH3951" s="145" t="str">
        <f t="shared" si="388"/>
        <v/>
      </c>
    </row>
    <row r="3952" spans="1:34" ht="17.25" customHeight="1" x14ac:dyDescent="0.3">
      <c r="A3952" s="149"/>
      <c r="B3952" s="135"/>
      <c r="C3952" s="14"/>
      <c r="D3952" s="14"/>
      <c r="E3952" s="136"/>
      <c r="F3952" s="15"/>
      <c r="G3952" s="126"/>
      <c r="H3952" s="136"/>
      <c r="I3952" s="136"/>
      <c r="J3952" s="138"/>
      <c r="K3952" s="119"/>
      <c r="L3952" s="138"/>
      <c r="M3952" s="12"/>
      <c r="N3952" s="147" t="str">
        <f t="shared" si="389"/>
        <v/>
      </c>
      <c r="O3952" s="16"/>
      <c r="P3952" s="17"/>
      <c r="Q3952" s="17"/>
      <c r="AD3952" s="13">
        <f t="shared" si="384"/>
        <v>0</v>
      </c>
      <c r="AE3952" s="13" t="str">
        <f t="shared" si="385"/>
        <v/>
      </c>
      <c r="AF3952" s="145" t="str">
        <f t="shared" si="386"/>
        <v/>
      </c>
      <c r="AG3952" s="145" t="str">
        <f t="shared" si="387"/>
        <v/>
      </c>
      <c r="AH3952" s="145" t="str">
        <f t="shared" si="388"/>
        <v/>
      </c>
    </row>
    <row r="3953" spans="1:34" ht="17.25" customHeight="1" x14ac:dyDescent="0.3">
      <c r="A3953" s="149"/>
      <c r="B3953" s="135"/>
      <c r="C3953" s="14"/>
      <c r="D3953" s="14"/>
      <c r="E3953" s="136"/>
      <c r="F3953" s="15"/>
      <c r="G3953" s="126"/>
      <c r="H3953" s="136"/>
      <c r="I3953" s="136"/>
      <c r="J3953" s="138"/>
      <c r="K3953" s="119"/>
      <c r="L3953" s="138"/>
      <c r="M3953" s="12"/>
      <c r="N3953" s="147" t="str">
        <f t="shared" si="389"/>
        <v/>
      </c>
      <c r="O3953" s="16"/>
      <c r="P3953" s="17"/>
      <c r="Q3953" s="17"/>
      <c r="AD3953" s="13">
        <f t="shared" si="384"/>
        <v>0</v>
      </c>
      <c r="AE3953" s="13" t="str">
        <f t="shared" si="385"/>
        <v/>
      </c>
      <c r="AF3953" s="145" t="str">
        <f t="shared" si="386"/>
        <v/>
      </c>
      <c r="AG3953" s="145" t="str">
        <f t="shared" si="387"/>
        <v/>
      </c>
      <c r="AH3953" s="145" t="str">
        <f t="shared" si="388"/>
        <v/>
      </c>
    </row>
    <row r="3954" spans="1:34" ht="17.25" customHeight="1" x14ac:dyDescent="0.3">
      <c r="A3954" s="149"/>
      <c r="B3954" s="135"/>
      <c r="C3954" s="14"/>
      <c r="D3954" s="14"/>
      <c r="E3954" s="136"/>
      <c r="F3954" s="15"/>
      <c r="G3954" s="126"/>
      <c r="H3954" s="136"/>
      <c r="I3954" s="136"/>
      <c r="J3954" s="138"/>
      <c r="K3954" s="119"/>
      <c r="L3954" s="138"/>
      <c r="M3954" s="12"/>
      <c r="N3954" s="147" t="str">
        <f t="shared" si="389"/>
        <v/>
      </c>
      <c r="O3954" s="16"/>
      <c r="P3954" s="17"/>
      <c r="Q3954" s="17"/>
      <c r="AD3954" s="13">
        <f t="shared" si="384"/>
        <v>0</v>
      </c>
      <c r="AE3954" s="13" t="str">
        <f t="shared" si="385"/>
        <v/>
      </c>
      <c r="AF3954" s="145" t="str">
        <f t="shared" si="386"/>
        <v/>
      </c>
      <c r="AG3954" s="145" t="str">
        <f t="shared" si="387"/>
        <v/>
      </c>
      <c r="AH3954" s="145" t="str">
        <f t="shared" si="388"/>
        <v/>
      </c>
    </row>
    <row r="3955" spans="1:34" ht="17.25" customHeight="1" x14ac:dyDescent="0.3">
      <c r="A3955" s="149"/>
      <c r="B3955" s="135"/>
      <c r="C3955" s="14"/>
      <c r="D3955" s="14"/>
      <c r="E3955" s="136"/>
      <c r="F3955" s="15"/>
      <c r="G3955" s="126"/>
      <c r="H3955" s="136"/>
      <c r="I3955" s="136"/>
      <c r="J3955" s="138"/>
      <c r="K3955" s="119"/>
      <c r="L3955" s="138"/>
      <c r="M3955" s="12"/>
      <c r="N3955" s="147" t="str">
        <f t="shared" si="389"/>
        <v/>
      </c>
      <c r="O3955" s="16"/>
      <c r="P3955" s="17"/>
      <c r="Q3955" s="17"/>
      <c r="AD3955" s="13">
        <f t="shared" si="384"/>
        <v>0</v>
      </c>
      <c r="AE3955" s="13" t="str">
        <f t="shared" si="385"/>
        <v/>
      </c>
      <c r="AF3955" s="145" t="str">
        <f t="shared" si="386"/>
        <v/>
      </c>
      <c r="AG3955" s="145" t="str">
        <f t="shared" si="387"/>
        <v/>
      </c>
      <c r="AH3955" s="145" t="str">
        <f t="shared" si="388"/>
        <v/>
      </c>
    </row>
    <row r="3956" spans="1:34" ht="17.25" customHeight="1" x14ac:dyDescent="0.3">
      <c r="A3956" s="149"/>
      <c r="B3956" s="135"/>
      <c r="C3956" s="14"/>
      <c r="D3956" s="14"/>
      <c r="E3956" s="136"/>
      <c r="F3956" s="15"/>
      <c r="G3956" s="126"/>
      <c r="H3956" s="136"/>
      <c r="I3956" s="136"/>
      <c r="J3956" s="138"/>
      <c r="K3956" s="119"/>
      <c r="L3956" s="138"/>
      <c r="M3956" s="12"/>
      <c r="N3956" s="147" t="str">
        <f t="shared" si="389"/>
        <v/>
      </c>
      <c r="O3956" s="16"/>
      <c r="P3956" s="17"/>
      <c r="Q3956" s="17"/>
      <c r="AD3956" s="13">
        <f t="shared" si="384"/>
        <v>0</v>
      </c>
      <c r="AE3956" s="13" t="str">
        <f t="shared" si="385"/>
        <v/>
      </c>
      <c r="AF3956" s="145" t="str">
        <f t="shared" si="386"/>
        <v/>
      </c>
      <c r="AG3956" s="145" t="str">
        <f t="shared" si="387"/>
        <v/>
      </c>
      <c r="AH3956" s="145" t="str">
        <f t="shared" si="388"/>
        <v/>
      </c>
    </row>
    <row r="3957" spans="1:34" ht="17.25" customHeight="1" x14ac:dyDescent="0.3">
      <c r="A3957" s="149"/>
      <c r="B3957" s="135"/>
      <c r="C3957" s="14"/>
      <c r="D3957" s="14"/>
      <c r="E3957" s="136"/>
      <c r="F3957" s="15"/>
      <c r="G3957" s="126"/>
      <c r="H3957" s="136"/>
      <c r="I3957" s="136"/>
      <c r="J3957" s="138"/>
      <c r="K3957" s="119"/>
      <c r="L3957" s="138"/>
      <c r="M3957" s="12"/>
      <c r="N3957" s="147" t="str">
        <f t="shared" si="389"/>
        <v/>
      </c>
      <c r="O3957" s="16"/>
      <c r="P3957" s="17"/>
      <c r="Q3957" s="17"/>
      <c r="AD3957" s="13">
        <f t="shared" ref="AD3957:AD4020" si="390">IF(N3957&lt;0, N3957/-F3957, M3957)</f>
        <v>0</v>
      </c>
      <c r="AE3957" s="13" t="str">
        <f t="shared" ref="AE3957:AE4020" si="391">IF(N3957="", "", IF(C3957="Long", IF(N3957&gt;0, N3957/F3957, ((G3957*(I3957-E3957))/F3957)), IF(N3957&gt;0, N3957/F3957, ((G3957*(E3957-I3957))/F3957))))</f>
        <v/>
      </c>
      <c r="AF3957" s="145" t="str">
        <f t="shared" ref="AF3957:AF4020" si="392">IF(A3957="", "", MONTH(A3957))</f>
        <v/>
      </c>
      <c r="AG3957" s="145" t="str">
        <f t="shared" ref="AG3957:AG4020" si="393">IF(A3957="", "", YEAR(A3957))</f>
        <v/>
      </c>
      <c r="AH3957" s="145" t="str">
        <f t="shared" ref="AH3957:AH4020" si="394">IF(A3957="", "", DAY(A3957))</f>
        <v/>
      </c>
    </row>
    <row r="3958" spans="1:34" ht="17.25" customHeight="1" x14ac:dyDescent="0.3">
      <c r="A3958" s="149"/>
      <c r="B3958" s="135"/>
      <c r="C3958" s="14"/>
      <c r="D3958" s="14"/>
      <c r="E3958" s="136"/>
      <c r="F3958" s="15"/>
      <c r="G3958" s="126"/>
      <c r="H3958" s="136"/>
      <c r="I3958" s="136"/>
      <c r="J3958" s="138"/>
      <c r="K3958" s="119"/>
      <c r="L3958" s="138"/>
      <c r="M3958" s="12"/>
      <c r="N3958" s="147" t="str">
        <f t="shared" si="389"/>
        <v/>
      </c>
      <c r="O3958" s="16"/>
      <c r="P3958" s="17"/>
      <c r="Q3958" s="17"/>
      <c r="AD3958" s="13">
        <f t="shared" si="390"/>
        <v>0</v>
      </c>
      <c r="AE3958" s="13" t="str">
        <f t="shared" si="391"/>
        <v/>
      </c>
      <c r="AF3958" s="145" t="str">
        <f t="shared" si="392"/>
        <v/>
      </c>
      <c r="AG3958" s="145" t="str">
        <f t="shared" si="393"/>
        <v/>
      </c>
      <c r="AH3958" s="145" t="str">
        <f t="shared" si="394"/>
        <v/>
      </c>
    </row>
    <row r="3959" spans="1:34" ht="17.25" customHeight="1" x14ac:dyDescent="0.3">
      <c r="A3959" s="149"/>
      <c r="B3959" s="135"/>
      <c r="C3959" s="14"/>
      <c r="D3959" s="14"/>
      <c r="E3959" s="136"/>
      <c r="F3959" s="15"/>
      <c r="G3959" s="126"/>
      <c r="H3959" s="136"/>
      <c r="I3959" s="136"/>
      <c r="J3959" s="138"/>
      <c r="K3959" s="119"/>
      <c r="L3959" s="138"/>
      <c r="M3959" s="12"/>
      <c r="N3959" s="147" t="str">
        <f t="shared" si="389"/>
        <v/>
      </c>
      <c r="O3959" s="16"/>
      <c r="P3959" s="17"/>
      <c r="Q3959" s="17"/>
      <c r="AD3959" s="13">
        <f t="shared" si="390"/>
        <v>0</v>
      </c>
      <c r="AE3959" s="13" t="str">
        <f t="shared" si="391"/>
        <v/>
      </c>
      <c r="AF3959" s="145" t="str">
        <f t="shared" si="392"/>
        <v/>
      </c>
      <c r="AG3959" s="145" t="str">
        <f t="shared" si="393"/>
        <v/>
      </c>
      <c r="AH3959" s="145" t="str">
        <f t="shared" si="394"/>
        <v/>
      </c>
    </row>
    <row r="3960" spans="1:34" ht="17.25" customHeight="1" x14ac:dyDescent="0.3">
      <c r="A3960" s="149"/>
      <c r="B3960" s="135"/>
      <c r="C3960" s="14"/>
      <c r="D3960" s="14"/>
      <c r="E3960" s="136"/>
      <c r="F3960" s="15"/>
      <c r="G3960" s="126"/>
      <c r="H3960" s="136"/>
      <c r="I3960" s="136"/>
      <c r="J3960" s="138"/>
      <c r="K3960" s="119"/>
      <c r="L3960" s="138"/>
      <c r="M3960" s="12"/>
      <c r="N3960" s="147" t="str">
        <f t="shared" si="389"/>
        <v/>
      </c>
      <c r="O3960" s="16"/>
      <c r="P3960" s="17"/>
      <c r="Q3960" s="17"/>
      <c r="AD3960" s="13">
        <f t="shared" si="390"/>
        <v>0</v>
      </c>
      <c r="AE3960" s="13" t="str">
        <f t="shared" si="391"/>
        <v/>
      </c>
      <c r="AF3960" s="145" t="str">
        <f t="shared" si="392"/>
        <v/>
      </c>
      <c r="AG3960" s="145" t="str">
        <f t="shared" si="393"/>
        <v/>
      </c>
      <c r="AH3960" s="145" t="str">
        <f t="shared" si="394"/>
        <v/>
      </c>
    </row>
    <row r="3961" spans="1:34" ht="17.25" customHeight="1" x14ac:dyDescent="0.3">
      <c r="A3961" s="149"/>
      <c r="B3961" s="135"/>
      <c r="C3961" s="14"/>
      <c r="D3961" s="14"/>
      <c r="E3961" s="136"/>
      <c r="F3961" s="15"/>
      <c r="G3961" s="126"/>
      <c r="H3961" s="136"/>
      <c r="I3961" s="136"/>
      <c r="J3961" s="138"/>
      <c r="K3961" s="119"/>
      <c r="L3961" s="138"/>
      <c r="M3961" s="12"/>
      <c r="N3961" s="147" t="str">
        <f t="shared" si="389"/>
        <v/>
      </c>
      <c r="O3961" s="16"/>
      <c r="P3961" s="17"/>
      <c r="Q3961" s="17"/>
      <c r="AD3961" s="13">
        <f t="shared" si="390"/>
        <v>0</v>
      </c>
      <c r="AE3961" s="13" t="str">
        <f t="shared" si="391"/>
        <v/>
      </c>
      <c r="AF3961" s="145" t="str">
        <f t="shared" si="392"/>
        <v/>
      </c>
      <c r="AG3961" s="145" t="str">
        <f t="shared" si="393"/>
        <v/>
      </c>
      <c r="AH3961" s="145" t="str">
        <f t="shared" si="394"/>
        <v/>
      </c>
    </row>
    <row r="3962" spans="1:34" ht="17.25" customHeight="1" x14ac:dyDescent="0.3">
      <c r="A3962" s="149"/>
      <c r="B3962" s="135"/>
      <c r="C3962" s="14"/>
      <c r="D3962" s="14"/>
      <c r="E3962" s="136"/>
      <c r="F3962" s="15"/>
      <c r="G3962" s="126"/>
      <c r="H3962" s="136"/>
      <c r="I3962" s="136"/>
      <c r="J3962" s="138"/>
      <c r="K3962" s="119"/>
      <c r="L3962" s="138"/>
      <c r="M3962" s="12"/>
      <c r="N3962" s="147" t="str">
        <f t="shared" si="389"/>
        <v/>
      </c>
      <c r="O3962" s="16"/>
      <c r="P3962" s="17"/>
      <c r="Q3962" s="17"/>
      <c r="AD3962" s="13">
        <f t="shared" si="390"/>
        <v>0</v>
      </c>
      <c r="AE3962" s="13" t="str">
        <f t="shared" si="391"/>
        <v/>
      </c>
      <c r="AF3962" s="145" t="str">
        <f t="shared" si="392"/>
        <v/>
      </c>
      <c r="AG3962" s="145" t="str">
        <f t="shared" si="393"/>
        <v/>
      </c>
      <c r="AH3962" s="145" t="str">
        <f t="shared" si="394"/>
        <v/>
      </c>
    </row>
    <row r="3963" spans="1:34" ht="17.25" customHeight="1" x14ac:dyDescent="0.3">
      <c r="A3963" s="149"/>
      <c r="B3963" s="135"/>
      <c r="C3963" s="14"/>
      <c r="D3963" s="14"/>
      <c r="E3963" s="136"/>
      <c r="F3963" s="15"/>
      <c r="G3963" s="126"/>
      <c r="H3963" s="136"/>
      <c r="I3963" s="136"/>
      <c r="J3963" s="138"/>
      <c r="K3963" s="119"/>
      <c r="L3963" s="138"/>
      <c r="M3963" s="12"/>
      <c r="N3963" s="147" t="str">
        <f t="shared" si="389"/>
        <v/>
      </c>
      <c r="O3963" s="16"/>
      <c r="P3963" s="17"/>
      <c r="Q3963" s="17"/>
      <c r="AD3963" s="13">
        <f t="shared" si="390"/>
        <v>0</v>
      </c>
      <c r="AE3963" s="13" t="str">
        <f t="shared" si="391"/>
        <v/>
      </c>
      <c r="AF3963" s="145" t="str">
        <f t="shared" si="392"/>
        <v/>
      </c>
      <c r="AG3963" s="145" t="str">
        <f t="shared" si="393"/>
        <v/>
      </c>
      <c r="AH3963" s="145" t="str">
        <f t="shared" si="394"/>
        <v/>
      </c>
    </row>
    <row r="3964" spans="1:34" ht="17.25" customHeight="1" x14ac:dyDescent="0.3">
      <c r="A3964" s="149"/>
      <c r="B3964" s="135"/>
      <c r="C3964" s="14"/>
      <c r="D3964" s="14"/>
      <c r="E3964" s="136"/>
      <c r="F3964" s="15"/>
      <c r="G3964" s="126"/>
      <c r="H3964" s="136"/>
      <c r="I3964" s="136"/>
      <c r="J3964" s="138"/>
      <c r="K3964" s="119"/>
      <c r="L3964" s="138"/>
      <c r="M3964" s="12"/>
      <c r="N3964" s="147" t="str">
        <f t="shared" si="389"/>
        <v/>
      </c>
      <c r="O3964" s="16"/>
      <c r="P3964" s="17"/>
      <c r="Q3964" s="17"/>
      <c r="AD3964" s="13">
        <f t="shared" si="390"/>
        <v>0</v>
      </c>
      <c r="AE3964" s="13" t="str">
        <f t="shared" si="391"/>
        <v/>
      </c>
      <c r="AF3964" s="145" t="str">
        <f t="shared" si="392"/>
        <v/>
      </c>
      <c r="AG3964" s="145" t="str">
        <f t="shared" si="393"/>
        <v/>
      </c>
      <c r="AH3964" s="145" t="str">
        <f t="shared" si="394"/>
        <v/>
      </c>
    </row>
    <row r="3965" spans="1:34" ht="17.25" customHeight="1" x14ac:dyDescent="0.3">
      <c r="A3965" s="149"/>
      <c r="B3965" s="135"/>
      <c r="C3965" s="14"/>
      <c r="D3965" s="14"/>
      <c r="E3965" s="136"/>
      <c r="F3965" s="15"/>
      <c r="G3965" s="126"/>
      <c r="H3965" s="136"/>
      <c r="I3965" s="136"/>
      <c r="J3965" s="138"/>
      <c r="K3965" s="119"/>
      <c r="L3965" s="138"/>
      <c r="M3965" s="12"/>
      <c r="N3965" s="147" t="str">
        <f t="shared" si="389"/>
        <v/>
      </c>
      <c r="O3965" s="16"/>
      <c r="P3965" s="17"/>
      <c r="Q3965" s="17"/>
      <c r="AD3965" s="13">
        <f t="shared" si="390"/>
        <v>0</v>
      </c>
      <c r="AE3965" s="13" t="str">
        <f t="shared" si="391"/>
        <v/>
      </c>
      <c r="AF3965" s="145" t="str">
        <f t="shared" si="392"/>
        <v/>
      </c>
      <c r="AG3965" s="145" t="str">
        <f t="shared" si="393"/>
        <v/>
      </c>
      <c r="AH3965" s="145" t="str">
        <f t="shared" si="394"/>
        <v/>
      </c>
    </row>
    <row r="3966" spans="1:34" ht="17.25" customHeight="1" x14ac:dyDescent="0.3">
      <c r="A3966" s="149"/>
      <c r="B3966" s="135"/>
      <c r="C3966" s="14"/>
      <c r="D3966" s="14"/>
      <c r="E3966" s="136"/>
      <c r="F3966" s="15"/>
      <c r="G3966" s="126"/>
      <c r="H3966" s="136"/>
      <c r="I3966" s="136"/>
      <c r="J3966" s="138"/>
      <c r="K3966" s="119"/>
      <c r="L3966" s="138"/>
      <c r="M3966" s="12"/>
      <c r="N3966" s="147" t="str">
        <f t="shared" si="389"/>
        <v/>
      </c>
      <c r="O3966" s="16"/>
      <c r="P3966" s="17"/>
      <c r="Q3966" s="17"/>
      <c r="AD3966" s="13">
        <f t="shared" si="390"/>
        <v>0</v>
      </c>
      <c r="AE3966" s="13" t="str">
        <f t="shared" si="391"/>
        <v/>
      </c>
      <c r="AF3966" s="145" t="str">
        <f t="shared" si="392"/>
        <v/>
      </c>
      <c r="AG3966" s="145" t="str">
        <f t="shared" si="393"/>
        <v/>
      </c>
      <c r="AH3966" s="145" t="str">
        <f t="shared" si="394"/>
        <v/>
      </c>
    </row>
    <row r="3967" spans="1:34" ht="17.25" customHeight="1" x14ac:dyDescent="0.3">
      <c r="A3967" s="149"/>
      <c r="B3967" s="135"/>
      <c r="C3967" s="14"/>
      <c r="D3967" s="14"/>
      <c r="E3967" s="136"/>
      <c r="F3967" s="15"/>
      <c r="G3967" s="126"/>
      <c r="H3967" s="136"/>
      <c r="I3967" s="136"/>
      <c r="J3967" s="138"/>
      <c r="K3967" s="119"/>
      <c r="L3967" s="138"/>
      <c r="M3967" s="12"/>
      <c r="N3967" s="147" t="str">
        <f t="shared" si="389"/>
        <v/>
      </c>
      <c r="O3967" s="16"/>
      <c r="P3967" s="17"/>
      <c r="Q3967" s="17"/>
      <c r="AD3967" s="13">
        <f t="shared" si="390"/>
        <v>0</v>
      </c>
      <c r="AE3967" s="13" t="str">
        <f t="shared" si="391"/>
        <v/>
      </c>
      <c r="AF3967" s="145" t="str">
        <f t="shared" si="392"/>
        <v/>
      </c>
      <c r="AG3967" s="145" t="str">
        <f t="shared" si="393"/>
        <v/>
      </c>
      <c r="AH3967" s="145" t="str">
        <f t="shared" si="394"/>
        <v/>
      </c>
    </row>
    <row r="3968" spans="1:34" ht="17.25" customHeight="1" x14ac:dyDescent="0.3">
      <c r="A3968" s="149"/>
      <c r="B3968" s="135"/>
      <c r="C3968" s="14"/>
      <c r="D3968" s="14"/>
      <c r="E3968" s="136"/>
      <c r="F3968" s="15"/>
      <c r="G3968" s="126"/>
      <c r="H3968" s="136"/>
      <c r="I3968" s="136"/>
      <c r="J3968" s="138"/>
      <c r="K3968" s="119"/>
      <c r="L3968" s="138"/>
      <c r="M3968" s="12"/>
      <c r="N3968" s="147" t="str">
        <f t="shared" si="389"/>
        <v/>
      </c>
      <c r="O3968" s="16"/>
      <c r="P3968" s="17"/>
      <c r="Q3968" s="17"/>
      <c r="AD3968" s="13">
        <f t="shared" si="390"/>
        <v>0</v>
      </c>
      <c r="AE3968" s="13" t="str">
        <f t="shared" si="391"/>
        <v/>
      </c>
      <c r="AF3968" s="145" t="str">
        <f t="shared" si="392"/>
        <v/>
      </c>
      <c r="AG3968" s="145" t="str">
        <f t="shared" si="393"/>
        <v/>
      </c>
      <c r="AH3968" s="145" t="str">
        <f t="shared" si="394"/>
        <v/>
      </c>
    </row>
    <row r="3969" spans="1:34" ht="17.25" customHeight="1" x14ac:dyDescent="0.3">
      <c r="A3969" s="149"/>
      <c r="B3969" s="135"/>
      <c r="C3969" s="14"/>
      <c r="D3969" s="14"/>
      <c r="E3969" s="136"/>
      <c r="F3969" s="15"/>
      <c r="G3969" s="126"/>
      <c r="H3969" s="136"/>
      <c r="I3969" s="136"/>
      <c r="J3969" s="138"/>
      <c r="K3969" s="119"/>
      <c r="L3969" s="138"/>
      <c r="M3969" s="12"/>
      <c r="N3969" s="147" t="str">
        <f t="shared" si="389"/>
        <v/>
      </c>
      <c r="O3969" s="16"/>
      <c r="P3969" s="17"/>
      <c r="Q3969" s="17"/>
      <c r="AD3969" s="13">
        <f t="shared" si="390"/>
        <v>0</v>
      </c>
      <c r="AE3969" s="13" t="str">
        <f t="shared" si="391"/>
        <v/>
      </c>
      <c r="AF3969" s="145" t="str">
        <f t="shared" si="392"/>
        <v/>
      </c>
      <c r="AG3969" s="145" t="str">
        <f t="shared" si="393"/>
        <v/>
      </c>
      <c r="AH3969" s="145" t="str">
        <f t="shared" si="394"/>
        <v/>
      </c>
    </row>
    <row r="3970" spans="1:34" ht="17.25" customHeight="1" x14ac:dyDescent="0.3">
      <c r="A3970" s="149"/>
      <c r="B3970" s="135"/>
      <c r="C3970" s="14"/>
      <c r="D3970" s="14"/>
      <c r="E3970" s="136"/>
      <c r="F3970" s="15"/>
      <c r="G3970" s="126"/>
      <c r="H3970" s="136"/>
      <c r="I3970" s="136"/>
      <c r="J3970" s="138"/>
      <c r="K3970" s="119"/>
      <c r="L3970" s="138"/>
      <c r="M3970" s="12"/>
      <c r="N3970" s="147" t="str">
        <f t="shared" si="389"/>
        <v/>
      </c>
      <c r="O3970" s="16"/>
      <c r="P3970" s="17"/>
      <c r="Q3970" s="17"/>
      <c r="AD3970" s="13">
        <f t="shared" si="390"/>
        <v>0</v>
      </c>
      <c r="AE3970" s="13" t="str">
        <f t="shared" si="391"/>
        <v/>
      </c>
      <c r="AF3970" s="145" t="str">
        <f t="shared" si="392"/>
        <v/>
      </c>
      <c r="AG3970" s="145" t="str">
        <f t="shared" si="393"/>
        <v/>
      </c>
      <c r="AH3970" s="145" t="str">
        <f t="shared" si="394"/>
        <v/>
      </c>
    </row>
    <row r="3971" spans="1:34" ht="17.25" customHeight="1" x14ac:dyDescent="0.3">
      <c r="A3971" s="149"/>
      <c r="B3971" s="135"/>
      <c r="C3971" s="14"/>
      <c r="D3971" s="14"/>
      <c r="E3971" s="136"/>
      <c r="F3971" s="15"/>
      <c r="G3971" s="126"/>
      <c r="H3971" s="136"/>
      <c r="I3971" s="136"/>
      <c r="J3971" s="138"/>
      <c r="K3971" s="119"/>
      <c r="L3971" s="138"/>
      <c r="M3971" s="12"/>
      <c r="N3971" s="147" t="str">
        <f t="shared" si="389"/>
        <v/>
      </c>
      <c r="O3971" s="16"/>
      <c r="P3971" s="17"/>
      <c r="Q3971" s="17"/>
      <c r="AD3971" s="13">
        <f t="shared" si="390"/>
        <v>0</v>
      </c>
      <c r="AE3971" s="13" t="str">
        <f t="shared" si="391"/>
        <v/>
      </c>
      <c r="AF3971" s="145" t="str">
        <f t="shared" si="392"/>
        <v/>
      </c>
      <c r="AG3971" s="145" t="str">
        <f t="shared" si="393"/>
        <v/>
      </c>
      <c r="AH3971" s="145" t="str">
        <f t="shared" si="394"/>
        <v/>
      </c>
    </row>
    <row r="3972" spans="1:34" ht="17.25" customHeight="1" x14ac:dyDescent="0.3">
      <c r="A3972" s="149"/>
      <c r="B3972" s="135"/>
      <c r="C3972" s="14"/>
      <c r="D3972" s="14"/>
      <c r="E3972" s="136"/>
      <c r="F3972" s="15"/>
      <c r="G3972" s="126"/>
      <c r="H3972" s="136"/>
      <c r="I3972" s="136"/>
      <c r="J3972" s="138"/>
      <c r="K3972" s="119"/>
      <c r="L3972" s="138"/>
      <c r="M3972" s="12"/>
      <c r="N3972" s="147" t="str">
        <f t="shared" si="389"/>
        <v/>
      </c>
      <c r="O3972" s="16"/>
      <c r="P3972" s="17"/>
      <c r="Q3972" s="17"/>
      <c r="AD3972" s="13">
        <f t="shared" si="390"/>
        <v>0</v>
      </c>
      <c r="AE3972" s="13" t="str">
        <f t="shared" si="391"/>
        <v/>
      </c>
      <c r="AF3972" s="145" t="str">
        <f t="shared" si="392"/>
        <v/>
      </c>
      <c r="AG3972" s="145" t="str">
        <f t="shared" si="393"/>
        <v/>
      </c>
      <c r="AH3972" s="145" t="str">
        <f t="shared" si="394"/>
        <v/>
      </c>
    </row>
    <row r="3973" spans="1:34" ht="17.25" customHeight="1" x14ac:dyDescent="0.3">
      <c r="A3973" s="149"/>
      <c r="B3973" s="135"/>
      <c r="C3973" s="14"/>
      <c r="D3973" s="14"/>
      <c r="E3973" s="136"/>
      <c r="F3973" s="15"/>
      <c r="G3973" s="126"/>
      <c r="H3973" s="136"/>
      <c r="I3973" s="136"/>
      <c r="J3973" s="138"/>
      <c r="K3973" s="119"/>
      <c r="L3973" s="138"/>
      <c r="M3973" s="12"/>
      <c r="N3973" s="147" t="str">
        <f t="shared" si="389"/>
        <v/>
      </c>
      <c r="O3973" s="16"/>
      <c r="P3973" s="17"/>
      <c r="Q3973" s="17"/>
      <c r="AD3973" s="13">
        <f t="shared" si="390"/>
        <v>0</v>
      </c>
      <c r="AE3973" s="13" t="str">
        <f t="shared" si="391"/>
        <v/>
      </c>
      <c r="AF3973" s="145" t="str">
        <f t="shared" si="392"/>
        <v/>
      </c>
      <c r="AG3973" s="145" t="str">
        <f t="shared" si="393"/>
        <v/>
      </c>
      <c r="AH3973" s="145" t="str">
        <f t="shared" si="394"/>
        <v/>
      </c>
    </row>
    <row r="3974" spans="1:34" ht="17.25" customHeight="1" x14ac:dyDescent="0.3">
      <c r="A3974" s="149"/>
      <c r="B3974" s="135"/>
      <c r="C3974" s="14"/>
      <c r="D3974" s="14"/>
      <c r="E3974" s="136"/>
      <c r="F3974" s="15"/>
      <c r="G3974" s="126"/>
      <c r="H3974" s="136"/>
      <c r="I3974" s="136"/>
      <c r="J3974" s="138"/>
      <c r="K3974" s="119"/>
      <c r="L3974" s="138"/>
      <c r="M3974" s="12"/>
      <c r="N3974" s="147" t="str">
        <f t="shared" si="389"/>
        <v/>
      </c>
      <c r="O3974" s="16"/>
      <c r="P3974" s="17"/>
      <c r="Q3974" s="17"/>
      <c r="AD3974" s="13">
        <f t="shared" si="390"/>
        <v>0</v>
      </c>
      <c r="AE3974" s="13" t="str">
        <f t="shared" si="391"/>
        <v/>
      </c>
      <c r="AF3974" s="145" t="str">
        <f t="shared" si="392"/>
        <v/>
      </c>
      <c r="AG3974" s="145" t="str">
        <f t="shared" si="393"/>
        <v/>
      </c>
      <c r="AH3974" s="145" t="str">
        <f t="shared" si="394"/>
        <v/>
      </c>
    </row>
    <row r="3975" spans="1:34" ht="17.25" customHeight="1" x14ac:dyDescent="0.3">
      <c r="A3975" s="149"/>
      <c r="B3975" s="135"/>
      <c r="C3975" s="14"/>
      <c r="D3975" s="14"/>
      <c r="E3975" s="136"/>
      <c r="F3975" s="15"/>
      <c r="G3975" s="126"/>
      <c r="H3975" s="136"/>
      <c r="I3975" s="136"/>
      <c r="J3975" s="138"/>
      <c r="K3975" s="119"/>
      <c r="L3975" s="138"/>
      <c r="M3975" s="12"/>
      <c r="N3975" s="147" t="str">
        <f t="shared" si="389"/>
        <v/>
      </c>
      <c r="O3975" s="16"/>
      <c r="P3975" s="17"/>
      <c r="Q3975" s="17"/>
      <c r="AD3975" s="13">
        <f t="shared" si="390"/>
        <v>0</v>
      </c>
      <c r="AE3975" s="13" t="str">
        <f t="shared" si="391"/>
        <v/>
      </c>
      <c r="AF3975" s="145" t="str">
        <f t="shared" si="392"/>
        <v/>
      </c>
      <c r="AG3975" s="145" t="str">
        <f t="shared" si="393"/>
        <v/>
      </c>
      <c r="AH3975" s="145" t="str">
        <f t="shared" si="394"/>
        <v/>
      </c>
    </row>
    <row r="3976" spans="1:34" ht="17.25" customHeight="1" x14ac:dyDescent="0.3">
      <c r="A3976" s="149"/>
      <c r="B3976" s="135"/>
      <c r="C3976" s="14"/>
      <c r="D3976" s="14"/>
      <c r="E3976" s="136"/>
      <c r="F3976" s="15"/>
      <c r="G3976" s="126"/>
      <c r="H3976" s="136"/>
      <c r="I3976" s="136"/>
      <c r="J3976" s="138"/>
      <c r="K3976" s="119"/>
      <c r="L3976" s="138"/>
      <c r="M3976" s="12"/>
      <c r="N3976" s="147" t="str">
        <f t="shared" ref="N3976:N4039" si="395">IF(J3976="", "", K3976)</f>
        <v/>
      </c>
      <c r="O3976" s="16"/>
      <c r="P3976" s="17"/>
      <c r="Q3976" s="17"/>
      <c r="AD3976" s="13">
        <f t="shared" si="390"/>
        <v>0</v>
      </c>
      <c r="AE3976" s="13" t="str">
        <f t="shared" si="391"/>
        <v/>
      </c>
      <c r="AF3976" s="145" t="str">
        <f t="shared" si="392"/>
        <v/>
      </c>
      <c r="AG3976" s="145" t="str">
        <f t="shared" si="393"/>
        <v/>
      </c>
      <c r="AH3976" s="145" t="str">
        <f t="shared" si="394"/>
        <v/>
      </c>
    </row>
    <row r="3977" spans="1:34" ht="17.25" customHeight="1" x14ac:dyDescent="0.3">
      <c r="A3977" s="149"/>
      <c r="B3977" s="135"/>
      <c r="C3977" s="14"/>
      <c r="D3977" s="14"/>
      <c r="E3977" s="136"/>
      <c r="F3977" s="15"/>
      <c r="G3977" s="126"/>
      <c r="H3977" s="136"/>
      <c r="I3977" s="136"/>
      <c r="J3977" s="138"/>
      <c r="K3977" s="119"/>
      <c r="L3977" s="138"/>
      <c r="M3977" s="12"/>
      <c r="N3977" s="147" t="str">
        <f t="shared" si="395"/>
        <v/>
      </c>
      <c r="O3977" s="16"/>
      <c r="P3977" s="17"/>
      <c r="Q3977" s="17"/>
      <c r="AD3977" s="13">
        <f t="shared" si="390"/>
        <v>0</v>
      </c>
      <c r="AE3977" s="13" t="str">
        <f t="shared" si="391"/>
        <v/>
      </c>
      <c r="AF3977" s="145" t="str">
        <f t="shared" si="392"/>
        <v/>
      </c>
      <c r="AG3977" s="145" t="str">
        <f t="shared" si="393"/>
        <v/>
      </c>
      <c r="AH3977" s="145" t="str">
        <f t="shared" si="394"/>
        <v/>
      </c>
    </row>
    <row r="3978" spans="1:34" ht="17.25" customHeight="1" x14ac:dyDescent="0.3">
      <c r="A3978" s="149"/>
      <c r="B3978" s="135"/>
      <c r="C3978" s="14"/>
      <c r="D3978" s="14"/>
      <c r="E3978" s="136"/>
      <c r="F3978" s="15"/>
      <c r="G3978" s="126"/>
      <c r="H3978" s="136"/>
      <c r="I3978" s="136"/>
      <c r="J3978" s="138"/>
      <c r="K3978" s="119"/>
      <c r="L3978" s="138"/>
      <c r="M3978" s="12"/>
      <c r="N3978" s="147" t="str">
        <f t="shared" si="395"/>
        <v/>
      </c>
      <c r="O3978" s="16"/>
      <c r="P3978" s="17"/>
      <c r="Q3978" s="17"/>
      <c r="AD3978" s="13">
        <f t="shared" si="390"/>
        <v>0</v>
      </c>
      <c r="AE3978" s="13" t="str">
        <f t="shared" si="391"/>
        <v/>
      </c>
      <c r="AF3978" s="145" t="str">
        <f t="shared" si="392"/>
        <v/>
      </c>
      <c r="AG3978" s="145" t="str">
        <f t="shared" si="393"/>
        <v/>
      </c>
      <c r="AH3978" s="145" t="str">
        <f t="shared" si="394"/>
        <v/>
      </c>
    </row>
    <row r="3979" spans="1:34" ht="17.25" customHeight="1" x14ac:dyDescent="0.3">
      <c r="A3979" s="149"/>
      <c r="B3979" s="135"/>
      <c r="C3979" s="14"/>
      <c r="D3979" s="14"/>
      <c r="E3979" s="136"/>
      <c r="F3979" s="15"/>
      <c r="G3979" s="126"/>
      <c r="H3979" s="136"/>
      <c r="I3979" s="136"/>
      <c r="J3979" s="138"/>
      <c r="K3979" s="119"/>
      <c r="L3979" s="138"/>
      <c r="M3979" s="12"/>
      <c r="N3979" s="147" t="str">
        <f t="shared" si="395"/>
        <v/>
      </c>
      <c r="O3979" s="16"/>
      <c r="P3979" s="17"/>
      <c r="Q3979" s="17"/>
      <c r="AD3979" s="13">
        <f t="shared" si="390"/>
        <v>0</v>
      </c>
      <c r="AE3979" s="13" t="str">
        <f t="shared" si="391"/>
        <v/>
      </c>
      <c r="AF3979" s="145" t="str">
        <f t="shared" si="392"/>
        <v/>
      </c>
      <c r="AG3979" s="145" t="str">
        <f t="shared" si="393"/>
        <v/>
      </c>
      <c r="AH3979" s="145" t="str">
        <f t="shared" si="394"/>
        <v/>
      </c>
    </row>
    <row r="3980" spans="1:34" ht="17.25" customHeight="1" x14ac:dyDescent="0.3">
      <c r="A3980" s="149"/>
      <c r="B3980" s="135"/>
      <c r="C3980" s="14"/>
      <c r="D3980" s="14"/>
      <c r="E3980" s="136"/>
      <c r="F3980" s="15"/>
      <c r="G3980" s="126"/>
      <c r="H3980" s="136"/>
      <c r="I3980" s="136"/>
      <c r="J3980" s="138"/>
      <c r="K3980" s="119"/>
      <c r="L3980" s="138"/>
      <c r="M3980" s="12"/>
      <c r="N3980" s="147" t="str">
        <f t="shared" si="395"/>
        <v/>
      </c>
      <c r="O3980" s="16"/>
      <c r="P3980" s="17"/>
      <c r="Q3980" s="17"/>
      <c r="AD3980" s="13">
        <f t="shared" si="390"/>
        <v>0</v>
      </c>
      <c r="AE3980" s="13" t="str">
        <f t="shared" si="391"/>
        <v/>
      </c>
      <c r="AF3980" s="145" t="str">
        <f t="shared" si="392"/>
        <v/>
      </c>
      <c r="AG3980" s="145" t="str">
        <f t="shared" si="393"/>
        <v/>
      </c>
      <c r="AH3980" s="145" t="str">
        <f t="shared" si="394"/>
        <v/>
      </c>
    </row>
    <row r="3981" spans="1:34" ht="17.25" customHeight="1" x14ac:dyDescent="0.3">
      <c r="A3981" s="149"/>
      <c r="B3981" s="135"/>
      <c r="C3981" s="14"/>
      <c r="D3981" s="14"/>
      <c r="E3981" s="136"/>
      <c r="F3981" s="15"/>
      <c r="G3981" s="126"/>
      <c r="H3981" s="136"/>
      <c r="I3981" s="136"/>
      <c r="J3981" s="138"/>
      <c r="K3981" s="119"/>
      <c r="L3981" s="138"/>
      <c r="M3981" s="12"/>
      <c r="N3981" s="147" t="str">
        <f t="shared" si="395"/>
        <v/>
      </c>
      <c r="O3981" s="16"/>
      <c r="P3981" s="17"/>
      <c r="Q3981" s="17"/>
      <c r="AD3981" s="13">
        <f t="shared" si="390"/>
        <v>0</v>
      </c>
      <c r="AE3981" s="13" t="str">
        <f t="shared" si="391"/>
        <v/>
      </c>
      <c r="AF3981" s="145" t="str">
        <f t="shared" si="392"/>
        <v/>
      </c>
      <c r="AG3981" s="145" t="str">
        <f t="shared" si="393"/>
        <v/>
      </c>
      <c r="AH3981" s="145" t="str">
        <f t="shared" si="394"/>
        <v/>
      </c>
    </row>
    <row r="3982" spans="1:34" ht="17.25" customHeight="1" x14ac:dyDescent="0.3">
      <c r="A3982" s="149"/>
      <c r="B3982" s="135"/>
      <c r="C3982" s="14"/>
      <c r="D3982" s="14"/>
      <c r="E3982" s="136"/>
      <c r="F3982" s="15"/>
      <c r="G3982" s="126"/>
      <c r="H3982" s="136"/>
      <c r="I3982" s="136"/>
      <c r="J3982" s="138"/>
      <c r="K3982" s="119"/>
      <c r="L3982" s="138"/>
      <c r="M3982" s="12"/>
      <c r="N3982" s="147" t="str">
        <f t="shared" si="395"/>
        <v/>
      </c>
      <c r="O3982" s="16"/>
      <c r="P3982" s="17"/>
      <c r="Q3982" s="17"/>
      <c r="AD3982" s="13">
        <f t="shared" si="390"/>
        <v>0</v>
      </c>
      <c r="AE3982" s="13" t="str">
        <f t="shared" si="391"/>
        <v/>
      </c>
      <c r="AF3982" s="145" t="str">
        <f t="shared" si="392"/>
        <v/>
      </c>
      <c r="AG3982" s="145" t="str">
        <f t="shared" si="393"/>
        <v/>
      </c>
      <c r="AH3982" s="145" t="str">
        <f t="shared" si="394"/>
        <v/>
      </c>
    </row>
    <row r="3983" spans="1:34" ht="17.25" customHeight="1" x14ac:dyDescent="0.3">
      <c r="A3983" s="149"/>
      <c r="B3983" s="135"/>
      <c r="C3983" s="14"/>
      <c r="D3983" s="14"/>
      <c r="E3983" s="136"/>
      <c r="F3983" s="15"/>
      <c r="G3983" s="126"/>
      <c r="H3983" s="136"/>
      <c r="I3983" s="136"/>
      <c r="J3983" s="138"/>
      <c r="K3983" s="119"/>
      <c r="L3983" s="138"/>
      <c r="M3983" s="12"/>
      <c r="N3983" s="147" t="str">
        <f t="shared" si="395"/>
        <v/>
      </c>
      <c r="O3983" s="16"/>
      <c r="P3983" s="17"/>
      <c r="Q3983" s="17"/>
      <c r="AD3983" s="13">
        <f t="shared" si="390"/>
        <v>0</v>
      </c>
      <c r="AE3983" s="13" t="str">
        <f t="shared" si="391"/>
        <v/>
      </c>
      <c r="AF3983" s="145" t="str">
        <f t="shared" si="392"/>
        <v/>
      </c>
      <c r="AG3983" s="145" t="str">
        <f t="shared" si="393"/>
        <v/>
      </c>
      <c r="AH3983" s="145" t="str">
        <f t="shared" si="394"/>
        <v/>
      </c>
    </row>
    <row r="3984" spans="1:34" ht="17.25" customHeight="1" x14ac:dyDescent="0.3">
      <c r="A3984" s="149"/>
      <c r="B3984" s="135"/>
      <c r="C3984" s="14"/>
      <c r="D3984" s="14"/>
      <c r="E3984" s="136"/>
      <c r="F3984" s="15"/>
      <c r="G3984" s="126"/>
      <c r="H3984" s="136"/>
      <c r="I3984" s="136"/>
      <c r="J3984" s="138"/>
      <c r="K3984" s="119"/>
      <c r="L3984" s="138"/>
      <c r="M3984" s="12"/>
      <c r="N3984" s="147" t="str">
        <f t="shared" si="395"/>
        <v/>
      </c>
      <c r="O3984" s="16"/>
      <c r="P3984" s="17"/>
      <c r="Q3984" s="17"/>
      <c r="AD3984" s="13">
        <f t="shared" si="390"/>
        <v>0</v>
      </c>
      <c r="AE3984" s="13" t="str">
        <f t="shared" si="391"/>
        <v/>
      </c>
      <c r="AF3984" s="145" t="str">
        <f t="shared" si="392"/>
        <v/>
      </c>
      <c r="AG3984" s="145" t="str">
        <f t="shared" si="393"/>
        <v/>
      </c>
      <c r="AH3984" s="145" t="str">
        <f t="shared" si="394"/>
        <v/>
      </c>
    </row>
    <row r="3985" spans="1:34" ht="17.25" customHeight="1" x14ac:dyDescent="0.3">
      <c r="A3985" s="149"/>
      <c r="B3985" s="135"/>
      <c r="C3985" s="14"/>
      <c r="D3985" s="14"/>
      <c r="E3985" s="136"/>
      <c r="F3985" s="15"/>
      <c r="G3985" s="126"/>
      <c r="H3985" s="136"/>
      <c r="I3985" s="136"/>
      <c r="J3985" s="138"/>
      <c r="K3985" s="119"/>
      <c r="L3985" s="138"/>
      <c r="M3985" s="12"/>
      <c r="N3985" s="147" t="str">
        <f t="shared" si="395"/>
        <v/>
      </c>
      <c r="O3985" s="16"/>
      <c r="P3985" s="17"/>
      <c r="Q3985" s="17"/>
      <c r="AD3985" s="13">
        <f t="shared" si="390"/>
        <v>0</v>
      </c>
      <c r="AE3985" s="13" t="str">
        <f t="shared" si="391"/>
        <v/>
      </c>
      <c r="AF3985" s="145" t="str">
        <f t="shared" si="392"/>
        <v/>
      </c>
      <c r="AG3985" s="145" t="str">
        <f t="shared" si="393"/>
        <v/>
      </c>
      <c r="AH3985" s="145" t="str">
        <f t="shared" si="394"/>
        <v/>
      </c>
    </row>
    <row r="3986" spans="1:34" ht="17.25" customHeight="1" x14ac:dyDescent="0.3">
      <c r="A3986" s="149"/>
      <c r="B3986" s="135"/>
      <c r="C3986" s="14"/>
      <c r="D3986" s="14"/>
      <c r="E3986" s="136"/>
      <c r="F3986" s="15"/>
      <c r="G3986" s="126"/>
      <c r="H3986" s="136"/>
      <c r="I3986" s="136"/>
      <c r="J3986" s="138"/>
      <c r="K3986" s="119"/>
      <c r="L3986" s="138"/>
      <c r="M3986" s="12"/>
      <c r="N3986" s="147" t="str">
        <f t="shared" si="395"/>
        <v/>
      </c>
      <c r="O3986" s="16"/>
      <c r="P3986" s="17"/>
      <c r="Q3986" s="17"/>
      <c r="AD3986" s="13">
        <f t="shared" si="390"/>
        <v>0</v>
      </c>
      <c r="AE3986" s="13" t="str">
        <f t="shared" si="391"/>
        <v/>
      </c>
      <c r="AF3986" s="145" t="str">
        <f t="shared" si="392"/>
        <v/>
      </c>
      <c r="AG3986" s="145" t="str">
        <f t="shared" si="393"/>
        <v/>
      </c>
      <c r="AH3986" s="145" t="str">
        <f t="shared" si="394"/>
        <v/>
      </c>
    </row>
    <row r="3987" spans="1:34" ht="17.25" customHeight="1" x14ac:dyDescent="0.3">
      <c r="A3987" s="149"/>
      <c r="B3987" s="135"/>
      <c r="C3987" s="14"/>
      <c r="D3987" s="14"/>
      <c r="E3987" s="136"/>
      <c r="F3987" s="15"/>
      <c r="G3987" s="126"/>
      <c r="H3987" s="136"/>
      <c r="I3987" s="136"/>
      <c r="J3987" s="138"/>
      <c r="K3987" s="119"/>
      <c r="L3987" s="138"/>
      <c r="M3987" s="12"/>
      <c r="N3987" s="147" t="str">
        <f t="shared" si="395"/>
        <v/>
      </c>
      <c r="O3987" s="16"/>
      <c r="P3987" s="17"/>
      <c r="Q3987" s="17"/>
      <c r="AD3987" s="13">
        <f t="shared" si="390"/>
        <v>0</v>
      </c>
      <c r="AE3987" s="13" t="str">
        <f t="shared" si="391"/>
        <v/>
      </c>
      <c r="AF3987" s="145" t="str">
        <f t="shared" si="392"/>
        <v/>
      </c>
      <c r="AG3987" s="145" t="str">
        <f t="shared" si="393"/>
        <v/>
      </c>
      <c r="AH3987" s="145" t="str">
        <f t="shared" si="394"/>
        <v/>
      </c>
    </row>
    <row r="3988" spans="1:34" ht="17.25" customHeight="1" x14ac:dyDescent="0.3">
      <c r="A3988" s="149"/>
      <c r="B3988" s="135"/>
      <c r="C3988" s="14"/>
      <c r="D3988" s="14"/>
      <c r="E3988" s="136"/>
      <c r="F3988" s="15"/>
      <c r="G3988" s="126"/>
      <c r="H3988" s="136"/>
      <c r="I3988" s="136"/>
      <c r="J3988" s="138"/>
      <c r="K3988" s="119"/>
      <c r="L3988" s="138"/>
      <c r="M3988" s="12"/>
      <c r="N3988" s="147" t="str">
        <f t="shared" si="395"/>
        <v/>
      </c>
      <c r="O3988" s="16"/>
      <c r="P3988" s="17"/>
      <c r="Q3988" s="17"/>
      <c r="AD3988" s="13">
        <f t="shared" si="390"/>
        <v>0</v>
      </c>
      <c r="AE3988" s="13" t="str">
        <f t="shared" si="391"/>
        <v/>
      </c>
      <c r="AF3988" s="145" t="str">
        <f t="shared" si="392"/>
        <v/>
      </c>
      <c r="AG3988" s="145" t="str">
        <f t="shared" si="393"/>
        <v/>
      </c>
      <c r="AH3988" s="145" t="str">
        <f t="shared" si="394"/>
        <v/>
      </c>
    </row>
    <row r="3989" spans="1:34" ht="17.25" customHeight="1" x14ac:dyDescent="0.3">
      <c r="A3989" s="149"/>
      <c r="B3989" s="135"/>
      <c r="C3989" s="14"/>
      <c r="D3989" s="14"/>
      <c r="E3989" s="136"/>
      <c r="F3989" s="15"/>
      <c r="G3989" s="126"/>
      <c r="H3989" s="136"/>
      <c r="I3989" s="136"/>
      <c r="J3989" s="138"/>
      <c r="K3989" s="119"/>
      <c r="L3989" s="138"/>
      <c r="M3989" s="12"/>
      <c r="N3989" s="147" t="str">
        <f t="shared" si="395"/>
        <v/>
      </c>
      <c r="O3989" s="16"/>
      <c r="P3989" s="17"/>
      <c r="Q3989" s="17"/>
      <c r="AD3989" s="13">
        <f t="shared" si="390"/>
        <v>0</v>
      </c>
      <c r="AE3989" s="13" t="str">
        <f t="shared" si="391"/>
        <v/>
      </c>
      <c r="AF3989" s="145" t="str">
        <f t="shared" si="392"/>
        <v/>
      </c>
      <c r="AG3989" s="145" t="str">
        <f t="shared" si="393"/>
        <v/>
      </c>
      <c r="AH3989" s="145" t="str">
        <f t="shared" si="394"/>
        <v/>
      </c>
    </row>
    <row r="3990" spans="1:34" ht="17.25" customHeight="1" x14ac:dyDescent="0.3">
      <c r="A3990" s="149"/>
      <c r="B3990" s="135"/>
      <c r="C3990" s="14"/>
      <c r="D3990" s="14"/>
      <c r="E3990" s="136"/>
      <c r="F3990" s="15"/>
      <c r="G3990" s="126"/>
      <c r="H3990" s="136"/>
      <c r="I3990" s="136"/>
      <c r="J3990" s="138"/>
      <c r="K3990" s="119"/>
      <c r="L3990" s="138"/>
      <c r="M3990" s="12"/>
      <c r="N3990" s="147" t="str">
        <f t="shared" si="395"/>
        <v/>
      </c>
      <c r="O3990" s="16"/>
      <c r="P3990" s="17"/>
      <c r="Q3990" s="17"/>
      <c r="AD3990" s="13">
        <f t="shared" si="390"/>
        <v>0</v>
      </c>
      <c r="AE3990" s="13" t="str">
        <f t="shared" si="391"/>
        <v/>
      </c>
      <c r="AF3990" s="145" t="str">
        <f t="shared" si="392"/>
        <v/>
      </c>
      <c r="AG3990" s="145" t="str">
        <f t="shared" si="393"/>
        <v/>
      </c>
      <c r="AH3990" s="145" t="str">
        <f t="shared" si="394"/>
        <v/>
      </c>
    </row>
    <row r="3991" spans="1:34" ht="17.25" customHeight="1" x14ac:dyDescent="0.3">
      <c r="A3991" s="149"/>
      <c r="B3991" s="135"/>
      <c r="C3991" s="14"/>
      <c r="D3991" s="14"/>
      <c r="E3991" s="136"/>
      <c r="F3991" s="15"/>
      <c r="G3991" s="126"/>
      <c r="H3991" s="136"/>
      <c r="I3991" s="136"/>
      <c r="J3991" s="138"/>
      <c r="K3991" s="119"/>
      <c r="L3991" s="138"/>
      <c r="M3991" s="12"/>
      <c r="N3991" s="147" t="str">
        <f t="shared" si="395"/>
        <v/>
      </c>
      <c r="O3991" s="16"/>
      <c r="P3991" s="17"/>
      <c r="Q3991" s="17"/>
      <c r="AD3991" s="13">
        <f t="shared" si="390"/>
        <v>0</v>
      </c>
      <c r="AE3991" s="13" t="str">
        <f t="shared" si="391"/>
        <v/>
      </c>
      <c r="AF3991" s="145" t="str">
        <f t="shared" si="392"/>
        <v/>
      </c>
      <c r="AG3991" s="145" t="str">
        <f t="shared" si="393"/>
        <v/>
      </c>
      <c r="AH3991" s="145" t="str">
        <f t="shared" si="394"/>
        <v/>
      </c>
    </row>
    <row r="3992" spans="1:34" ht="17.25" customHeight="1" x14ac:dyDescent="0.3">
      <c r="A3992" s="149"/>
      <c r="B3992" s="135"/>
      <c r="C3992" s="14"/>
      <c r="D3992" s="14"/>
      <c r="E3992" s="136"/>
      <c r="F3992" s="15"/>
      <c r="G3992" s="126"/>
      <c r="H3992" s="136"/>
      <c r="I3992" s="136"/>
      <c r="J3992" s="138"/>
      <c r="K3992" s="119"/>
      <c r="L3992" s="138"/>
      <c r="M3992" s="12"/>
      <c r="N3992" s="147" t="str">
        <f t="shared" si="395"/>
        <v/>
      </c>
      <c r="O3992" s="16"/>
      <c r="P3992" s="17"/>
      <c r="Q3992" s="17"/>
      <c r="AD3992" s="13">
        <f t="shared" si="390"/>
        <v>0</v>
      </c>
      <c r="AE3992" s="13" t="str">
        <f t="shared" si="391"/>
        <v/>
      </c>
      <c r="AF3992" s="145" t="str">
        <f t="shared" si="392"/>
        <v/>
      </c>
      <c r="AG3992" s="145" t="str">
        <f t="shared" si="393"/>
        <v/>
      </c>
      <c r="AH3992" s="145" t="str">
        <f t="shared" si="394"/>
        <v/>
      </c>
    </row>
    <row r="3993" spans="1:34" ht="17.25" customHeight="1" x14ac:dyDescent="0.3">
      <c r="A3993" s="149"/>
      <c r="B3993" s="135"/>
      <c r="C3993" s="14"/>
      <c r="D3993" s="14"/>
      <c r="E3993" s="136"/>
      <c r="F3993" s="15"/>
      <c r="G3993" s="126"/>
      <c r="H3993" s="136"/>
      <c r="I3993" s="136"/>
      <c r="J3993" s="138"/>
      <c r="K3993" s="119"/>
      <c r="L3993" s="138"/>
      <c r="M3993" s="12"/>
      <c r="N3993" s="147" t="str">
        <f t="shared" si="395"/>
        <v/>
      </c>
      <c r="O3993" s="16"/>
      <c r="P3993" s="17"/>
      <c r="Q3993" s="17"/>
      <c r="AD3993" s="13">
        <f t="shared" si="390"/>
        <v>0</v>
      </c>
      <c r="AE3993" s="13" t="str">
        <f t="shared" si="391"/>
        <v/>
      </c>
      <c r="AF3993" s="145" t="str">
        <f t="shared" si="392"/>
        <v/>
      </c>
      <c r="AG3993" s="145" t="str">
        <f t="shared" si="393"/>
        <v/>
      </c>
      <c r="AH3993" s="145" t="str">
        <f t="shared" si="394"/>
        <v/>
      </c>
    </row>
    <row r="3994" spans="1:34" ht="17.25" customHeight="1" x14ac:dyDescent="0.3">
      <c r="A3994" s="149"/>
      <c r="B3994" s="135"/>
      <c r="C3994" s="14"/>
      <c r="D3994" s="14"/>
      <c r="E3994" s="136"/>
      <c r="F3994" s="15"/>
      <c r="G3994" s="126"/>
      <c r="H3994" s="136"/>
      <c r="I3994" s="136"/>
      <c r="J3994" s="138"/>
      <c r="K3994" s="119"/>
      <c r="L3994" s="138"/>
      <c r="M3994" s="12"/>
      <c r="N3994" s="147" t="str">
        <f t="shared" si="395"/>
        <v/>
      </c>
      <c r="O3994" s="16"/>
      <c r="P3994" s="17"/>
      <c r="Q3994" s="17"/>
      <c r="AD3994" s="13">
        <f t="shared" si="390"/>
        <v>0</v>
      </c>
      <c r="AE3994" s="13" t="str">
        <f t="shared" si="391"/>
        <v/>
      </c>
      <c r="AF3994" s="145" t="str">
        <f t="shared" si="392"/>
        <v/>
      </c>
      <c r="AG3994" s="145" t="str">
        <f t="shared" si="393"/>
        <v/>
      </c>
      <c r="AH3994" s="145" t="str">
        <f t="shared" si="394"/>
        <v/>
      </c>
    </row>
    <row r="3995" spans="1:34" ht="17.25" customHeight="1" x14ac:dyDescent="0.3">
      <c r="A3995" s="149"/>
      <c r="B3995" s="135"/>
      <c r="C3995" s="14"/>
      <c r="D3995" s="14"/>
      <c r="E3995" s="136"/>
      <c r="F3995" s="15"/>
      <c r="G3995" s="126"/>
      <c r="H3995" s="136"/>
      <c r="I3995" s="136"/>
      <c r="J3995" s="138"/>
      <c r="K3995" s="119"/>
      <c r="L3995" s="138"/>
      <c r="M3995" s="12"/>
      <c r="N3995" s="147" t="str">
        <f t="shared" si="395"/>
        <v/>
      </c>
      <c r="O3995" s="16"/>
      <c r="P3995" s="17"/>
      <c r="Q3995" s="17"/>
      <c r="AD3995" s="13">
        <f t="shared" si="390"/>
        <v>0</v>
      </c>
      <c r="AE3995" s="13" t="str">
        <f t="shared" si="391"/>
        <v/>
      </c>
      <c r="AF3995" s="145" t="str">
        <f t="shared" si="392"/>
        <v/>
      </c>
      <c r="AG3995" s="145" t="str">
        <f t="shared" si="393"/>
        <v/>
      </c>
      <c r="AH3995" s="145" t="str">
        <f t="shared" si="394"/>
        <v/>
      </c>
    </row>
    <row r="3996" spans="1:34" ht="17.25" customHeight="1" x14ac:dyDescent="0.3">
      <c r="A3996" s="149"/>
      <c r="B3996" s="135"/>
      <c r="C3996" s="14"/>
      <c r="D3996" s="14"/>
      <c r="E3996" s="136"/>
      <c r="F3996" s="15"/>
      <c r="G3996" s="126"/>
      <c r="H3996" s="136"/>
      <c r="I3996" s="136"/>
      <c r="J3996" s="138"/>
      <c r="K3996" s="119"/>
      <c r="L3996" s="138"/>
      <c r="M3996" s="12"/>
      <c r="N3996" s="147" t="str">
        <f t="shared" si="395"/>
        <v/>
      </c>
      <c r="O3996" s="16"/>
      <c r="P3996" s="17"/>
      <c r="Q3996" s="17"/>
      <c r="AD3996" s="13">
        <f t="shared" si="390"/>
        <v>0</v>
      </c>
      <c r="AE3996" s="13" t="str">
        <f t="shared" si="391"/>
        <v/>
      </c>
      <c r="AF3996" s="145" t="str">
        <f t="shared" si="392"/>
        <v/>
      </c>
      <c r="AG3996" s="145" t="str">
        <f t="shared" si="393"/>
        <v/>
      </c>
      <c r="AH3996" s="145" t="str">
        <f t="shared" si="394"/>
        <v/>
      </c>
    </row>
    <row r="3997" spans="1:34" ht="17.25" customHeight="1" x14ac:dyDescent="0.3">
      <c r="A3997" s="149"/>
      <c r="B3997" s="135"/>
      <c r="C3997" s="14"/>
      <c r="D3997" s="14"/>
      <c r="E3997" s="136"/>
      <c r="F3997" s="15"/>
      <c r="G3997" s="126"/>
      <c r="H3997" s="136"/>
      <c r="I3997" s="136"/>
      <c r="J3997" s="138"/>
      <c r="K3997" s="119"/>
      <c r="L3997" s="138"/>
      <c r="M3997" s="12"/>
      <c r="N3997" s="147" t="str">
        <f t="shared" si="395"/>
        <v/>
      </c>
      <c r="O3997" s="16"/>
      <c r="P3997" s="17"/>
      <c r="Q3997" s="17"/>
      <c r="AD3997" s="13">
        <f t="shared" si="390"/>
        <v>0</v>
      </c>
      <c r="AE3997" s="13" t="str">
        <f t="shared" si="391"/>
        <v/>
      </c>
      <c r="AF3997" s="145" t="str">
        <f t="shared" si="392"/>
        <v/>
      </c>
      <c r="AG3997" s="145" t="str">
        <f t="shared" si="393"/>
        <v/>
      </c>
      <c r="AH3997" s="145" t="str">
        <f t="shared" si="394"/>
        <v/>
      </c>
    </row>
    <row r="3998" spans="1:34" ht="17.25" customHeight="1" x14ac:dyDescent="0.3">
      <c r="A3998" s="149"/>
      <c r="B3998" s="135"/>
      <c r="C3998" s="14"/>
      <c r="D3998" s="14"/>
      <c r="E3998" s="136"/>
      <c r="F3998" s="15"/>
      <c r="G3998" s="126"/>
      <c r="H3998" s="136"/>
      <c r="I3998" s="136"/>
      <c r="J3998" s="138"/>
      <c r="K3998" s="119"/>
      <c r="L3998" s="138"/>
      <c r="M3998" s="12"/>
      <c r="N3998" s="147" t="str">
        <f t="shared" si="395"/>
        <v/>
      </c>
      <c r="O3998" s="16"/>
      <c r="P3998" s="17"/>
      <c r="Q3998" s="17"/>
      <c r="AD3998" s="13">
        <f t="shared" si="390"/>
        <v>0</v>
      </c>
      <c r="AE3998" s="13" t="str">
        <f t="shared" si="391"/>
        <v/>
      </c>
      <c r="AF3998" s="145" t="str">
        <f t="shared" si="392"/>
        <v/>
      </c>
      <c r="AG3998" s="145" t="str">
        <f t="shared" si="393"/>
        <v/>
      </c>
      <c r="AH3998" s="145" t="str">
        <f t="shared" si="394"/>
        <v/>
      </c>
    </row>
    <row r="3999" spans="1:34" ht="17.25" customHeight="1" x14ac:dyDescent="0.3">
      <c r="A3999" s="149"/>
      <c r="B3999" s="135"/>
      <c r="C3999" s="14"/>
      <c r="D3999" s="14"/>
      <c r="E3999" s="136"/>
      <c r="F3999" s="15"/>
      <c r="G3999" s="126"/>
      <c r="H3999" s="136"/>
      <c r="I3999" s="136"/>
      <c r="J3999" s="138"/>
      <c r="K3999" s="119"/>
      <c r="L3999" s="138"/>
      <c r="M3999" s="12"/>
      <c r="N3999" s="147" t="str">
        <f t="shared" si="395"/>
        <v/>
      </c>
      <c r="O3999" s="16"/>
      <c r="P3999" s="17"/>
      <c r="Q3999" s="17"/>
      <c r="AD3999" s="13">
        <f t="shared" si="390"/>
        <v>0</v>
      </c>
      <c r="AE3999" s="13" t="str">
        <f t="shared" si="391"/>
        <v/>
      </c>
      <c r="AF3999" s="145" t="str">
        <f t="shared" si="392"/>
        <v/>
      </c>
      <c r="AG3999" s="145" t="str">
        <f t="shared" si="393"/>
        <v/>
      </c>
      <c r="AH3999" s="145" t="str">
        <f t="shared" si="394"/>
        <v/>
      </c>
    </row>
    <row r="4000" spans="1:34" ht="17.25" customHeight="1" x14ac:dyDescent="0.3">
      <c r="A4000" s="149"/>
      <c r="B4000" s="135"/>
      <c r="C4000" s="14"/>
      <c r="D4000" s="14"/>
      <c r="E4000" s="136"/>
      <c r="F4000" s="15"/>
      <c r="G4000" s="126"/>
      <c r="H4000" s="136"/>
      <c r="I4000" s="136"/>
      <c r="J4000" s="138"/>
      <c r="K4000" s="119"/>
      <c r="L4000" s="138"/>
      <c r="M4000" s="12"/>
      <c r="N4000" s="147" t="str">
        <f t="shared" si="395"/>
        <v/>
      </c>
      <c r="O4000" s="16"/>
      <c r="P4000" s="17"/>
      <c r="Q4000" s="17"/>
      <c r="AD4000" s="13">
        <f t="shared" si="390"/>
        <v>0</v>
      </c>
      <c r="AE4000" s="13" t="str">
        <f t="shared" si="391"/>
        <v/>
      </c>
      <c r="AF4000" s="145" t="str">
        <f t="shared" si="392"/>
        <v/>
      </c>
      <c r="AG4000" s="145" t="str">
        <f t="shared" si="393"/>
        <v/>
      </c>
      <c r="AH4000" s="145" t="str">
        <f t="shared" si="394"/>
        <v/>
      </c>
    </row>
    <row r="4001" spans="1:34" ht="17.25" customHeight="1" x14ac:dyDescent="0.3">
      <c r="A4001" s="149"/>
      <c r="B4001" s="135"/>
      <c r="C4001" s="14"/>
      <c r="D4001" s="14"/>
      <c r="E4001" s="136"/>
      <c r="F4001" s="15"/>
      <c r="G4001" s="126"/>
      <c r="H4001" s="136"/>
      <c r="I4001" s="136"/>
      <c r="J4001" s="138"/>
      <c r="K4001" s="119"/>
      <c r="L4001" s="138"/>
      <c r="M4001" s="12"/>
      <c r="N4001" s="147" t="str">
        <f t="shared" si="395"/>
        <v/>
      </c>
      <c r="O4001" s="16"/>
      <c r="P4001" s="17"/>
      <c r="Q4001" s="17"/>
      <c r="AD4001" s="13">
        <f t="shared" si="390"/>
        <v>0</v>
      </c>
      <c r="AE4001" s="13" t="str">
        <f t="shared" si="391"/>
        <v/>
      </c>
      <c r="AF4001" s="145" t="str">
        <f t="shared" si="392"/>
        <v/>
      </c>
      <c r="AG4001" s="145" t="str">
        <f t="shared" si="393"/>
        <v/>
      </c>
      <c r="AH4001" s="145" t="str">
        <f t="shared" si="394"/>
        <v/>
      </c>
    </row>
    <row r="4002" spans="1:34" ht="17.25" customHeight="1" x14ac:dyDescent="0.3">
      <c r="A4002" s="149"/>
      <c r="B4002" s="135"/>
      <c r="C4002" s="14"/>
      <c r="D4002" s="14"/>
      <c r="E4002" s="136"/>
      <c r="F4002" s="15"/>
      <c r="G4002" s="126"/>
      <c r="H4002" s="136"/>
      <c r="I4002" s="136"/>
      <c r="J4002" s="138"/>
      <c r="K4002" s="119"/>
      <c r="L4002" s="138"/>
      <c r="M4002" s="12"/>
      <c r="N4002" s="147" t="str">
        <f t="shared" si="395"/>
        <v/>
      </c>
      <c r="O4002" s="16"/>
      <c r="P4002" s="17"/>
      <c r="Q4002" s="17"/>
      <c r="AD4002" s="13">
        <f t="shared" si="390"/>
        <v>0</v>
      </c>
      <c r="AE4002" s="13" t="str">
        <f t="shared" si="391"/>
        <v/>
      </c>
      <c r="AF4002" s="145" t="str">
        <f t="shared" si="392"/>
        <v/>
      </c>
      <c r="AG4002" s="145" t="str">
        <f t="shared" si="393"/>
        <v/>
      </c>
      <c r="AH4002" s="145" t="str">
        <f t="shared" si="394"/>
        <v/>
      </c>
    </row>
    <row r="4003" spans="1:34" ht="17.25" customHeight="1" x14ac:dyDescent="0.3">
      <c r="A4003" s="149"/>
      <c r="B4003" s="135"/>
      <c r="C4003" s="14"/>
      <c r="D4003" s="14"/>
      <c r="E4003" s="136"/>
      <c r="F4003" s="15"/>
      <c r="G4003" s="126"/>
      <c r="H4003" s="136"/>
      <c r="I4003" s="136"/>
      <c r="J4003" s="138"/>
      <c r="K4003" s="119"/>
      <c r="L4003" s="138"/>
      <c r="M4003" s="12"/>
      <c r="N4003" s="147" t="str">
        <f t="shared" si="395"/>
        <v/>
      </c>
      <c r="O4003" s="16"/>
      <c r="P4003" s="17"/>
      <c r="Q4003" s="17"/>
      <c r="AD4003" s="13">
        <f t="shared" si="390"/>
        <v>0</v>
      </c>
      <c r="AE4003" s="13" t="str">
        <f t="shared" si="391"/>
        <v/>
      </c>
      <c r="AF4003" s="145" t="str">
        <f t="shared" si="392"/>
        <v/>
      </c>
      <c r="AG4003" s="145" t="str">
        <f t="shared" si="393"/>
        <v/>
      </c>
      <c r="AH4003" s="145" t="str">
        <f t="shared" si="394"/>
        <v/>
      </c>
    </row>
    <row r="4004" spans="1:34" ht="17.25" customHeight="1" x14ac:dyDescent="0.3">
      <c r="A4004" s="149"/>
      <c r="B4004" s="135"/>
      <c r="C4004" s="14"/>
      <c r="D4004" s="14"/>
      <c r="E4004" s="136"/>
      <c r="F4004" s="15"/>
      <c r="G4004" s="126"/>
      <c r="H4004" s="136"/>
      <c r="I4004" s="136"/>
      <c r="J4004" s="138"/>
      <c r="K4004" s="119"/>
      <c r="L4004" s="138"/>
      <c r="M4004" s="12"/>
      <c r="N4004" s="147" t="str">
        <f t="shared" si="395"/>
        <v/>
      </c>
      <c r="O4004" s="16"/>
      <c r="P4004" s="17"/>
      <c r="Q4004" s="17"/>
      <c r="AD4004" s="13">
        <f t="shared" si="390"/>
        <v>0</v>
      </c>
      <c r="AE4004" s="13" t="str">
        <f t="shared" si="391"/>
        <v/>
      </c>
      <c r="AF4004" s="145" t="str">
        <f t="shared" si="392"/>
        <v/>
      </c>
      <c r="AG4004" s="145" t="str">
        <f t="shared" si="393"/>
        <v/>
      </c>
      <c r="AH4004" s="145" t="str">
        <f t="shared" si="394"/>
        <v/>
      </c>
    </row>
    <row r="4005" spans="1:34" ht="17.25" customHeight="1" x14ac:dyDescent="0.3">
      <c r="A4005" s="149"/>
      <c r="B4005" s="135"/>
      <c r="C4005" s="14"/>
      <c r="D4005" s="14"/>
      <c r="E4005" s="136"/>
      <c r="F4005" s="15"/>
      <c r="G4005" s="126"/>
      <c r="H4005" s="136"/>
      <c r="I4005" s="136"/>
      <c r="J4005" s="138"/>
      <c r="K4005" s="119"/>
      <c r="L4005" s="138"/>
      <c r="M4005" s="12"/>
      <c r="N4005" s="147" t="str">
        <f t="shared" si="395"/>
        <v/>
      </c>
      <c r="O4005" s="16"/>
      <c r="P4005" s="17"/>
      <c r="Q4005" s="17"/>
      <c r="AD4005" s="13">
        <f t="shared" si="390"/>
        <v>0</v>
      </c>
      <c r="AE4005" s="13" t="str">
        <f t="shared" si="391"/>
        <v/>
      </c>
      <c r="AF4005" s="145" t="str">
        <f t="shared" si="392"/>
        <v/>
      </c>
      <c r="AG4005" s="145" t="str">
        <f t="shared" si="393"/>
        <v/>
      </c>
      <c r="AH4005" s="145" t="str">
        <f t="shared" si="394"/>
        <v/>
      </c>
    </row>
    <row r="4006" spans="1:34" ht="17.25" customHeight="1" x14ac:dyDescent="0.3">
      <c r="A4006" s="149"/>
      <c r="B4006" s="135"/>
      <c r="C4006" s="14"/>
      <c r="D4006" s="14"/>
      <c r="E4006" s="136"/>
      <c r="F4006" s="15"/>
      <c r="G4006" s="126"/>
      <c r="H4006" s="136"/>
      <c r="I4006" s="136"/>
      <c r="J4006" s="138"/>
      <c r="K4006" s="119"/>
      <c r="L4006" s="138"/>
      <c r="M4006" s="12"/>
      <c r="N4006" s="147" t="str">
        <f t="shared" si="395"/>
        <v/>
      </c>
      <c r="O4006" s="16"/>
      <c r="P4006" s="17"/>
      <c r="Q4006" s="17"/>
      <c r="AD4006" s="13">
        <f t="shared" si="390"/>
        <v>0</v>
      </c>
      <c r="AE4006" s="13" t="str">
        <f t="shared" si="391"/>
        <v/>
      </c>
      <c r="AF4006" s="145" t="str">
        <f t="shared" si="392"/>
        <v/>
      </c>
      <c r="AG4006" s="145" t="str">
        <f t="shared" si="393"/>
        <v/>
      </c>
      <c r="AH4006" s="145" t="str">
        <f t="shared" si="394"/>
        <v/>
      </c>
    </row>
    <row r="4007" spans="1:34" ht="17.25" customHeight="1" x14ac:dyDescent="0.3">
      <c r="A4007" s="149"/>
      <c r="B4007" s="135"/>
      <c r="C4007" s="14"/>
      <c r="D4007" s="14"/>
      <c r="E4007" s="136"/>
      <c r="F4007" s="15"/>
      <c r="G4007" s="126"/>
      <c r="H4007" s="136"/>
      <c r="I4007" s="136"/>
      <c r="J4007" s="138"/>
      <c r="K4007" s="119"/>
      <c r="L4007" s="138"/>
      <c r="M4007" s="12"/>
      <c r="N4007" s="147" t="str">
        <f t="shared" si="395"/>
        <v/>
      </c>
      <c r="O4007" s="16"/>
      <c r="P4007" s="17"/>
      <c r="Q4007" s="17"/>
      <c r="AD4007" s="13">
        <f t="shared" si="390"/>
        <v>0</v>
      </c>
      <c r="AE4007" s="13" t="str">
        <f t="shared" si="391"/>
        <v/>
      </c>
      <c r="AF4007" s="145" t="str">
        <f t="shared" si="392"/>
        <v/>
      </c>
      <c r="AG4007" s="145" t="str">
        <f t="shared" si="393"/>
        <v/>
      </c>
      <c r="AH4007" s="145" t="str">
        <f t="shared" si="394"/>
        <v/>
      </c>
    </row>
    <row r="4008" spans="1:34" ht="17.25" customHeight="1" x14ac:dyDescent="0.3">
      <c r="A4008" s="149"/>
      <c r="B4008" s="135"/>
      <c r="C4008" s="14"/>
      <c r="D4008" s="14"/>
      <c r="E4008" s="136"/>
      <c r="F4008" s="15"/>
      <c r="G4008" s="126"/>
      <c r="H4008" s="136"/>
      <c r="I4008" s="136"/>
      <c r="J4008" s="138"/>
      <c r="K4008" s="119"/>
      <c r="L4008" s="138"/>
      <c r="M4008" s="12"/>
      <c r="N4008" s="147" t="str">
        <f t="shared" si="395"/>
        <v/>
      </c>
      <c r="O4008" s="16"/>
      <c r="P4008" s="17"/>
      <c r="Q4008" s="17"/>
      <c r="AD4008" s="13">
        <f t="shared" si="390"/>
        <v>0</v>
      </c>
      <c r="AE4008" s="13" t="str">
        <f t="shared" si="391"/>
        <v/>
      </c>
      <c r="AF4008" s="145" t="str">
        <f t="shared" si="392"/>
        <v/>
      </c>
      <c r="AG4008" s="145" t="str">
        <f t="shared" si="393"/>
        <v/>
      </c>
      <c r="AH4008" s="145" t="str">
        <f t="shared" si="394"/>
        <v/>
      </c>
    </row>
    <row r="4009" spans="1:34" ht="17.25" customHeight="1" x14ac:dyDescent="0.3">
      <c r="A4009" s="149"/>
      <c r="B4009" s="135"/>
      <c r="C4009" s="14"/>
      <c r="D4009" s="14"/>
      <c r="E4009" s="136"/>
      <c r="F4009" s="15"/>
      <c r="G4009" s="126"/>
      <c r="H4009" s="136"/>
      <c r="I4009" s="136"/>
      <c r="J4009" s="138"/>
      <c r="K4009" s="119"/>
      <c r="L4009" s="138"/>
      <c r="M4009" s="12"/>
      <c r="N4009" s="147" t="str">
        <f t="shared" si="395"/>
        <v/>
      </c>
      <c r="O4009" s="16"/>
      <c r="P4009" s="17"/>
      <c r="Q4009" s="17"/>
      <c r="AD4009" s="13">
        <f t="shared" si="390"/>
        <v>0</v>
      </c>
      <c r="AE4009" s="13" t="str">
        <f t="shared" si="391"/>
        <v/>
      </c>
      <c r="AF4009" s="145" t="str">
        <f t="shared" si="392"/>
        <v/>
      </c>
      <c r="AG4009" s="145" t="str">
        <f t="shared" si="393"/>
        <v/>
      </c>
      <c r="AH4009" s="145" t="str">
        <f t="shared" si="394"/>
        <v/>
      </c>
    </row>
    <row r="4010" spans="1:34" ht="17.25" customHeight="1" x14ac:dyDescent="0.3">
      <c r="A4010" s="149"/>
      <c r="B4010" s="135"/>
      <c r="C4010" s="14"/>
      <c r="D4010" s="14"/>
      <c r="E4010" s="136"/>
      <c r="F4010" s="15"/>
      <c r="G4010" s="126"/>
      <c r="H4010" s="136"/>
      <c r="I4010" s="136"/>
      <c r="J4010" s="138"/>
      <c r="K4010" s="119"/>
      <c r="L4010" s="138"/>
      <c r="M4010" s="12"/>
      <c r="N4010" s="147" t="str">
        <f t="shared" si="395"/>
        <v/>
      </c>
      <c r="O4010" s="16"/>
      <c r="P4010" s="17"/>
      <c r="Q4010" s="17"/>
      <c r="AD4010" s="13">
        <f t="shared" si="390"/>
        <v>0</v>
      </c>
      <c r="AE4010" s="13" t="str">
        <f t="shared" si="391"/>
        <v/>
      </c>
      <c r="AF4010" s="145" t="str">
        <f t="shared" si="392"/>
        <v/>
      </c>
      <c r="AG4010" s="145" t="str">
        <f t="shared" si="393"/>
        <v/>
      </c>
      <c r="AH4010" s="145" t="str">
        <f t="shared" si="394"/>
        <v/>
      </c>
    </row>
    <row r="4011" spans="1:34" ht="17.25" customHeight="1" x14ac:dyDescent="0.3">
      <c r="A4011" s="149"/>
      <c r="B4011" s="135"/>
      <c r="C4011" s="14"/>
      <c r="D4011" s="14"/>
      <c r="E4011" s="136"/>
      <c r="F4011" s="15"/>
      <c r="G4011" s="126"/>
      <c r="H4011" s="136"/>
      <c r="I4011" s="136"/>
      <c r="J4011" s="138"/>
      <c r="K4011" s="119"/>
      <c r="L4011" s="138"/>
      <c r="M4011" s="12"/>
      <c r="N4011" s="147" t="str">
        <f t="shared" si="395"/>
        <v/>
      </c>
      <c r="O4011" s="16"/>
      <c r="P4011" s="17"/>
      <c r="Q4011" s="17"/>
      <c r="AD4011" s="13">
        <f t="shared" si="390"/>
        <v>0</v>
      </c>
      <c r="AE4011" s="13" t="str">
        <f t="shared" si="391"/>
        <v/>
      </c>
      <c r="AF4011" s="145" t="str">
        <f t="shared" si="392"/>
        <v/>
      </c>
      <c r="AG4011" s="145" t="str">
        <f t="shared" si="393"/>
        <v/>
      </c>
      <c r="AH4011" s="145" t="str">
        <f t="shared" si="394"/>
        <v/>
      </c>
    </row>
    <row r="4012" spans="1:34" ht="17.25" customHeight="1" x14ac:dyDescent="0.3">
      <c r="A4012" s="149"/>
      <c r="B4012" s="135"/>
      <c r="C4012" s="14"/>
      <c r="D4012" s="14"/>
      <c r="E4012" s="136"/>
      <c r="F4012" s="15"/>
      <c r="G4012" s="126"/>
      <c r="H4012" s="136"/>
      <c r="I4012" s="136"/>
      <c r="J4012" s="138"/>
      <c r="K4012" s="119"/>
      <c r="L4012" s="138"/>
      <c r="M4012" s="12"/>
      <c r="N4012" s="147" t="str">
        <f t="shared" si="395"/>
        <v/>
      </c>
      <c r="O4012" s="16"/>
      <c r="P4012" s="17"/>
      <c r="Q4012" s="17"/>
      <c r="AD4012" s="13">
        <f t="shared" si="390"/>
        <v>0</v>
      </c>
      <c r="AE4012" s="13" t="str">
        <f t="shared" si="391"/>
        <v/>
      </c>
      <c r="AF4012" s="145" t="str">
        <f t="shared" si="392"/>
        <v/>
      </c>
      <c r="AG4012" s="145" t="str">
        <f t="shared" si="393"/>
        <v/>
      </c>
      <c r="AH4012" s="145" t="str">
        <f t="shared" si="394"/>
        <v/>
      </c>
    </row>
    <row r="4013" spans="1:34" ht="17.25" customHeight="1" x14ac:dyDescent="0.3">
      <c r="A4013" s="149"/>
      <c r="B4013" s="135"/>
      <c r="C4013" s="14"/>
      <c r="D4013" s="14"/>
      <c r="E4013" s="136"/>
      <c r="F4013" s="15"/>
      <c r="G4013" s="126"/>
      <c r="H4013" s="136"/>
      <c r="I4013" s="136"/>
      <c r="J4013" s="138"/>
      <c r="K4013" s="119"/>
      <c r="L4013" s="138"/>
      <c r="M4013" s="12"/>
      <c r="N4013" s="147" t="str">
        <f t="shared" si="395"/>
        <v/>
      </c>
      <c r="O4013" s="16"/>
      <c r="P4013" s="17"/>
      <c r="Q4013" s="17"/>
      <c r="AD4013" s="13">
        <f t="shared" si="390"/>
        <v>0</v>
      </c>
      <c r="AE4013" s="13" t="str">
        <f t="shared" si="391"/>
        <v/>
      </c>
      <c r="AF4013" s="145" t="str">
        <f t="shared" si="392"/>
        <v/>
      </c>
      <c r="AG4013" s="145" t="str">
        <f t="shared" si="393"/>
        <v/>
      </c>
      <c r="AH4013" s="145" t="str">
        <f t="shared" si="394"/>
        <v/>
      </c>
    </row>
    <row r="4014" spans="1:34" ht="17.25" customHeight="1" x14ac:dyDescent="0.3">
      <c r="A4014" s="149"/>
      <c r="B4014" s="135"/>
      <c r="C4014" s="14"/>
      <c r="D4014" s="14"/>
      <c r="E4014" s="136"/>
      <c r="F4014" s="15"/>
      <c r="G4014" s="126"/>
      <c r="H4014" s="136"/>
      <c r="I4014" s="136"/>
      <c r="J4014" s="138"/>
      <c r="K4014" s="119"/>
      <c r="L4014" s="138"/>
      <c r="M4014" s="12"/>
      <c r="N4014" s="147" t="str">
        <f t="shared" si="395"/>
        <v/>
      </c>
      <c r="O4014" s="16"/>
      <c r="P4014" s="17"/>
      <c r="Q4014" s="17"/>
      <c r="AD4014" s="13">
        <f t="shared" si="390"/>
        <v>0</v>
      </c>
      <c r="AE4014" s="13" t="str">
        <f t="shared" si="391"/>
        <v/>
      </c>
      <c r="AF4014" s="145" t="str">
        <f t="shared" si="392"/>
        <v/>
      </c>
      <c r="AG4014" s="145" t="str">
        <f t="shared" si="393"/>
        <v/>
      </c>
      <c r="AH4014" s="145" t="str">
        <f t="shared" si="394"/>
        <v/>
      </c>
    </row>
    <row r="4015" spans="1:34" ht="17.25" customHeight="1" x14ac:dyDescent="0.3">
      <c r="A4015" s="149"/>
      <c r="B4015" s="135"/>
      <c r="C4015" s="14"/>
      <c r="D4015" s="14"/>
      <c r="E4015" s="136"/>
      <c r="F4015" s="15"/>
      <c r="G4015" s="126"/>
      <c r="H4015" s="136"/>
      <c r="I4015" s="136"/>
      <c r="J4015" s="138"/>
      <c r="K4015" s="119"/>
      <c r="L4015" s="138"/>
      <c r="M4015" s="12"/>
      <c r="N4015" s="147" t="str">
        <f t="shared" si="395"/>
        <v/>
      </c>
      <c r="O4015" s="16"/>
      <c r="P4015" s="17"/>
      <c r="Q4015" s="17"/>
      <c r="AD4015" s="13">
        <f t="shared" si="390"/>
        <v>0</v>
      </c>
      <c r="AE4015" s="13" t="str">
        <f t="shared" si="391"/>
        <v/>
      </c>
      <c r="AF4015" s="145" t="str">
        <f t="shared" si="392"/>
        <v/>
      </c>
      <c r="AG4015" s="145" t="str">
        <f t="shared" si="393"/>
        <v/>
      </c>
      <c r="AH4015" s="145" t="str">
        <f t="shared" si="394"/>
        <v/>
      </c>
    </row>
    <row r="4016" spans="1:34" ht="17.25" customHeight="1" x14ac:dyDescent="0.3">
      <c r="A4016" s="149"/>
      <c r="B4016" s="135"/>
      <c r="C4016" s="14"/>
      <c r="D4016" s="14"/>
      <c r="E4016" s="136"/>
      <c r="F4016" s="15"/>
      <c r="G4016" s="126"/>
      <c r="H4016" s="136"/>
      <c r="I4016" s="136"/>
      <c r="J4016" s="138"/>
      <c r="K4016" s="119"/>
      <c r="L4016" s="138"/>
      <c r="M4016" s="12"/>
      <c r="N4016" s="147" t="str">
        <f t="shared" si="395"/>
        <v/>
      </c>
      <c r="O4016" s="16"/>
      <c r="P4016" s="17"/>
      <c r="Q4016" s="17"/>
      <c r="AD4016" s="13">
        <f t="shared" si="390"/>
        <v>0</v>
      </c>
      <c r="AE4016" s="13" t="str">
        <f t="shared" si="391"/>
        <v/>
      </c>
      <c r="AF4016" s="145" t="str">
        <f t="shared" si="392"/>
        <v/>
      </c>
      <c r="AG4016" s="145" t="str">
        <f t="shared" si="393"/>
        <v/>
      </c>
      <c r="AH4016" s="145" t="str">
        <f t="shared" si="394"/>
        <v/>
      </c>
    </row>
    <row r="4017" spans="1:34" ht="17.25" customHeight="1" x14ac:dyDescent="0.3">
      <c r="A4017" s="149"/>
      <c r="B4017" s="135"/>
      <c r="C4017" s="14"/>
      <c r="D4017" s="14"/>
      <c r="E4017" s="136"/>
      <c r="F4017" s="15"/>
      <c r="G4017" s="126"/>
      <c r="H4017" s="136"/>
      <c r="I4017" s="136"/>
      <c r="J4017" s="138"/>
      <c r="K4017" s="119"/>
      <c r="L4017" s="138"/>
      <c r="M4017" s="12"/>
      <c r="N4017" s="147" t="str">
        <f t="shared" si="395"/>
        <v/>
      </c>
      <c r="O4017" s="16"/>
      <c r="P4017" s="17"/>
      <c r="Q4017" s="17"/>
      <c r="AD4017" s="13">
        <f t="shared" si="390"/>
        <v>0</v>
      </c>
      <c r="AE4017" s="13" t="str">
        <f t="shared" si="391"/>
        <v/>
      </c>
      <c r="AF4017" s="145" t="str">
        <f t="shared" si="392"/>
        <v/>
      </c>
      <c r="AG4017" s="145" t="str">
        <f t="shared" si="393"/>
        <v/>
      </c>
      <c r="AH4017" s="145" t="str">
        <f t="shared" si="394"/>
        <v/>
      </c>
    </row>
    <row r="4018" spans="1:34" ht="17.25" customHeight="1" x14ac:dyDescent="0.3">
      <c r="A4018" s="149"/>
      <c r="B4018" s="135"/>
      <c r="C4018" s="14"/>
      <c r="D4018" s="14"/>
      <c r="E4018" s="136"/>
      <c r="F4018" s="15"/>
      <c r="G4018" s="126"/>
      <c r="H4018" s="136"/>
      <c r="I4018" s="136"/>
      <c r="J4018" s="138"/>
      <c r="K4018" s="119"/>
      <c r="L4018" s="138"/>
      <c r="M4018" s="12"/>
      <c r="N4018" s="147" t="str">
        <f t="shared" si="395"/>
        <v/>
      </c>
      <c r="O4018" s="16"/>
      <c r="P4018" s="17"/>
      <c r="Q4018" s="17"/>
      <c r="AD4018" s="13">
        <f t="shared" si="390"/>
        <v>0</v>
      </c>
      <c r="AE4018" s="13" t="str">
        <f t="shared" si="391"/>
        <v/>
      </c>
      <c r="AF4018" s="145" t="str">
        <f t="shared" si="392"/>
        <v/>
      </c>
      <c r="AG4018" s="145" t="str">
        <f t="shared" si="393"/>
        <v/>
      </c>
      <c r="AH4018" s="145" t="str">
        <f t="shared" si="394"/>
        <v/>
      </c>
    </row>
    <row r="4019" spans="1:34" ht="17.25" customHeight="1" x14ac:dyDescent="0.3">
      <c r="A4019" s="149"/>
      <c r="B4019" s="135"/>
      <c r="C4019" s="14"/>
      <c r="D4019" s="14"/>
      <c r="E4019" s="136"/>
      <c r="F4019" s="15"/>
      <c r="G4019" s="126"/>
      <c r="H4019" s="136"/>
      <c r="I4019" s="136"/>
      <c r="J4019" s="138"/>
      <c r="K4019" s="119"/>
      <c r="L4019" s="138"/>
      <c r="M4019" s="12"/>
      <c r="N4019" s="147" t="str">
        <f t="shared" si="395"/>
        <v/>
      </c>
      <c r="O4019" s="16"/>
      <c r="P4019" s="17"/>
      <c r="Q4019" s="17"/>
      <c r="AD4019" s="13">
        <f t="shared" si="390"/>
        <v>0</v>
      </c>
      <c r="AE4019" s="13" t="str">
        <f t="shared" si="391"/>
        <v/>
      </c>
      <c r="AF4019" s="145" t="str">
        <f t="shared" si="392"/>
        <v/>
      </c>
      <c r="AG4019" s="145" t="str">
        <f t="shared" si="393"/>
        <v/>
      </c>
      <c r="AH4019" s="145" t="str">
        <f t="shared" si="394"/>
        <v/>
      </c>
    </row>
    <row r="4020" spans="1:34" ht="17.25" customHeight="1" x14ac:dyDescent="0.3">
      <c r="A4020" s="149"/>
      <c r="B4020" s="135"/>
      <c r="C4020" s="14"/>
      <c r="D4020" s="14"/>
      <c r="E4020" s="136"/>
      <c r="F4020" s="15"/>
      <c r="G4020" s="126"/>
      <c r="H4020" s="136"/>
      <c r="I4020" s="136"/>
      <c r="J4020" s="138"/>
      <c r="K4020" s="119"/>
      <c r="L4020" s="138"/>
      <c r="M4020" s="12"/>
      <c r="N4020" s="147" t="str">
        <f t="shared" si="395"/>
        <v/>
      </c>
      <c r="O4020" s="16"/>
      <c r="P4020" s="17"/>
      <c r="Q4020" s="17"/>
      <c r="AD4020" s="13">
        <f t="shared" si="390"/>
        <v>0</v>
      </c>
      <c r="AE4020" s="13" t="str">
        <f t="shared" si="391"/>
        <v/>
      </c>
      <c r="AF4020" s="145" t="str">
        <f t="shared" si="392"/>
        <v/>
      </c>
      <c r="AG4020" s="145" t="str">
        <f t="shared" si="393"/>
        <v/>
      </c>
      <c r="AH4020" s="145" t="str">
        <f t="shared" si="394"/>
        <v/>
      </c>
    </row>
    <row r="4021" spans="1:34" ht="17.25" customHeight="1" x14ac:dyDescent="0.3">
      <c r="A4021" s="149"/>
      <c r="B4021" s="135"/>
      <c r="C4021" s="14"/>
      <c r="D4021" s="14"/>
      <c r="E4021" s="136"/>
      <c r="F4021" s="15"/>
      <c r="G4021" s="126"/>
      <c r="H4021" s="136"/>
      <c r="I4021" s="136"/>
      <c r="J4021" s="138"/>
      <c r="K4021" s="119"/>
      <c r="L4021" s="138"/>
      <c r="M4021" s="12"/>
      <c r="N4021" s="147" t="str">
        <f t="shared" si="395"/>
        <v/>
      </c>
      <c r="O4021" s="16"/>
      <c r="P4021" s="17"/>
      <c r="Q4021" s="17"/>
      <c r="AD4021" s="13">
        <f t="shared" ref="AD4021:AD4084" si="396">IF(N4021&lt;0, N4021/-F4021, M4021)</f>
        <v>0</v>
      </c>
      <c r="AE4021" s="13" t="str">
        <f t="shared" ref="AE4021:AE4084" si="397">IF(N4021="", "", IF(C4021="Long", IF(N4021&gt;0, N4021/F4021, ((G4021*(I4021-E4021))/F4021)), IF(N4021&gt;0, N4021/F4021, ((G4021*(E4021-I4021))/F4021))))</f>
        <v/>
      </c>
      <c r="AF4021" s="145" t="str">
        <f t="shared" ref="AF4021:AF4084" si="398">IF(A4021="", "", MONTH(A4021))</f>
        <v/>
      </c>
      <c r="AG4021" s="145" t="str">
        <f t="shared" ref="AG4021:AG4084" si="399">IF(A4021="", "", YEAR(A4021))</f>
        <v/>
      </c>
      <c r="AH4021" s="145" t="str">
        <f t="shared" ref="AH4021:AH4084" si="400">IF(A4021="", "", DAY(A4021))</f>
        <v/>
      </c>
    </row>
    <row r="4022" spans="1:34" ht="17.25" customHeight="1" x14ac:dyDescent="0.3">
      <c r="A4022" s="149"/>
      <c r="B4022" s="135"/>
      <c r="C4022" s="14"/>
      <c r="D4022" s="14"/>
      <c r="E4022" s="136"/>
      <c r="F4022" s="15"/>
      <c r="G4022" s="126"/>
      <c r="H4022" s="136"/>
      <c r="I4022" s="136"/>
      <c r="J4022" s="138"/>
      <c r="K4022" s="119"/>
      <c r="L4022" s="138"/>
      <c r="M4022" s="12"/>
      <c r="N4022" s="147" t="str">
        <f t="shared" si="395"/>
        <v/>
      </c>
      <c r="O4022" s="16"/>
      <c r="P4022" s="17"/>
      <c r="Q4022" s="17"/>
      <c r="AD4022" s="13">
        <f t="shared" si="396"/>
        <v>0</v>
      </c>
      <c r="AE4022" s="13" t="str">
        <f t="shared" si="397"/>
        <v/>
      </c>
      <c r="AF4022" s="145" t="str">
        <f t="shared" si="398"/>
        <v/>
      </c>
      <c r="AG4022" s="145" t="str">
        <f t="shared" si="399"/>
        <v/>
      </c>
      <c r="AH4022" s="145" t="str">
        <f t="shared" si="400"/>
        <v/>
      </c>
    </row>
    <row r="4023" spans="1:34" ht="17.25" customHeight="1" x14ac:dyDescent="0.3">
      <c r="A4023" s="149"/>
      <c r="B4023" s="135"/>
      <c r="C4023" s="14"/>
      <c r="D4023" s="14"/>
      <c r="E4023" s="136"/>
      <c r="F4023" s="15"/>
      <c r="G4023" s="126"/>
      <c r="H4023" s="136"/>
      <c r="I4023" s="136"/>
      <c r="J4023" s="138"/>
      <c r="K4023" s="119"/>
      <c r="L4023" s="138"/>
      <c r="M4023" s="12"/>
      <c r="N4023" s="147" t="str">
        <f t="shared" si="395"/>
        <v/>
      </c>
      <c r="O4023" s="16"/>
      <c r="P4023" s="17"/>
      <c r="Q4023" s="17"/>
      <c r="AD4023" s="13">
        <f t="shared" si="396"/>
        <v>0</v>
      </c>
      <c r="AE4023" s="13" t="str">
        <f t="shared" si="397"/>
        <v/>
      </c>
      <c r="AF4023" s="145" t="str">
        <f t="shared" si="398"/>
        <v/>
      </c>
      <c r="AG4023" s="145" t="str">
        <f t="shared" si="399"/>
        <v/>
      </c>
      <c r="AH4023" s="145" t="str">
        <f t="shared" si="400"/>
        <v/>
      </c>
    </row>
    <row r="4024" spans="1:34" ht="17.25" customHeight="1" x14ac:dyDescent="0.3">
      <c r="A4024" s="149"/>
      <c r="B4024" s="135"/>
      <c r="C4024" s="14"/>
      <c r="D4024" s="14"/>
      <c r="E4024" s="136"/>
      <c r="F4024" s="15"/>
      <c r="G4024" s="126"/>
      <c r="H4024" s="136"/>
      <c r="I4024" s="136"/>
      <c r="J4024" s="138"/>
      <c r="K4024" s="119"/>
      <c r="L4024" s="138"/>
      <c r="M4024" s="12"/>
      <c r="N4024" s="147" t="str">
        <f t="shared" si="395"/>
        <v/>
      </c>
      <c r="O4024" s="16"/>
      <c r="P4024" s="17"/>
      <c r="Q4024" s="17"/>
      <c r="AD4024" s="13">
        <f t="shared" si="396"/>
        <v>0</v>
      </c>
      <c r="AE4024" s="13" t="str">
        <f t="shared" si="397"/>
        <v/>
      </c>
      <c r="AF4024" s="145" t="str">
        <f t="shared" si="398"/>
        <v/>
      </c>
      <c r="AG4024" s="145" t="str">
        <f t="shared" si="399"/>
        <v/>
      </c>
      <c r="AH4024" s="145" t="str">
        <f t="shared" si="400"/>
        <v/>
      </c>
    </row>
    <row r="4025" spans="1:34" ht="17.25" customHeight="1" x14ac:dyDescent="0.3">
      <c r="A4025" s="149"/>
      <c r="B4025" s="135"/>
      <c r="C4025" s="14"/>
      <c r="D4025" s="14"/>
      <c r="E4025" s="136"/>
      <c r="F4025" s="15"/>
      <c r="G4025" s="126"/>
      <c r="H4025" s="136"/>
      <c r="I4025" s="136"/>
      <c r="J4025" s="138"/>
      <c r="K4025" s="119"/>
      <c r="L4025" s="138"/>
      <c r="M4025" s="12"/>
      <c r="N4025" s="147" t="str">
        <f t="shared" si="395"/>
        <v/>
      </c>
      <c r="O4025" s="16"/>
      <c r="P4025" s="17"/>
      <c r="Q4025" s="17"/>
      <c r="AD4025" s="13">
        <f t="shared" si="396"/>
        <v>0</v>
      </c>
      <c r="AE4025" s="13" t="str">
        <f t="shared" si="397"/>
        <v/>
      </c>
      <c r="AF4025" s="145" t="str">
        <f t="shared" si="398"/>
        <v/>
      </c>
      <c r="AG4025" s="145" t="str">
        <f t="shared" si="399"/>
        <v/>
      </c>
      <c r="AH4025" s="145" t="str">
        <f t="shared" si="400"/>
        <v/>
      </c>
    </row>
    <row r="4026" spans="1:34" ht="17.25" customHeight="1" x14ac:dyDescent="0.3">
      <c r="A4026" s="149"/>
      <c r="B4026" s="135"/>
      <c r="C4026" s="14"/>
      <c r="D4026" s="14"/>
      <c r="E4026" s="136"/>
      <c r="F4026" s="15"/>
      <c r="G4026" s="126"/>
      <c r="H4026" s="136"/>
      <c r="I4026" s="136"/>
      <c r="J4026" s="138"/>
      <c r="K4026" s="119"/>
      <c r="L4026" s="138"/>
      <c r="M4026" s="12"/>
      <c r="N4026" s="147" t="str">
        <f t="shared" si="395"/>
        <v/>
      </c>
      <c r="O4026" s="16"/>
      <c r="P4026" s="17"/>
      <c r="Q4026" s="17"/>
      <c r="AD4026" s="13">
        <f t="shared" si="396"/>
        <v>0</v>
      </c>
      <c r="AE4026" s="13" t="str">
        <f t="shared" si="397"/>
        <v/>
      </c>
      <c r="AF4026" s="145" t="str">
        <f t="shared" si="398"/>
        <v/>
      </c>
      <c r="AG4026" s="145" t="str">
        <f t="shared" si="399"/>
        <v/>
      </c>
      <c r="AH4026" s="145" t="str">
        <f t="shared" si="400"/>
        <v/>
      </c>
    </row>
    <row r="4027" spans="1:34" ht="17.25" customHeight="1" x14ac:dyDescent="0.3">
      <c r="A4027" s="149"/>
      <c r="B4027" s="135"/>
      <c r="C4027" s="14"/>
      <c r="D4027" s="14"/>
      <c r="E4027" s="136"/>
      <c r="F4027" s="15"/>
      <c r="G4027" s="126"/>
      <c r="H4027" s="136"/>
      <c r="I4027" s="136"/>
      <c r="J4027" s="138"/>
      <c r="K4027" s="119"/>
      <c r="L4027" s="138"/>
      <c r="M4027" s="12"/>
      <c r="N4027" s="147" t="str">
        <f t="shared" si="395"/>
        <v/>
      </c>
      <c r="O4027" s="16"/>
      <c r="P4027" s="17"/>
      <c r="Q4027" s="17"/>
      <c r="AD4027" s="13">
        <f t="shared" si="396"/>
        <v>0</v>
      </c>
      <c r="AE4027" s="13" t="str">
        <f t="shared" si="397"/>
        <v/>
      </c>
      <c r="AF4027" s="145" t="str">
        <f t="shared" si="398"/>
        <v/>
      </c>
      <c r="AG4027" s="145" t="str">
        <f t="shared" si="399"/>
        <v/>
      </c>
      <c r="AH4027" s="145" t="str">
        <f t="shared" si="400"/>
        <v/>
      </c>
    </row>
    <row r="4028" spans="1:34" ht="17.25" customHeight="1" x14ac:dyDescent="0.3">
      <c r="A4028" s="149"/>
      <c r="B4028" s="135"/>
      <c r="C4028" s="14"/>
      <c r="D4028" s="14"/>
      <c r="E4028" s="136"/>
      <c r="F4028" s="15"/>
      <c r="G4028" s="126"/>
      <c r="H4028" s="136"/>
      <c r="I4028" s="136"/>
      <c r="J4028" s="138"/>
      <c r="K4028" s="119"/>
      <c r="L4028" s="138"/>
      <c r="M4028" s="12"/>
      <c r="N4028" s="147" t="str">
        <f t="shared" si="395"/>
        <v/>
      </c>
      <c r="O4028" s="16"/>
      <c r="P4028" s="17"/>
      <c r="Q4028" s="17"/>
      <c r="AD4028" s="13">
        <f t="shared" si="396"/>
        <v>0</v>
      </c>
      <c r="AE4028" s="13" t="str">
        <f t="shared" si="397"/>
        <v/>
      </c>
      <c r="AF4028" s="145" t="str">
        <f t="shared" si="398"/>
        <v/>
      </c>
      <c r="AG4028" s="145" t="str">
        <f t="shared" si="399"/>
        <v/>
      </c>
      <c r="AH4028" s="145" t="str">
        <f t="shared" si="400"/>
        <v/>
      </c>
    </row>
    <row r="4029" spans="1:34" ht="17.25" customHeight="1" x14ac:dyDescent="0.3">
      <c r="A4029" s="149"/>
      <c r="B4029" s="135"/>
      <c r="C4029" s="14"/>
      <c r="D4029" s="14"/>
      <c r="E4029" s="136"/>
      <c r="F4029" s="15"/>
      <c r="G4029" s="126"/>
      <c r="H4029" s="136"/>
      <c r="I4029" s="136"/>
      <c r="J4029" s="138"/>
      <c r="K4029" s="119"/>
      <c r="L4029" s="138"/>
      <c r="M4029" s="12"/>
      <c r="N4029" s="147" t="str">
        <f t="shared" si="395"/>
        <v/>
      </c>
      <c r="O4029" s="16"/>
      <c r="P4029" s="17"/>
      <c r="Q4029" s="17"/>
      <c r="AD4029" s="13">
        <f t="shared" si="396"/>
        <v>0</v>
      </c>
      <c r="AE4029" s="13" t="str">
        <f t="shared" si="397"/>
        <v/>
      </c>
      <c r="AF4029" s="145" t="str">
        <f t="shared" si="398"/>
        <v/>
      </c>
      <c r="AG4029" s="145" t="str">
        <f t="shared" si="399"/>
        <v/>
      </c>
      <c r="AH4029" s="145" t="str">
        <f t="shared" si="400"/>
        <v/>
      </c>
    </row>
    <row r="4030" spans="1:34" ht="17.25" customHeight="1" x14ac:dyDescent="0.3">
      <c r="A4030" s="149"/>
      <c r="B4030" s="135"/>
      <c r="C4030" s="14"/>
      <c r="D4030" s="14"/>
      <c r="E4030" s="136"/>
      <c r="F4030" s="15"/>
      <c r="G4030" s="126"/>
      <c r="H4030" s="136"/>
      <c r="I4030" s="136"/>
      <c r="J4030" s="138"/>
      <c r="K4030" s="119"/>
      <c r="L4030" s="138"/>
      <c r="M4030" s="12"/>
      <c r="N4030" s="147" t="str">
        <f t="shared" si="395"/>
        <v/>
      </c>
      <c r="O4030" s="16"/>
      <c r="P4030" s="17"/>
      <c r="Q4030" s="17"/>
      <c r="AD4030" s="13">
        <f t="shared" si="396"/>
        <v>0</v>
      </c>
      <c r="AE4030" s="13" t="str">
        <f t="shared" si="397"/>
        <v/>
      </c>
      <c r="AF4030" s="145" t="str">
        <f t="shared" si="398"/>
        <v/>
      </c>
      <c r="AG4030" s="145" t="str">
        <f t="shared" si="399"/>
        <v/>
      </c>
      <c r="AH4030" s="145" t="str">
        <f t="shared" si="400"/>
        <v/>
      </c>
    </row>
    <row r="4031" spans="1:34" ht="17.25" customHeight="1" x14ac:dyDescent="0.3">
      <c r="A4031" s="149"/>
      <c r="B4031" s="135"/>
      <c r="C4031" s="14"/>
      <c r="D4031" s="14"/>
      <c r="E4031" s="136"/>
      <c r="F4031" s="15"/>
      <c r="G4031" s="126"/>
      <c r="H4031" s="136"/>
      <c r="I4031" s="136"/>
      <c r="J4031" s="138"/>
      <c r="K4031" s="119"/>
      <c r="L4031" s="138"/>
      <c r="M4031" s="12"/>
      <c r="N4031" s="147" t="str">
        <f t="shared" si="395"/>
        <v/>
      </c>
      <c r="O4031" s="16"/>
      <c r="P4031" s="17"/>
      <c r="Q4031" s="17"/>
      <c r="AD4031" s="13">
        <f t="shared" si="396"/>
        <v>0</v>
      </c>
      <c r="AE4031" s="13" t="str">
        <f t="shared" si="397"/>
        <v/>
      </c>
      <c r="AF4031" s="145" t="str">
        <f t="shared" si="398"/>
        <v/>
      </c>
      <c r="AG4031" s="145" t="str">
        <f t="shared" si="399"/>
        <v/>
      </c>
      <c r="AH4031" s="145" t="str">
        <f t="shared" si="400"/>
        <v/>
      </c>
    </row>
    <row r="4032" spans="1:34" ht="17.25" customHeight="1" x14ac:dyDescent="0.3">
      <c r="A4032" s="149"/>
      <c r="B4032" s="135"/>
      <c r="C4032" s="14"/>
      <c r="D4032" s="14"/>
      <c r="E4032" s="136"/>
      <c r="F4032" s="15"/>
      <c r="G4032" s="126"/>
      <c r="H4032" s="136"/>
      <c r="I4032" s="136"/>
      <c r="J4032" s="138"/>
      <c r="K4032" s="119"/>
      <c r="L4032" s="138"/>
      <c r="M4032" s="12"/>
      <c r="N4032" s="147" t="str">
        <f t="shared" si="395"/>
        <v/>
      </c>
      <c r="O4032" s="16"/>
      <c r="P4032" s="17"/>
      <c r="Q4032" s="17"/>
      <c r="AD4032" s="13">
        <f t="shared" si="396"/>
        <v>0</v>
      </c>
      <c r="AE4032" s="13" t="str">
        <f t="shared" si="397"/>
        <v/>
      </c>
      <c r="AF4032" s="145" t="str">
        <f t="shared" si="398"/>
        <v/>
      </c>
      <c r="AG4032" s="145" t="str">
        <f t="shared" si="399"/>
        <v/>
      </c>
      <c r="AH4032" s="145" t="str">
        <f t="shared" si="400"/>
        <v/>
      </c>
    </row>
    <row r="4033" spans="1:34" ht="17.25" customHeight="1" x14ac:dyDescent="0.3">
      <c r="A4033" s="149"/>
      <c r="B4033" s="135"/>
      <c r="C4033" s="14"/>
      <c r="D4033" s="14"/>
      <c r="E4033" s="136"/>
      <c r="F4033" s="15"/>
      <c r="G4033" s="126"/>
      <c r="H4033" s="136"/>
      <c r="I4033" s="136"/>
      <c r="J4033" s="138"/>
      <c r="K4033" s="119"/>
      <c r="L4033" s="138"/>
      <c r="M4033" s="12"/>
      <c r="N4033" s="147" t="str">
        <f t="shared" si="395"/>
        <v/>
      </c>
      <c r="O4033" s="16"/>
      <c r="P4033" s="17"/>
      <c r="Q4033" s="17"/>
      <c r="AD4033" s="13">
        <f t="shared" si="396"/>
        <v>0</v>
      </c>
      <c r="AE4033" s="13" t="str">
        <f t="shared" si="397"/>
        <v/>
      </c>
      <c r="AF4033" s="145" t="str">
        <f t="shared" si="398"/>
        <v/>
      </c>
      <c r="AG4033" s="145" t="str">
        <f t="shared" si="399"/>
        <v/>
      </c>
      <c r="AH4033" s="145" t="str">
        <f t="shared" si="400"/>
        <v/>
      </c>
    </row>
    <row r="4034" spans="1:34" ht="17.25" customHeight="1" x14ac:dyDescent="0.3">
      <c r="A4034" s="149"/>
      <c r="B4034" s="135"/>
      <c r="C4034" s="14"/>
      <c r="D4034" s="14"/>
      <c r="E4034" s="136"/>
      <c r="F4034" s="15"/>
      <c r="G4034" s="126"/>
      <c r="H4034" s="136"/>
      <c r="I4034" s="136"/>
      <c r="J4034" s="138"/>
      <c r="K4034" s="119"/>
      <c r="L4034" s="138"/>
      <c r="M4034" s="12"/>
      <c r="N4034" s="147" t="str">
        <f t="shared" si="395"/>
        <v/>
      </c>
      <c r="O4034" s="16"/>
      <c r="P4034" s="17"/>
      <c r="Q4034" s="17"/>
      <c r="AD4034" s="13">
        <f t="shared" si="396"/>
        <v>0</v>
      </c>
      <c r="AE4034" s="13" t="str">
        <f t="shared" si="397"/>
        <v/>
      </c>
      <c r="AF4034" s="145" t="str">
        <f t="shared" si="398"/>
        <v/>
      </c>
      <c r="AG4034" s="145" t="str">
        <f t="shared" si="399"/>
        <v/>
      </c>
      <c r="AH4034" s="145" t="str">
        <f t="shared" si="400"/>
        <v/>
      </c>
    </row>
    <row r="4035" spans="1:34" ht="17.25" customHeight="1" x14ac:dyDescent="0.3">
      <c r="A4035" s="149"/>
      <c r="B4035" s="135"/>
      <c r="C4035" s="14"/>
      <c r="D4035" s="14"/>
      <c r="E4035" s="136"/>
      <c r="F4035" s="15"/>
      <c r="G4035" s="126"/>
      <c r="H4035" s="136"/>
      <c r="I4035" s="136"/>
      <c r="J4035" s="138"/>
      <c r="K4035" s="119"/>
      <c r="L4035" s="138"/>
      <c r="M4035" s="12"/>
      <c r="N4035" s="147" t="str">
        <f t="shared" si="395"/>
        <v/>
      </c>
      <c r="O4035" s="16"/>
      <c r="P4035" s="17"/>
      <c r="Q4035" s="17"/>
      <c r="AD4035" s="13">
        <f t="shared" si="396"/>
        <v>0</v>
      </c>
      <c r="AE4035" s="13" t="str">
        <f t="shared" si="397"/>
        <v/>
      </c>
      <c r="AF4035" s="145" t="str">
        <f t="shared" si="398"/>
        <v/>
      </c>
      <c r="AG4035" s="145" t="str">
        <f t="shared" si="399"/>
        <v/>
      </c>
      <c r="AH4035" s="145" t="str">
        <f t="shared" si="400"/>
        <v/>
      </c>
    </row>
    <row r="4036" spans="1:34" ht="17.25" customHeight="1" x14ac:dyDescent="0.3">
      <c r="A4036" s="149"/>
      <c r="B4036" s="135"/>
      <c r="C4036" s="14"/>
      <c r="D4036" s="14"/>
      <c r="E4036" s="136"/>
      <c r="F4036" s="15"/>
      <c r="G4036" s="126"/>
      <c r="H4036" s="136"/>
      <c r="I4036" s="136"/>
      <c r="J4036" s="138"/>
      <c r="K4036" s="119"/>
      <c r="L4036" s="138"/>
      <c r="M4036" s="12"/>
      <c r="N4036" s="147" t="str">
        <f t="shared" si="395"/>
        <v/>
      </c>
      <c r="O4036" s="16"/>
      <c r="P4036" s="17"/>
      <c r="Q4036" s="17"/>
      <c r="AD4036" s="13">
        <f t="shared" si="396"/>
        <v>0</v>
      </c>
      <c r="AE4036" s="13" t="str">
        <f t="shared" si="397"/>
        <v/>
      </c>
      <c r="AF4036" s="145" t="str">
        <f t="shared" si="398"/>
        <v/>
      </c>
      <c r="AG4036" s="145" t="str">
        <f t="shared" si="399"/>
        <v/>
      </c>
      <c r="AH4036" s="145" t="str">
        <f t="shared" si="400"/>
        <v/>
      </c>
    </row>
    <row r="4037" spans="1:34" ht="17.25" customHeight="1" x14ac:dyDescent="0.3">
      <c r="A4037" s="149"/>
      <c r="B4037" s="135"/>
      <c r="C4037" s="14"/>
      <c r="D4037" s="14"/>
      <c r="E4037" s="136"/>
      <c r="F4037" s="15"/>
      <c r="G4037" s="126"/>
      <c r="H4037" s="136"/>
      <c r="I4037" s="136"/>
      <c r="J4037" s="138"/>
      <c r="K4037" s="119"/>
      <c r="L4037" s="138"/>
      <c r="M4037" s="12"/>
      <c r="N4037" s="147" t="str">
        <f t="shared" si="395"/>
        <v/>
      </c>
      <c r="O4037" s="16"/>
      <c r="P4037" s="17"/>
      <c r="Q4037" s="17"/>
      <c r="AD4037" s="13">
        <f t="shared" si="396"/>
        <v>0</v>
      </c>
      <c r="AE4037" s="13" t="str">
        <f t="shared" si="397"/>
        <v/>
      </c>
      <c r="AF4037" s="145" t="str">
        <f t="shared" si="398"/>
        <v/>
      </c>
      <c r="AG4037" s="145" t="str">
        <f t="shared" si="399"/>
        <v/>
      </c>
      <c r="AH4037" s="145" t="str">
        <f t="shared" si="400"/>
        <v/>
      </c>
    </row>
    <row r="4038" spans="1:34" ht="17.25" customHeight="1" x14ac:dyDescent="0.3">
      <c r="A4038" s="149"/>
      <c r="B4038" s="135"/>
      <c r="C4038" s="14"/>
      <c r="D4038" s="14"/>
      <c r="E4038" s="136"/>
      <c r="F4038" s="15"/>
      <c r="G4038" s="126"/>
      <c r="H4038" s="136"/>
      <c r="I4038" s="136"/>
      <c r="J4038" s="138"/>
      <c r="K4038" s="119"/>
      <c r="L4038" s="138"/>
      <c r="M4038" s="12"/>
      <c r="N4038" s="147" t="str">
        <f t="shared" si="395"/>
        <v/>
      </c>
      <c r="O4038" s="16"/>
      <c r="P4038" s="17"/>
      <c r="Q4038" s="17"/>
      <c r="AD4038" s="13">
        <f t="shared" si="396"/>
        <v>0</v>
      </c>
      <c r="AE4038" s="13" t="str">
        <f t="shared" si="397"/>
        <v/>
      </c>
      <c r="AF4038" s="145" t="str">
        <f t="shared" si="398"/>
        <v/>
      </c>
      <c r="AG4038" s="145" t="str">
        <f t="shared" si="399"/>
        <v/>
      </c>
      <c r="AH4038" s="145" t="str">
        <f t="shared" si="400"/>
        <v/>
      </c>
    </row>
    <row r="4039" spans="1:34" ht="17.25" customHeight="1" x14ac:dyDescent="0.3">
      <c r="A4039" s="149"/>
      <c r="B4039" s="135"/>
      <c r="C4039" s="14"/>
      <c r="D4039" s="14"/>
      <c r="E4039" s="136"/>
      <c r="F4039" s="15"/>
      <c r="G4039" s="126"/>
      <c r="H4039" s="136"/>
      <c r="I4039" s="136"/>
      <c r="J4039" s="138"/>
      <c r="K4039" s="119"/>
      <c r="L4039" s="138"/>
      <c r="M4039" s="12"/>
      <c r="N4039" s="147" t="str">
        <f t="shared" si="395"/>
        <v/>
      </c>
      <c r="O4039" s="16"/>
      <c r="P4039" s="17"/>
      <c r="Q4039" s="17"/>
      <c r="AD4039" s="13">
        <f t="shared" si="396"/>
        <v>0</v>
      </c>
      <c r="AE4039" s="13" t="str">
        <f t="shared" si="397"/>
        <v/>
      </c>
      <c r="AF4039" s="145" t="str">
        <f t="shared" si="398"/>
        <v/>
      </c>
      <c r="AG4039" s="145" t="str">
        <f t="shared" si="399"/>
        <v/>
      </c>
      <c r="AH4039" s="145" t="str">
        <f t="shared" si="400"/>
        <v/>
      </c>
    </row>
    <row r="4040" spans="1:34" ht="17.25" customHeight="1" x14ac:dyDescent="0.3">
      <c r="A4040" s="149"/>
      <c r="B4040" s="135"/>
      <c r="C4040" s="14"/>
      <c r="D4040" s="14"/>
      <c r="E4040" s="136"/>
      <c r="F4040" s="15"/>
      <c r="G4040" s="126"/>
      <c r="H4040" s="136"/>
      <c r="I4040" s="136"/>
      <c r="J4040" s="138"/>
      <c r="K4040" s="119"/>
      <c r="L4040" s="138"/>
      <c r="M4040" s="12"/>
      <c r="N4040" s="147" t="str">
        <f t="shared" ref="N4040:N4103" si="401">IF(J4040="", "", K4040)</f>
        <v/>
      </c>
      <c r="O4040" s="16"/>
      <c r="P4040" s="17"/>
      <c r="Q4040" s="17"/>
      <c r="AD4040" s="13">
        <f t="shared" si="396"/>
        <v>0</v>
      </c>
      <c r="AE4040" s="13" t="str">
        <f t="shared" si="397"/>
        <v/>
      </c>
      <c r="AF4040" s="145" t="str">
        <f t="shared" si="398"/>
        <v/>
      </c>
      <c r="AG4040" s="145" t="str">
        <f t="shared" si="399"/>
        <v/>
      </c>
      <c r="AH4040" s="145" t="str">
        <f t="shared" si="400"/>
        <v/>
      </c>
    </row>
    <row r="4041" spans="1:34" ht="17.25" customHeight="1" x14ac:dyDescent="0.3">
      <c r="A4041" s="149"/>
      <c r="B4041" s="135"/>
      <c r="C4041" s="14"/>
      <c r="D4041" s="14"/>
      <c r="E4041" s="136"/>
      <c r="F4041" s="15"/>
      <c r="G4041" s="126"/>
      <c r="H4041" s="136"/>
      <c r="I4041" s="136"/>
      <c r="J4041" s="138"/>
      <c r="K4041" s="119"/>
      <c r="L4041" s="138"/>
      <c r="M4041" s="12"/>
      <c r="N4041" s="147" t="str">
        <f t="shared" si="401"/>
        <v/>
      </c>
      <c r="O4041" s="16"/>
      <c r="P4041" s="17"/>
      <c r="Q4041" s="17"/>
      <c r="AD4041" s="13">
        <f t="shared" si="396"/>
        <v>0</v>
      </c>
      <c r="AE4041" s="13" t="str">
        <f t="shared" si="397"/>
        <v/>
      </c>
      <c r="AF4041" s="145" t="str">
        <f t="shared" si="398"/>
        <v/>
      </c>
      <c r="AG4041" s="145" t="str">
        <f t="shared" si="399"/>
        <v/>
      </c>
      <c r="AH4041" s="145" t="str">
        <f t="shared" si="400"/>
        <v/>
      </c>
    </row>
    <row r="4042" spans="1:34" ht="17.25" customHeight="1" x14ac:dyDescent="0.3">
      <c r="A4042" s="149"/>
      <c r="B4042" s="135"/>
      <c r="C4042" s="14"/>
      <c r="D4042" s="14"/>
      <c r="E4042" s="136"/>
      <c r="F4042" s="15"/>
      <c r="G4042" s="126"/>
      <c r="H4042" s="136"/>
      <c r="I4042" s="136"/>
      <c r="J4042" s="138"/>
      <c r="K4042" s="119"/>
      <c r="L4042" s="138"/>
      <c r="M4042" s="12"/>
      <c r="N4042" s="147" t="str">
        <f t="shared" si="401"/>
        <v/>
      </c>
      <c r="O4042" s="16"/>
      <c r="P4042" s="17"/>
      <c r="Q4042" s="17"/>
      <c r="AD4042" s="13">
        <f t="shared" si="396"/>
        <v>0</v>
      </c>
      <c r="AE4042" s="13" t="str">
        <f t="shared" si="397"/>
        <v/>
      </c>
      <c r="AF4042" s="145" t="str">
        <f t="shared" si="398"/>
        <v/>
      </c>
      <c r="AG4042" s="145" t="str">
        <f t="shared" si="399"/>
        <v/>
      </c>
      <c r="AH4042" s="145" t="str">
        <f t="shared" si="400"/>
        <v/>
      </c>
    </row>
    <row r="4043" spans="1:34" ht="17.25" customHeight="1" x14ac:dyDescent="0.3">
      <c r="A4043" s="149"/>
      <c r="B4043" s="135"/>
      <c r="C4043" s="14"/>
      <c r="D4043" s="14"/>
      <c r="E4043" s="136"/>
      <c r="F4043" s="15"/>
      <c r="G4043" s="126"/>
      <c r="H4043" s="136"/>
      <c r="I4043" s="136"/>
      <c r="J4043" s="138"/>
      <c r="K4043" s="119"/>
      <c r="L4043" s="138"/>
      <c r="M4043" s="12"/>
      <c r="N4043" s="147" t="str">
        <f t="shared" si="401"/>
        <v/>
      </c>
      <c r="O4043" s="16"/>
      <c r="P4043" s="17"/>
      <c r="Q4043" s="17"/>
      <c r="AD4043" s="13">
        <f t="shared" si="396"/>
        <v>0</v>
      </c>
      <c r="AE4043" s="13" t="str">
        <f t="shared" si="397"/>
        <v/>
      </c>
      <c r="AF4043" s="145" t="str">
        <f t="shared" si="398"/>
        <v/>
      </c>
      <c r="AG4043" s="145" t="str">
        <f t="shared" si="399"/>
        <v/>
      </c>
      <c r="AH4043" s="145" t="str">
        <f t="shared" si="400"/>
        <v/>
      </c>
    </row>
    <row r="4044" spans="1:34" ht="17.25" customHeight="1" x14ac:dyDescent="0.3">
      <c r="A4044" s="149"/>
      <c r="B4044" s="135"/>
      <c r="C4044" s="14"/>
      <c r="D4044" s="14"/>
      <c r="E4044" s="136"/>
      <c r="F4044" s="15"/>
      <c r="G4044" s="126"/>
      <c r="H4044" s="136"/>
      <c r="I4044" s="136"/>
      <c r="J4044" s="138"/>
      <c r="K4044" s="119"/>
      <c r="L4044" s="138"/>
      <c r="M4044" s="12"/>
      <c r="N4044" s="147" t="str">
        <f t="shared" si="401"/>
        <v/>
      </c>
      <c r="O4044" s="16"/>
      <c r="P4044" s="17"/>
      <c r="Q4044" s="17"/>
      <c r="AD4044" s="13">
        <f t="shared" si="396"/>
        <v>0</v>
      </c>
      <c r="AE4044" s="13" t="str">
        <f t="shared" si="397"/>
        <v/>
      </c>
      <c r="AF4044" s="145" t="str">
        <f t="shared" si="398"/>
        <v/>
      </c>
      <c r="AG4044" s="145" t="str">
        <f t="shared" si="399"/>
        <v/>
      </c>
      <c r="AH4044" s="145" t="str">
        <f t="shared" si="400"/>
        <v/>
      </c>
    </row>
    <row r="4045" spans="1:34" ht="17.25" customHeight="1" x14ac:dyDescent="0.3">
      <c r="A4045" s="149"/>
      <c r="B4045" s="135"/>
      <c r="C4045" s="14"/>
      <c r="D4045" s="14"/>
      <c r="E4045" s="136"/>
      <c r="F4045" s="15"/>
      <c r="G4045" s="126"/>
      <c r="H4045" s="136"/>
      <c r="I4045" s="136"/>
      <c r="J4045" s="138"/>
      <c r="K4045" s="119"/>
      <c r="L4045" s="138"/>
      <c r="M4045" s="12"/>
      <c r="N4045" s="147" t="str">
        <f t="shared" si="401"/>
        <v/>
      </c>
      <c r="O4045" s="16"/>
      <c r="P4045" s="17"/>
      <c r="Q4045" s="17"/>
      <c r="AD4045" s="13">
        <f t="shared" si="396"/>
        <v>0</v>
      </c>
      <c r="AE4045" s="13" t="str">
        <f t="shared" si="397"/>
        <v/>
      </c>
      <c r="AF4045" s="145" t="str">
        <f t="shared" si="398"/>
        <v/>
      </c>
      <c r="AG4045" s="145" t="str">
        <f t="shared" si="399"/>
        <v/>
      </c>
      <c r="AH4045" s="145" t="str">
        <f t="shared" si="400"/>
        <v/>
      </c>
    </row>
    <row r="4046" spans="1:34" ht="17.25" customHeight="1" x14ac:dyDescent="0.3">
      <c r="A4046" s="149"/>
      <c r="B4046" s="135"/>
      <c r="C4046" s="14"/>
      <c r="D4046" s="14"/>
      <c r="E4046" s="136"/>
      <c r="F4046" s="15"/>
      <c r="G4046" s="126"/>
      <c r="H4046" s="136"/>
      <c r="I4046" s="136"/>
      <c r="J4046" s="138"/>
      <c r="K4046" s="119"/>
      <c r="L4046" s="138"/>
      <c r="M4046" s="12"/>
      <c r="N4046" s="147" t="str">
        <f t="shared" si="401"/>
        <v/>
      </c>
      <c r="O4046" s="16"/>
      <c r="P4046" s="17"/>
      <c r="Q4046" s="17"/>
      <c r="AD4046" s="13">
        <f t="shared" si="396"/>
        <v>0</v>
      </c>
      <c r="AE4046" s="13" t="str">
        <f t="shared" si="397"/>
        <v/>
      </c>
      <c r="AF4046" s="145" t="str">
        <f t="shared" si="398"/>
        <v/>
      </c>
      <c r="AG4046" s="145" t="str">
        <f t="shared" si="399"/>
        <v/>
      </c>
      <c r="AH4046" s="145" t="str">
        <f t="shared" si="400"/>
        <v/>
      </c>
    </row>
    <row r="4047" spans="1:34" ht="17.25" customHeight="1" x14ac:dyDescent="0.3">
      <c r="A4047" s="149"/>
      <c r="B4047" s="135"/>
      <c r="C4047" s="14"/>
      <c r="D4047" s="14"/>
      <c r="E4047" s="136"/>
      <c r="F4047" s="15"/>
      <c r="G4047" s="126"/>
      <c r="H4047" s="136"/>
      <c r="I4047" s="136"/>
      <c r="J4047" s="138"/>
      <c r="K4047" s="119"/>
      <c r="L4047" s="138"/>
      <c r="M4047" s="12"/>
      <c r="N4047" s="147" t="str">
        <f t="shared" si="401"/>
        <v/>
      </c>
      <c r="O4047" s="16"/>
      <c r="P4047" s="17"/>
      <c r="Q4047" s="17"/>
      <c r="AD4047" s="13">
        <f t="shared" si="396"/>
        <v>0</v>
      </c>
      <c r="AE4047" s="13" t="str">
        <f t="shared" si="397"/>
        <v/>
      </c>
      <c r="AF4047" s="145" t="str">
        <f t="shared" si="398"/>
        <v/>
      </c>
      <c r="AG4047" s="145" t="str">
        <f t="shared" si="399"/>
        <v/>
      </c>
      <c r="AH4047" s="145" t="str">
        <f t="shared" si="400"/>
        <v/>
      </c>
    </row>
    <row r="4048" spans="1:34" ht="17.25" customHeight="1" x14ac:dyDescent="0.3">
      <c r="A4048" s="149"/>
      <c r="B4048" s="135"/>
      <c r="C4048" s="14"/>
      <c r="D4048" s="14"/>
      <c r="E4048" s="136"/>
      <c r="F4048" s="15"/>
      <c r="G4048" s="126"/>
      <c r="H4048" s="136"/>
      <c r="I4048" s="136"/>
      <c r="J4048" s="138"/>
      <c r="K4048" s="119"/>
      <c r="L4048" s="138"/>
      <c r="M4048" s="12"/>
      <c r="N4048" s="147" t="str">
        <f t="shared" si="401"/>
        <v/>
      </c>
      <c r="O4048" s="16"/>
      <c r="P4048" s="17"/>
      <c r="Q4048" s="17"/>
      <c r="AD4048" s="13">
        <f t="shared" si="396"/>
        <v>0</v>
      </c>
      <c r="AE4048" s="13" t="str">
        <f t="shared" si="397"/>
        <v/>
      </c>
      <c r="AF4048" s="145" t="str">
        <f t="shared" si="398"/>
        <v/>
      </c>
      <c r="AG4048" s="145" t="str">
        <f t="shared" si="399"/>
        <v/>
      </c>
      <c r="AH4048" s="145" t="str">
        <f t="shared" si="400"/>
        <v/>
      </c>
    </row>
    <row r="4049" spans="1:34" ht="17.25" customHeight="1" x14ac:dyDescent="0.3">
      <c r="A4049" s="149"/>
      <c r="B4049" s="135"/>
      <c r="C4049" s="14"/>
      <c r="D4049" s="14"/>
      <c r="E4049" s="136"/>
      <c r="F4049" s="15"/>
      <c r="G4049" s="126"/>
      <c r="H4049" s="136"/>
      <c r="I4049" s="136"/>
      <c r="J4049" s="138"/>
      <c r="K4049" s="119"/>
      <c r="L4049" s="138"/>
      <c r="M4049" s="12"/>
      <c r="N4049" s="147" t="str">
        <f t="shared" si="401"/>
        <v/>
      </c>
      <c r="O4049" s="16"/>
      <c r="P4049" s="17"/>
      <c r="Q4049" s="17"/>
      <c r="AD4049" s="13">
        <f t="shared" si="396"/>
        <v>0</v>
      </c>
      <c r="AE4049" s="13" t="str">
        <f t="shared" si="397"/>
        <v/>
      </c>
      <c r="AF4049" s="145" t="str">
        <f t="shared" si="398"/>
        <v/>
      </c>
      <c r="AG4049" s="145" t="str">
        <f t="shared" si="399"/>
        <v/>
      </c>
      <c r="AH4049" s="145" t="str">
        <f t="shared" si="400"/>
        <v/>
      </c>
    </row>
    <row r="4050" spans="1:34" ht="17.25" customHeight="1" x14ac:dyDescent="0.3">
      <c r="A4050" s="149"/>
      <c r="B4050" s="135"/>
      <c r="C4050" s="14"/>
      <c r="D4050" s="14"/>
      <c r="E4050" s="136"/>
      <c r="F4050" s="15"/>
      <c r="G4050" s="126"/>
      <c r="H4050" s="136"/>
      <c r="I4050" s="136"/>
      <c r="J4050" s="138"/>
      <c r="K4050" s="119"/>
      <c r="L4050" s="138"/>
      <c r="M4050" s="12"/>
      <c r="N4050" s="147" t="str">
        <f t="shared" si="401"/>
        <v/>
      </c>
      <c r="O4050" s="16"/>
      <c r="P4050" s="17"/>
      <c r="Q4050" s="17"/>
      <c r="AD4050" s="13">
        <f t="shared" si="396"/>
        <v>0</v>
      </c>
      <c r="AE4050" s="13" t="str">
        <f t="shared" si="397"/>
        <v/>
      </c>
      <c r="AF4050" s="145" t="str">
        <f t="shared" si="398"/>
        <v/>
      </c>
      <c r="AG4050" s="145" t="str">
        <f t="shared" si="399"/>
        <v/>
      </c>
      <c r="AH4050" s="145" t="str">
        <f t="shared" si="400"/>
        <v/>
      </c>
    </row>
    <row r="4051" spans="1:34" ht="17.25" customHeight="1" x14ac:dyDescent="0.3">
      <c r="A4051" s="149"/>
      <c r="B4051" s="135"/>
      <c r="C4051" s="14"/>
      <c r="D4051" s="14"/>
      <c r="E4051" s="136"/>
      <c r="F4051" s="15"/>
      <c r="G4051" s="126"/>
      <c r="H4051" s="136"/>
      <c r="I4051" s="136"/>
      <c r="J4051" s="138"/>
      <c r="K4051" s="119"/>
      <c r="L4051" s="138"/>
      <c r="M4051" s="12"/>
      <c r="N4051" s="147" t="str">
        <f t="shared" si="401"/>
        <v/>
      </c>
      <c r="O4051" s="16"/>
      <c r="P4051" s="17"/>
      <c r="Q4051" s="17"/>
      <c r="AD4051" s="13">
        <f t="shared" si="396"/>
        <v>0</v>
      </c>
      <c r="AE4051" s="13" t="str">
        <f t="shared" si="397"/>
        <v/>
      </c>
      <c r="AF4051" s="145" t="str">
        <f t="shared" si="398"/>
        <v/>
      </c>
      <c r="AG4051" s="145" t="str">
        <f t="shared" si="399"/>
        <v/>
      </c>
      <c r="AH4051" s="145" t="str">
        <f t="shared" si="400"/>
        <v/>
      </c>
    </row>
    <row r="4052" spans="1:34" ht="17.25" customHeight="1" x14ac:dyDescent="0.3">
      <c r="A4052" s="149"/>
      <c r="B4052" s="135"/>
      <c r="C4052" s="14"/>
      <c r="D4052" s="14"/>
      <c r="E4052" s="136"/>
      <c r="F4052" s="15"/>
      <c r="G4052" s="126"/>
      <c r="H4052" s="136"/>
      <c r="I4052" s="136"/>
      <c r="J4052" s="138"/>
      <c r="K4052" s="119"/>
      <c r="L4052" s="138"/>
      <c r="M4052" s="12"/>
      <c r="N4052" s="147" t="str">
        <f t="shared" si="401"/>
        <v/>
      </c>
      <c r="O4052" s="16"/>
      <c r="P4052" s="17"/>
      <c r="Q4052" s="17"/>
      <c r="AD4052" s="13">
        <f t="shared" si="396"/>
        <v>0</v>
      </c>
      <c r="AE4052" s="13" t="str">
        <f t="shared" si="397"/>
        <v/>
      </c>
      <c r="AF4052" s="145" t="str">
        <f t="shared" si="398"/>
        <v/>
      </c>
      <c r="AG4052" s="145" t="str">
        <f t="shared" si="399"/>
        <v/>
      </c>
      <c r="AH4052" s="145" t="str">
        <f t="shared" si="400"/>
        <v/>
      </c>
    </row>
    <row r="4053" spans="1:34" ht="17.25" customHeight="1" x14ac:dyDescent="0.3">
      <c r="A4053" s="149"/>
      <c r="B4053" s="135"/>
      <c r="C4053" s="14"/>
      <c r="D4053" s="14"/>
      <c r="E4053" s="136"/>
      <c r="F4053" s="15"/>
      <c r="G4053" s="126"/>
      <c r="H4053" s="136"/>
      <c r="I4053" s="136"/>
      <c r="J4053" s="138"/>
      <c r="K4053" s="119"/>
      <c r="L4053" s="138"/>
      <c r="M4053" s="12"/>
      <c r="N4053" s="147" t="str">
        <f t="shared" si="401"/>
        <v/>
      </c>
      <c r="O4053" s="16"/>
      <c r="P4053" s="17"/>
      <c r="Q4053" s="17"/>
      <c r="AD4053" s="13">
        <f t="shared" si="396"/>
        <v>0</v>
      </c>
      <c r="AE4053" s="13" t="str">
        <f t="shared" si="397"/>
        <v/>
      </c>
      <c r="AF4053" s="145" t="str">
        <f t="shared" si="398"/>
        <v/>
      </c>
      <c r="AG4053" s="145" t="str">
        <f t="shared" si="399"/>
        <v/>
      </c>
      <c r="AH4053" s="145" t="str">
        <f t="shared" si="400"/>
        <v/>
      </c>
    </row>
    <row r="4054" spans="1:34" ht="17.25" customHeight="1" x14ac:dyDescent="0.3">
      <c r="A4054" s="149"/>
      <c r="B4054" s="135"/>
      <c r="C4054" s="14"/>
      <c r="D4054" s="14"/>
      <c r="E4054" s="136"/>
      <c r="F4054" s="15"/>
      <c r="G4054" s="126"/>
      <c r="H4054" s="136"/>
      <c r="I4054" s="136"/>
      <c r="J4054" s="138"/>
      <c r="K4054" s="119"/>
      <c r="L4054" s="138"/>
      <c r="M4054" s="12"/>
      <c r="N4054" s="147" t="str">
        <f t="shared" si="401"/>
        <v/>
      </c>
      <c r="O4054" s="16"/>
      <c r="P4054" s="17"/>
      <c r="Q4054" s="17"/>
      <c r="AD4054" s="13">
        <f t="shared" si="396"/>
        <v>0</v>
      </c>
      <c r="AE4054" s="13" t="str">
        <f t="shared" si="397"/>
        <v/>
      </c>
      <c r="AF4054" s="145" t="str">
        <f t="shared" si="398"/>
        <v/>
      </c>
      <c r="AG4054" s="145" t="str">
        <f t="shared" si="399"/>
        <v/>
      </c>
      <c r="AH4054" s="145" t="str">
        <f t="shared" si="400"/>
        <v/>
      </c>
    </row>
    <row r="4055" spans="1:34" ht="17.25" customHeight="1" x14ac:dyDescent="0.3">
      <c r="A4055" s="149"/>
      <c r="B4055" s="135"/>
      <c r="C4055" s="14"/>
      <c r="D4055" s="14"/>
      <c r="E4055" s="136"/>
      <c r="F4055" s="15"/>
      <c r="G4055" s="126"/>
      <c r="H4055" s="136"/>
      <c r="I4055" s="136"/>
      <c r="J4055" s="138"/>
      <c r="K4055" s="119"/>
      <c r="L4055" s="138"/>
      <c r="M4055" s="12"/>
      <c r="N4055" s="147" t="str">
        <f t="shared" si="401"/>
        <v/>
      </c>
      <c r="O4055" s="16"/>
      <c r="P4055" s="17"/>
      <c r="Q4055" s="17"/>
      <c r="AD4055" s="13">
        <f t="shared" si="396"/>
        <v>0</v>
      </c>
      <c r="AE4055" s="13" t="str">
        <f t="shared" si="397"/>
        <v/>
      </c>
      <c r="AF4055" s="145" t="str">
        <f t="shared" si="398"/>
        <v/>
      </c>
      <c r="AG4055" s="145" t="str">
        <f t="shared" si="399"/>
        <v/>
      </c>
      <c r="AH4055" s="145" t="str">
        <f t="shared" si="400"/>
        <v/>
      </c>
    </row>
    <row r="4056" spans="1:34" ht="17.25" customHeight="1" x14ac:dyDescent="0.3">
      <c r="A4056" s="149"/>
      <c r="B4056" s="135"/>
      <c r="C4056" s="14"/>
      <c r="D4056" s="14"/>
      <c r="E4056" s="136"/>
      <c r="F4056" s="15"/>
      <c r="G4056" s="126"/>
      <c r="H4056" s="136"/>
      <c r="I4056" s="136"/>
      <c r="J4056" s="138"/>
      <c r="K4056" s="119"/>
      <c r="L4056" s="138"/>
      <c r="M4056" s="12"/>
      <c r="N4056" s="147" t="str">
        <f t="shared" si="401"/>
        <v/>
      </c>
      <c r="O4056" s="16"/>
      <c r="P4056" s="17"/>
      <c r="Q4056" s="17"/>
      <c r="AD4056" s="13">
        <f t="shared" si="396"/>
        <v>0</v>
      </c>
      <c r="AE4056" s="13" t="str">
        <f t="shared" si="397"/>
        <v/>
      </c>
      <c r="AF4056" s="145" t="str">
        <f t="shared" si="398"/>
        <v/>
      </c>
      <c r="AG4056" s="145" t="str">
        <f t="shared" si="399"/>
        <v/>
      </c>
      <c r="AH4056" s="145" t="str">
        <f t="shared" si="400"/>
        <v/>
      </c>
    </row>
    <row r="4057" spans="1:34" ht="17.25" customHeight="1" x14ac:dyDescent="0.3">
      <c r="A4057" s="149"/>
      <c r="B4057" s="135"/>
      <c r="C4057" s="14"/>
      <c r="D4057" s="14"/>
      <c r="E4057" s="136"/>
      <c r="F4057" s="15"/>
      <c r="G4057" s="126"/>
      <c r="H4057" s="136"/>
      <c r="I4057" s="136"/>
      <c r="J4057" s="138"/>
      <c r="K4057" s="119"/>
      <c r="L4057" s="138"/>
      <c r="M4057" s="12"/>
      <c r="N4057" s="147" t="str">
        <f t="shared" si="401"/>
        <v/>
      </c>
      <c r="O4057" s="16"/>
      <c r="P4057" s="17"/>
      <c r="Q4057" s="17"/>
      <c r="AD4057" s="13">
        <f t="shared" si="396"/>
        <v>0</v>
      </c>
      <c r="AE4057" s="13" t="str">
        <f t="shared" si="397"/>
        <v/>
      </c>
      <c r="AF4057" s="145" t="str">
        <f t="shared" si="398"/>
        <v/>
      </c>
      <c r="AG4057" s="145" t="str">
        <f t="shared" si="399"/>
        <v/>
      </c>
      <c r="AH4057" s="145" t="str">
        <f t="shared" si="400"/>
        <v/>
      </c>
    </row>
    <row r="4058" spans="1:34" ht="17.25" customHeight="1" x14ac:dyDescent="0.3">
      <c r="A4058" s="149"/>
      <c r="B4058" s="135"/>
      <c r="C4058" s="14"/>
      <c r="D4058" s="14"/>
      <c r="E4058" s="136"/>
      <c r="F4058" s="15"/>
      <c r="G4058" s="126"/>
      <c r="H4058" s="136"/>
      <c r="I4058" s="136"/>
      <c r="J4058" s="138"/>
      <c r="K4058" s="119"/>
      <c r="L4058" s="138"/>
      <c r="M4058" s="12"/>
      <c r="N4058" s="147" t="str">
        <f t="shared" si="401"/>
        <v/>
      </c>
      <c r="O4058" s="16"/>
      <c r="P4058" s="17"/>
      <c r="Q4058" s="17"/>
      <c r="AD4058" s="13">
        <f t="shared" si="396"/>
        <v>0</v>
      </c>
      <c r="AE4058" s="13" t="str">
        <f t="shared" si="397"/>
        <v/>
      </c>
      <c r="AF4058" s="145" t="str">
        <f t="shared" si="398"/>
        <v/>
      </c>
      <c r="AG4058" s="145" t="str">
        <f t="shared" si="399"/>
        <v/>
      </c>
      <c r="AH4058" s="145" t="str">
        <f t="shared" si="400"/>
        <v/>
      </c>
    </row>
    <row r="4059" spans="1:34" ht="17.25" customHeight="1" x14ac:dyDescent="0.3">
      <c r="A4059" s="149"/>
      <c r="B4059" s="135"/>
      <c r="C4059" s="14"/>
      <c r="D4059" s="14"/>
      <c r="E4059" s="136"/>
      <c r="F4059" s="15"/>
      <c r="G4059" s="126"/>
      <c r="H4059" s="136"/>
      <c r="I4059" s="136"/>
      <c r="J4059" s="138"/>
      <c r="K4059" s="119"/>
      <c r="L4059" s="138"/>
      <c r="M4059" s="12"/>
      <c r="N4059" s="147" t="str">
        <f t="shared" si="401"/>
        <v/>
      </c>
      <c r="O4059" s="16"/>
      <c r="P4059" s="17"/>
      <c r="Q4059" s="17"/>
      <c r="AD4059" s="13">
        <f t="shared" si="396"/>
        <v>0</v>
      </c>
      <c r="AE4059" s="13" t="str">
        <f t="shared" si="397"/>
        <v/>
      </c>
      <c r="AF4059" s="145" t="str">
        <f t="shared" si="398"/>
        <v/>
      </c>
      <c r="AG4059" s="145" t="str">
        <f t="shared" si="399"/>
        <v/>
      </c>
      <c r="AH4059" s="145" t="str">
        <f t="shared" si="400"/>
        <v/>
      </c>
    </row>
    <row r="4060" spans="1:34" ht="17.25" customHeight="1" x14ac:dyDescent="0.3">
      <c r="A4060" s="149"/>
      <c r="B4060" s="135"/>
      <c r="C4060" s="14"/>
      <c r="D4060" s="14"/>
      <c r="E4060" s="136"/>
      <c r="F4060" s="15"/>
      <c r="G4060" s="126"/>
      <c r="H4060" s="136"/>
      <c r="I4060" s="136"/>
      <c r="J4060" s="138"/>
      <c r="K4060" s="119"/>
      <c r="L4060" s="138"/>
      <c r="M4060" s="12"/>
      <c r="N4060" s="147" t="str">
        <f t="shared" si="401"/>
        <v/>
      </c>
      <c r="O4060" s="16"/>
      <c r="P4060" s="17"/>
      <c r="Q4060" s="17"/>
      <c r="AD4060" s="13">
        <f t="shared" si="396"/>
        <v>0</v>
      </c>
      <c r="AE4060" s="13" t="str">
        <f t="shared" si="397"/>
        <v/>
      </c>
      <c r="AF4060" s="145" t="str">
        <f t="shared" si="398"/>
        <v/>
      </c>
      <c r="AG4060" s="145" t="str">
        <f t="shared" si="399"/>
        <v/>
      </c>
      <c r="AH4060" s="145" t="str">
        <f t="shared" si="400"/>
        <v/>
      </c>
    </row>
    <row r="4061" spans="1:34" ht="17.25" customHeight="1" x14ac:dyDescent="0.3">
      <c r="A4061" s="149"/>
      <c r="B4061" s="135"/>
      <c r="C4061" s="14"/>
      <c r="D4061" s="14"/>
      <c r="E4061" s="136"/>
      <c r="F4061" s="15"/>
      <c r="G4061" s="126"/>
      <c r="H4061" s="136"/>
      <c r="I4061" s="136"/>
      <c r="J4061" s="138"/>
      <c r="K4061" s="119"/>
      <c r="L4061" s="138"/>
      <c r="M4061" s="12"/>
      <c r="N4061" s="147" t="str">
        <f t="shared" si="401"/>
        <v/>
      </c>
      <c r="O4061" s="16"/>
      <c r="P4061" s="17"/>
      <c r="Q4061" s="17"/>
      <c r="AD4061" s="13">
        <f t="shared" si="396"/>
        <v>0</v>
      </c>
      <c r="AE4061" s="13" t="str">
        <f t="shared" si="397"/>
        <v/>
      </c>
      <c r="AF4061" s="145" t="str">
        <f t="shared" si="398"/>
        <v/>
      </c>
      <c r="AG4061" s="145" t="str">
        <f t="shared" si="399"/>
        <v/>
      </c>
      <c r="AH4061" s="145" t="str">
        <f t="shared" si="400"/>
        <v/>
      </c>
    </row>
    <row r="4062" spans="1:34" ht="17.25" customHeight="1" x14ac:dyDescent="0.3">
      <c r="A4062" s="149"/>
      <c r="B4062" s="135"/>
      <c r="C4062" s="14"/>
      <c r="D4062" s="14"/>
      <c r="E4062" s="136"/>
      <c r="F4062" s="15"/>
      <c r="G4062" s="126"/>
      <c r="H4062" s="136"/>
      <c r="I4062" s="136"/>
      <c r="J4062" s="138"/>
      <c r="K4062" s="119"/>
      <c r="L4062" s="138"/>
      <c r="M4062" s="12"/>
      <c r="N4062" s="147" t="str">
        <f t="shared" si="401"/>
        <v/>
      </c>
      <c r="O4062" s="16"/>
      <c r="P4062" s="17"/>
      <c r="Q4062" s="17"/>
      <c r="AD4062" s="13">
        <f t="shared" si="396"/>
        <v>0</v>
      </c>
      <c r="AE4062" s="13" t="str">
        <f t="shared" si="397"/>
        <v/>
      </c>
      <c r="AF4062" s="145" t="str">
        <f t="shared" si="398"/>
        <v/>
      </c>
      <c r="AG4062" s="145" t="str">
        <f t="shared" si="399"/>
        <v/>
      </c>
      <c r="AH4062" s="145" t="str">
        <f t="shared" si="400"/>
        <v/>
      </c>
    </row>
    <row r="4063" spans="1:34" ht="17.25" customHeight="1" x14ac:dyDescent="0.3">
      <c r="A4063" s="149"/>
      <c r="B4063" s="135"/>
      <c r="C4063" s="14"/>
      <c r="D4063" s="14"/>
      <c r="E4063" s="136"/>
      <c r="F4063" s="15"/>
      <c r="G4063" s="126"/>
      <c r="H4063" s="136"/>
      <c r="I4063" s="136"/>
      <c r="J4063" s="138"/>
      <c r="K4063" s="119"/>
      <c r="L4063" s="138"/>
      <c r="M4063" s="12"/>
      <c r="N4063" s="147" t="str">
        <f t="shared" si="401"/>
        <v/>
      </c>
      <c r="O4063" s="16"/>
      <c r="P4063" s="17"/>
      <c r="Q4063" s="17"/>
      <c r="AD4063" s="13">
        <f t="shared" si="396"/>
        <v>0</v>
      </c>
      <c r="AE4063" s="13" t="str">
        <f t="shared" si="397"/>
        <v/>
      </c>
      <c r="AF4063" s="145" t="str">
        <f t="shared" si="398"/>
        <v/>
      </c>
      <c r="AG4063" s="145" t="str">
        <f t="shared" si="399"/>
        <v/>
      </c>
      <c r="AH4063" s="145" t="str">
        <f t="shared" si="400"/>
        <v/>
      </c>
    </row>
    <row r="4064" spans="1:34" ht="17.25" customHeight="1" x14ac:dyDescent="0.3">
      <c r="A4064" s="149"/>
      <c r="B4064" s="135"/>
      <c r="C4064" s="14"/>
      <c r="D4064" s="14"/>
      <c r="E4064" s="136"/>
      <c r="F4064" s="15"/>
      <c r="G4064" s="126"/>
      <c r="H4064" s="136"/>
      <c r="I4064" s="136"/>
      <c r="J4064" s="138"/>
      <c r="K4064" s="119"/>
      <c r="L4064" s="138"/>
      <c r="M4064" s="12"/>
      <c r="N4064" s="147" t="str">
        <f t="shared" si="401"/>
        <v/>
      </c>
      <c r="O4064" s="16"/>
      <c r="P4064" s="17"/>
      <c r="Q4064" s="17"/>
      <c r="AD4064" s="13">
        <f t="shared" si="396"/>
        <v>0</v>
      </c>
      <c r="AE4064" s="13" t="str">
        <f t="shared" si="397"/>
        <v/>
      </c>
      <c r="AF4064" s="145" t="str">
        <f t="shared" si="398"/>
        <v/>
      </c>
      <c r="AG4064" s="145" t="str">
        <f t="shared" si="399"/>
        <v/>
      </c>
      <c r="AH4064" s="145" t="str">
        <f t="shared" si="400"/>
        <v/>
      </c>
    </row>
    <row r="4065" spans="1:34" ht="17.25" customHeight="1" x14ac:dyDescent="0.3">
      <c r="A4065" s="149"/>
      <c r="B4065" s="135"/>
      <c r="C4065" s="14"/>
      <c r="D4065" s="14"/>
      <c r="E4065" s="136"/>
      <c r="F4065" s="15"/>
      <c r="G4065" s="126"/>
      <c r="H4065" s="136"/>
      <c r="I4065" s="136"/>
      <c r="J4065" s="138"/>
      <c r="K4065" s="119"/>
      <c r="L4065" s="138"/>
      <c r="M4065" s="12"/>
      <c r="N4065" s="147" t="str">
        <f t="shared" si="401"/>
        <v/>
      </c>
      <c r="O4065" s="16"/>
      <c r="P4065" s="17"/>
      <c r="Q4065" s="17"/>
      <c r="AD4065" s="13">
        <f t="shared" si="396"/>
        <v>0</v>
      </c>
      <c r="AE4065" s="13" t="str">
        <f t="shared" si="397"/>
        <v/>
      </c>
      <c r="AF4065" s="145" t="str">
        <f t="shared" si="398"/>
        <v/>
      </c>
      <c r="AG4065" s="145" t="str">
        <f t="shared" si="399"/>
        <v/>
      </c>
      <c r="AH4065" s="145" t="str">
        <f t="shared" si="400"/>
        <v/>
      </c>
    </row>
    <row r="4066" spans="1:34" ht="17.25" customHeight="1" x14ac:dyDescent="0.3">
      <c r="A4066" s="149"/>
      <c r="B4066" s="135"/>
      <c r="C4066" s="14"/>
      <c r="D4066" s="14"/>
      <c r="E4066" s="136"/>
      <c r="F4066" s="15"/>
      <c r="G4066" s="126"/>
      <c r="H4066" s="136"/>
      <c r="I4066" s="136"/>
      <c r="J4066" s="138"/>
      <c r="K4066" s="119"/>
      <c r="L4066" s="138"/>
      <c r="M4066" s="12"/>
      <c r="N4066" s="147" t="str">
        <f t="shared" si="401"/>
        <v/>
      </c>
      <c r="O4066" s="16"/>
      <c r="P4066" s="17"/>
      <c r="Q4066" s="17"/>
      <c r="AD4066" s="13">
        <f t="shared" si="396"/>
        <v>0</v>
      </c>
      <c r="AE4066" s="13" t="str">
        <f t="shared" si="397"/>
        <v/>
      </c>
      <c r="AF4066" s="145" t="str">
        <f t="shared" si="398"/>
        <v/>
      </c>
      <c r="AG4066" s="145" t="str">
        <f t="shared" si="399"/>
        <v/>
      </c>
      <c r="AH4066" s="145" t="str">
        <f t="shared" si="400"/>
        <v/>
      </c>
    </row>
    <row r="4067" spans="1:34" ht="17.25" customHeight="1" x14ac:dyDescent="0.3">
      <c r="A4067" s="149"/>
      <c r="B4067" s="135"/>
      <c r="C4067" s="14"/>
      <c r="D4067" s="14"/>
      <c r="E4067" s="136"/>
      <c r="F4067" s="15"/>
      <c r="G4067" s="126"/>
      <c r="H4067" s="136"/>
      <c r="I4067" s="136"/>
      <c r="J4067" s="138"/>
      <c r="K4067" s="119"/>
      <c r="L4067" s="138"/>
      <c r="M4067" s="12"/>
      <c r="N4067" s="147" t="str">
        <f t="shared" si="401"/>
        <v/>
      </c>
      <c r="O4067" s="16"/>
      <c r="P4067" s="17"/>
      <c r="Q4067" s="17"/>
      <c r="AD4067" s="13">
        <f t="shared" si="396"/>
        <v>0</v>
      </c>
      <c r="AE4067" s="13" t="str">
        <f t="shared" si="397"/>
        <v/>
      </c>
      <c r="AF4067" s="145" t="str">
        <f t="shared" si="398"/>
        <v/>
      </c>
      <c r="AG4067" s="145" t="str">
        <f t="shared" si="399"/>
        <v/>
      </c>
      <c r="AH4067" s="145" t="str">
        <f t="shared" si="400"/>
        <v/>
      </c>
    </row>
    <row r="4068" spans="1:34" ht="17.25" customHeight="1" x14ac:dyDescent="0.3">
      <c r="A4068" s="149"/>
      <c r="B4068" s="135"/>
      <c r="C4068" s="14"/>
      <c r="D4068" s="14"/>
      <c r="E4068" s="136"/>
      <c r="F4068" s="15"/>
      <c r="G4068" s="126"/>
      <c r="H4068" s="136"/>
      <c r="I4068" s="136"/>
      <c r="J4068" s="138"/>
      <c r="K4068" s="119"/>
      <c r="L4068" s="138"/>
      <c r="M4068" s="12"/>
      <c r="N4068" s="147" t="str">
        <f t="shared" si="401"/>
        <v/>
      </c>
      <c r="O4068" s="16"/>
      <c r="P4068" s="17"/>
      <c r="Q4068" s="17"/>
      <c r="AD4068" s="13">
        <f t="shared" si="396"/>
        <v>0</v>
      </c>
      <c r="AE4068" s="13" t="str">
        <f t="shared" si="397"/>
        <v/>
      </c>
      <c r="AF4068" s="145" t="str">
        <f t="shared" si="398"/>
        <v/>
      </c>
      <c r="AG4068" s="145" t="str">
        <f t="shared" si="399"/>
        <v/>
      </c>
      <c r="AH4068" s="145" t="str">
        <f t="shared" si="400"/>
        <v/>
      </c>
    </row>
    <row r="4069" spans="1:34" ht="17.25" customHeight="1" x14ac:dyDescent="0.3">
      <c r="A4069" s="149"/>
      <c r="B4069" s="135"/>
      <c r="C4069" s="14"/>
      <c r="D4069" s="14"/>
      <c r="E4069" s="136"/>
      <c r="F4069" s="15"/>
      <c r="G4069" s="126"/>
      <c r="H4069" s="136"/>
      <c r="I4069" s="136"/>
      <c r="J4069" s="138"/>
      <c r="K4069" s="119"/>
      <c r="L4069" s="138"/>
      <c r="M4069" s="12"/>
      <c r="N4069" s="147" t="str">
        <f t="shared" si="401"/>
        <v/>
      </c>
      <c r="O4069" s="16"/>
      <c r="P4069" s="17"/>
      <c r="Q4069" s="17"/>
      <c r="AD4069" s="13">
        <f t="shared" si="396"/>
        <v>0</v>
      </c>
      <c r="AE4069" s="13" t="str">
        <f t="shared" si="397"/>
        <v/>
      </c>
      <c r="AF4069" s="145" t="str">
        <f t="shared" si="398"/>
        <v/>
      </c>
      <c r="AG4069" s="145" t="str">
        <f t="shared" si="399"/>
        <v/>
      </c>
      <c r="AH4069" s="145" t="str">
        <f t="shared" si="400"/>
        <v/>
      </c>
    </row>
    <row r="4070" spans="1:34" ht="17.25" customHeight="1" x14ac:dyDescent="0.3">
      <c r="A4070" s="149"/>
      <c r="B4070" s="135"/>
      <c r="C4070" s="14"/>
      <c r="D4070" s="14"/>
      <c r="E4070" s="136"/>
      <c r="F4070" s="15"/>
      <c r="G4070" s="126"/>
      <c r="H4070" s="136"/>
      <c r="I4070" s="136"/>
      <c r="J4070" s="138"/>
      <c r="K4070" s="119"/>
      <c r="L4070" s="138"/>
      <c r="M4070" s="12"/>
      <c r="N4070" s="147" t="str">
        <f t="shared" si="401"/>
        <v/>
      </c>
      <c r="O4070" s="16"/>
      <c r="P4070" s="17"/>
      <c r="Q4070" s="17"/>
      <c r="AD4070" s="13">
        <f t="shared" si="396"/>
        <v>0</v>
      </c>
      <c r="AE4070" s="13" t="str">
        <f t="shared" si="397"/>
        <v/>
      </c>
      <c r="AF4070" s="145" t="str">
        <f t="shared" si="398"/>
        <v/>
      </c>
      <c r="AG4070" s="145" t="str">
        <f t="shared" si="399"/>
        <v/>
      </c>
      <c r="AH4070" s="145" t="str">
        <f t="shared" si="400"/>
        <v/>
      </c>
    </row>
    <row r="4071" spans="1:34" ht="17.25" customHeight="1" x14ac:dyDescent="0.3">
      <c r="A4071" s="149"/>
      <c r="B4071" s="135"/>
      <c r="C4071" s="14"/>
      <c r="D4071" s="14"/>
      <c r="E4071" s="136"/>
      <c r="F4071" s="15"/>
      <c r="G4071" s="126"/>
      <c r="H4071" s="136"/>
      <c r="I4071" s="136"/>
      <c r="J4071" s="138"/>
      <c r="K4071" s="119"/>
      <c r="L4071" s="138"/>
      <c r="M4071" s="12"/>
      <c r="N4071" s="147" t="str">
        <f t="shared" si="401"/>
        <v/>
      </c>
      <c r="O4071" s="16"/>
      <c r="P4071" s="17"/>
      <c r="Q4071" s="17"/>
      <c r="AD4071" s="13">
        <f t="shared" si="396"/>
        <v>0</v>
      </c>
      <c r="AE4071" s="13" t="str">
        <f t="shared" si="397"/>
        <v/>
      </c>
      <c r="AF4071" s="145" t="str">
        <f t="shared" si="398"/>
        <v/>
      </c>
      <c r="AG4071" s="145" t="str">
        <f t="shared" si="399"/>
        <v/>
      </c>
      <c r="AH4071" s="145" t="str">
        <f t="shared" si="400"/>
        <v/>
      </c>
    </row>
    <row r="4072" spans="1:34" ht="17.25" customHeight="1" x14ac:dyDescent="0.3">
      <c r="A4072" s="149"/>
      <c r="B4072" s="135"/>
      <c r="C4072" s="14"/>
      <c r="D4072" s="14"/>
      <c r="E4072" s="136"/>
      <c r="F4072" s="15"/>
      <c r="G4072" s="126"/>
      <c r="H4072" s="136"/>
      <c r="I4072" s="136"/>
      <c r="J4072" s="138"/>
      <c r="K4072" s="119"/>
      <c r="L4072" s="138"/>
      <c r="M4072" s="12"/>
      <c r="N4072" s="147" t="str">
        <f t="shared" si="401"/>
        <v/>
      </c>
      <c r="O4072" s="16"/>
      <c r="P4072" s="17"/>
      <c r="Q4072" s="17"/>
      <c r="AD4072" s="13">
        <f t="shared" si="396"/>
        <v>0</v>
      </c>
      <c r="AE4072" s="13" t="str">
        <f t="shared" si="397"/>
        <v/>
      </c>
      <c r="AF4072" s="145" t="str">
        <f t="shared" si="398"/>
        <v/>
      </c>
      <c r="AG4072" s="145" t="str">
        <f t="shared" si="399"/>
        <v/>
      </c>
      <c r="AH4072" s="145" t="str">
        <f t="shared" si="400"/>
        <v/>
      </c>
    </row>
    <row r="4073" spans="1:34" ht="17.25" customHeight="1" x14ac:dyDescent="0.3">
      <c r="A4073" s="149"/>
      <c r="B4073" s="135"/>
      <c r="C4073" s="14"/>
      <c r="D4073" s="14"/>
      <c r="E4073" s="136"/>
      <c r="F4073" s="15"/>
      <c r="G4073" s="126"/>
      <c r="H4073" s="136"/>
      <c r="I4073" s="136"/>
      <c r="J4073" s="138"/>
      <c r="K4073" s="119"/>
      <c r="L4073" s="138"/>
      <c r="M4073" s="12"/>
      <c r="N4073" s="147" t="str">
        <f t="shared" si="401"/>
        <v/>
      </c>
      <c r="O4073" s="16"/>
      <c r="P4073" s="17"/>
      <c r="Q4073" s="17"/>
      <c r="AD4073" s="13">
        <f t="shared" si="396"/>
        <v>0</v>
      </c>
      <c r="AE4073" s="13" t="str">
        <f t="shared" si="397"/>
        <v/>
      </c>
      <c r="AF4073" s="145" t="str">
        <f t="shared" si="398"/>
        <v/>
      </c>
      <c r="AG4073" s="145" t="str">
        <f t="shared" si="399"/>
        <v/>
      </c>
      <c r="AH4073" s="145" t="str">
        <f t="shared" si="400"/>
        <v/>
      </c>
    </row>
    <row r="4074" spans="1:34" ht="17.25" customHeight="1" x14ac:dyDescent="0.3">
      <c r="A4074" s="149"/>
      <c r="B4074" s="135"/>
      <c r="C4074" s="14"/>
      <c r="D4074" s="14"/>
      <c r="E4074" s="136"/>
      <c r="F4074" s="15"/>
      <c r="G4074" s="126"/>
      <c r="H4074" s="136"/>
      <c r="I4074" s="136"/>
      <c r="J4074" s="138"/>
      <c r="K4074" s="119"/>
      <c r="L4074" s="138"/>
      <c r="M4074" s="12"/>
      <c r="N4074" s="147" t="str">
        <f t="shared" si="401"/>
        <v/>
      </c>
      <c r="O4074" s="16"/>
      <c r="P4074" s="17"/>
      <c r="Q4074" s="17"/>
      <c r="AD4074" s="13">
        <f t="shared" si="396"/>
        <v>0</v>
      </c>
      <c r="AE4074" s="13" t="str">
        <f t="shared" si="397"/>
        <v/>
      </c>
      <c r="AF4074" s="145" t="str">
        <f t="shared" si="398"/>
        <v/>
      </c>
      <c r="AG4074" s="145" t="str">
        <f t="shared" si="399"/>
        <v/>
      </c>
      <c r="AH4074" s="145" t="str">
        <f t="shared" si="400"/>
        <v/>
      </c>
    </row>
    <row r="4075" spans="1:34" ht="17.25" customHeight="1" x14ac:dyDescent="0.3">
      <c r="A4075" s="149"/>
      <c r="B4075" s="135"/>
      <c r="C4075" s="14"/>
      <c r="D4075" s="14"/>
      <c r="E4075" s="136"/>
      <c r="F4075" s="15"/>
      <c r="G4075" s="126"/>
      <c r="H4075" s="136"/>
      <c r="I4075" s="136"/>
      <c r="J4075" s="138"/>
      <c r="K4075" s="119"/>
      <c r="L4075" s="138"/>
      <c r="M4075" s="12"/>
      <c r="N4075" s="147" t="str">
        <f t="shared" si="401"/>
        <v/>
      </c>
      <c r="O4075" s="16"/>
      <c r="P4075" s="17"/>
      <c r="Q4075" s="17"/>
      <c r="AD4075" s="13">
        <f t="shared" si="396"/>
        <v>0</v>
      </c>
      <c r="AE4075" s="13" t="str">
        <f t="shared" si="397"/>
        <v/>
      </c>
      <c r="AF4075" s="145" t="str">
        <f t="shared" si="398"/>
        <v/>
      </c>
      <c r="AG4075" s="145" t="str">
        <f t="shared" si="399"/>
        <v/>
      </c>
      <c r="AH4075" s="145" t="str">
        <f t="shared" si="400"/>
        <v/>
      </c>
    </row>
    <row r="4076" spans="1:34" ht="17.25" customHeight="1" x14ac:dyDescent="0.3">
      <c r="A4076" s="149"/>
      <c r="B4076" s="135"/>
      <c r="C4076" s="14"/>
      <c r="D4076" s="14"/>
      <c r="E4076" s="136"/>
      <c r="F4076" s="15"/>
      <c r="G4076" s="126"/>
      <c r="H4076" s="136"/>
      <c r="I4076" s="136"/>
      <c r="J4076" s="138"/>
      <c r="K4076" s="119"/>
      <c r="L4076" s="138"/>
      <c r="M4076" s="12"/>
      <c r="N4076" s="147" t="str">
        <f t="shared" si="401"/>
        <v/>
      </c>
      <c r="O4076" s="16"/>
      <c r="P4076" s="17"/>
      <c r="Q4076" s="17"/>
      <c r="AD4076" s="13">
        <f t="shared" si="396"/>
        <v>0</v>
      </c>
      <c r="AE4076" s="13" t="str">
        <f t="shared" si="397"/>
        <v/>
      </c>
      <c r="AF4076" s="145" t="str">
        <f t="shared" si="398"/>
        <v/>
      </c>
      <c r="AG4076" s="145" t="str">
        <f t="shared" si="399"/>
        <v/>
      </c>
      <c r="AH4076" s="145" t="str">
        <f t="shared" si="400"/>
        <v/>
      </c>
    </row>
    <row r="4077" spans="1:34" ht="17.25" customHeight="1" x14ac:dyDescent="0.3">
      <c r="A4077" s="149"/>
      <c r="B4077" s="135"/>
      <c r="C4077" s="14"/>
      <c r="D4077" s="14"/>
      <c r="E4077" s="136"/>
      <c r="F4077" s="15"/>
      <c r="G4077" s="126"/>
      <c r="H4077" s="136"/>
      <c r="I4077" s="136"/>
      <c r="J4077" s="138"/>
      <c r="K4077" s="119"/>
      <c r="L4077" s="138"/>
      <c r="M4077" s="12"/>
      <c r="N4077" s="147" t="str">
        <f t="shared" si="401"/>
        <v/>
      </c>
      <c r="O4077" s="16"/>
      <c r="P4077" s="17"/>
      <c r="Q4077" s="17"/>
      <c r="AD4077" s="13">
        <f t="shared" si="396"/>
        <v>0</v>
      </c>
      <c r="AE4077" s="13" t="str">
        <f t="shared" si="397"/>
        <v/>
      </c>
      <c r="AF4077" s="145" t="str">
        <f t="shared" si="398"/>
        <v/>
      </c>
      <c r="AG4077" s="145" t="str">
        <f t="shared" si="399"/>
        <v/>
      </c>
      <c r="AH4077" s="145" t="str">
        <f t="shared" si="400"/>
        <v/>
      </c>
    </row>
    <row r="4078" spans="1:34" ht="17.25" customHeight="1" x14ac:dyDescent="0.3">
      <c r="A4078" s="149"/>
      <c r="B4078" s="135"/>
      <c r="C4078" s="14"/>
      <c r="D4078" s="14"/>
      <c r="E4078" s="136"/>
      <c r="F4078" s="15"/>
      <c r="G4078" s="126"/>
      <c r="H4078" s="136"/>
      <c r="I4078" s="136"/>
      <c r="J4078" s="138"/>
      <c r="K4078" s="119"/>
      <c r="L4078" s="138"/>
      <c r="M4078" s="12"/>
      <c r="N4078" s="147" t="str">
        <f t="shared" si="401"/>
        <v/>
      </c>
      <c r="O4078" s="16"/>
      <c r="P4078" s="17"/>
      <c r="Q4078" s="17"/>
      <c r="AD4078" s="13">
        <f t="shared" si="396"/>
        <v>0</v>
      </c>
      <c r="AE4078" s="13" t="str">
        <f t="shared" si="397"/>
        <v/>
      </c>
      <c r="AF4078" s="145" t="str">
        <f t="shared" si="398"/>
        <v/>
      </c>
      <c r="AG4078" s="145" t="str">
        <f t="shared" si="399"/>
        <v/>
      </c>
      <c r="AH4078" s="145" t="str">
        <f t="shared" si="400"/>
        <v/>
      </c>
    </row>
    <row r="4079" spans="1:34" ht="17.25" customHeight="1" x14ac:dyDescent="0.3">
      <c r="A4079" s="149"/>
      <c r="B4079" s="135"/>
      <c r="C4079" s="14"/>
      <c r="D4079" s="14"/>
      <c r="E4079" s="136"/>
      <c r="F4079" s="15"/>
      <c r="G4079" s="126"/>
      <c r="H4079" s="136"/>
      <c r="I4079" s="136"/>
      <c r="J4079" s="138"/>
      <c r="K4079" s="119"/>
      <c r="L4079" s="138"/>
      <c r="M4079" s="12"/>
      <c r="N4079" s="147" t="str">
        <f t="shared" si="401"/>
        <v/>
      </c>
      <c r="O4079" s="16"/>
      <c r="P4079" s="17"/>
      <c r="Q4079" s="17"/>
      <c r="AD4079" s="13">
        <f t="shared" si="396"/>
        <v>0</v>
      </c>
      <c r="AE4079" s="13" t="str">
        <f t="shared" si="397"/>
        <v/>
      </c>
      <c r="AF4079" s="145" t="str">
        <f t="shared" si="398"/>
        <v/>
      </c>
      <c r="AG4079" s="145" t="str">
        <f t="shared" si="399"/>
        <v/>
      </c>
      <c r="AH4079" s="145" t="str">
        <f t="shared" si="400"/>
        <v/>
      </c>
    </row>
    <row r="4080" spans="1:34" ht="17.25" customHeight="1" x14ac:dyDescent="0.3">
      <c r="A4080" s="149"/>
      <c r="B4080" s="135"/>
      <c r="C4080" s="14"/>
      <c r="D4080" s="14"/>
      <c r="E4080" s="136"/>
      <c r="F4080" s="15"/>
      <c r="G4080" s="126"/>
      <c r="H4080" s="136"/>
      <c r="I4080" s="136"/>
      <c r="J4080" s="138"/>
      <c r="K4080" s="119"/>
      <c r="L4080" s="138"/>
      <c r="M4080" s="12"/>
      <c r="N4080" s="147" t="str">
        <f t="shared" si="401"/>
        <v/>
      </c>
      <c r="O4080" s="16"/>
      <c r="P4080" s="17"/>
      <c r="Q4080" s="17"/>
      <c r="AD4080" s="13">
        <f t="shared" si="396"/>
        <v>0</v>
      </c>
      <c r="AE4080" s="13" t="str">
        <f t="shared" si="397"/>
        <v/>
      </c>
      <c r="AF4080" s="145" t="str">
        <f t="shared" si="398"/>
        <v/>
      </c>
      <c r="AG4080" s="145" t="str">
        <f t="shared" si="399"/>
        <v/>
      </c>
      <c r="AH4080" s="145" t="str">
        <f t="shared" si="400"/>
        <v/>
      </c>
    </row>
    <row r="4081" spans="1:34" ht="17.25" customHeight="1" x14ac:dyDescent="0.3">
      <c r="A4081" s="149"/>
      <c r="B4081" s="135"/>
      <c r="C4081" s="14"/>
      <c r="D4081" s="14"/>
      <c r="E4081" s="136"/>
      <c r="F4081" s="15"/>
      <c r="G4081" s="126"/>
      <c r="H4081" s="136"/>
      <c r="I4081" s="136"/>
      <c r="J4081" s="138"/>
      <c r="K4081" s="119"/>
      <c r="L4081" s="138"/>
      <c r="M4081" s="12"/>
      <c r="N4081" s="147" t="str">
        <f t="shared" si="401"/>
        <v/>
      </c>
      <c r="O4081" s="16"/>
      <c r="P4081" s="17"/>
      <c r="Q4081" s="17"/>
      <c r="AD4081" s="13">
        <f t="shared" si="396"/>
        <v>0</v>
      </c>
      <c r="AE4081" s="13" t="str">
        <f t="shared" si="397"/>
        <v/>
      </c>
      <c r="AF4081" s="145" t="str">
        <f t="shared" si="398"/>
        <v/>
      </c>
      <c r="AG4081" s="145" t="str">
        <f t="shared" si="399"/>
        <v/>
      </c>
      <c r="AH4081" s="145" t="str">
        <f t="shared" si="400"/>
        <v/>
      </c>
    </row>
    <row r="4082" spans="1:34" ht="17.25" customHeight="1" x14ac:dyDescent="0.3">
      <c r="A4082" s="149"/>
      <c r="B4082" s="135"/>
      <c r="C4082" s="14"/>
      <c r="D4082" s="14"/>
      <c r="E4082" s="136"/>
      <c r="F4082" s="15"/>
      <c r="G4082" s="126"/>
      <c r="H4082" s="136"/>
      <c r="I4082" s="136"/>
      <c r="J4082" s="138"/>
      <c r="K4082" s="119"/>
      <c r="L4082" s="138"/>
      <c r="M4082" s="12"/>
      <c r="N4082" s="147" t="str">
        <f t="shared" si="401"/>
        <v/>
      </c>
      <c r="O4082" s="16"/>
      <c r="P4082" s="17"/>
      <c r="Q4082" s="17"/>
      <c r="AD4082" s="13">
        <f t="shared" si="396"/>
        <v>0</v>
      </c>
      <c r="AE4082" s="13" t="str">
        <f t="shared" si="397"/>
        <v/>
      </c>
      <c r="AF4082" s="145" t="str">
        <f t="shared" si="398"/>
        <v/>
      </c>
      <c r="AG4082" s="145" t="str">
        <f t="shared" si="399"/>
        <v/>
      </c>
      <c r="AH4082" s="145" t="str">
        <f t="shared" si="400"/>
        <v/>
      </c>
    </row>
    <row r="4083" spans="1:34" ht="17.25" customHeight="1" x14ac:dyDescent="0.3">
      <c r="A4083" s="149"/>
      <c r="B4083" s="135"/>
      <c r="C4083" s="14"/>
      <c r="D4083" s="14"/>
      <c r="E4083" s="136"/>
      <c r="F4083" s="15"/>
      <c r="G4083" s="126"/>
      <c r="H4083" s="136"/>
      <c r="I4083" s="136"/>
      <c r="J4083" s="138"/>
      <c r="K4083" s="119"/>
      <c r="L4083" s="138"/>
      <c r="M4083" s="12"/>
      <c r="N4083" s="147" t="str">
        <f t="shared" si="401"/>
        <v/>
      </c>
      <c r="O4083" s="16"/>
      <c r="P4083" s="17"/>
      <c r="Q4083" s="17"/>
      <c r="AD4083" s="13">
        <f t="shared" si="396"/>
        <v>0</v>
      </c>
      <c r="AE4083" s="13" t="str">
        <f t="shared" si="397"/>
        <v/>
      </c>
      <c r="AF4083" s="145" t="str">
        <f t="shared" si="398"/>
        <v/>
      </c>
      <c r="AG4083" s="145" t="str">
        <f t="shared" si="399"/>
        <v/>
      </c>
      <c r="AH4083" s="145" t="str">
        <f t="shared" si="400"/>
        <v/>
      </c>
    </row>
    <row r="4084" spans="1:34" ht="17.25" customHeight="1" x14ac:dyDescent="0.3">
      <c r="A4084" s="149"/>
      <c r="B4084" s="135"/>
      <c r="C4084" s="14"/>
      <c r="D4084" s="14"/>
      <c r="E4084" s="136"/>
      <c r="F4084" s="15"/>
      <c r="G4084" s="126"/>
      <c r="H4084" s="136"/>
      <c r="I4084" s="136"/>
      <c r="J4084" s="138"/>
      <c r="K4084" s="119"/>
      <c r="L4084" s="138"/>
      <c r="M4084" s="12"/>
      <c r="N4084" s="147" t="str">
        <f t="shared" si="401"/>
        <v/>
      </c>
      <c r="O4084" s="16"/>
      <c r="P4084" s="17"/>
      <c r="Q4084" s="17"/>
      <c r="AD4084" s="13">
        <f t="shared" si="396"/>
        <v>0</v>
      </c>
      <c r="AE4084" s="13" t="str">
        <f t="shared" si="397"/>
        <v/>
      </c>
      <c r="AF4084" s="145" t="str">
        <f t="shared" si="398"/>
        <v/>
      </c>
      <c r="AG4084" s="145" t="str">
        <f t="shared" si="399"/>
        <v/>
      </c>
      <c r="AH4084" s="145" t="str">
        <f t="shared" si="400"/>
        <v/>
      </c>
    </row>
    <row r="4085" spans="1:34" ht="17.25" customHeight="1" x14ac:dyDescent="0.3">
      <c r="A4085" s="149"/>
      <c r="B4085" s="135"/>
      <c r="C4085" s="14"/>
      <c r="D4085" s="14"/>
      <c r="E4085" s="136"/>
      <c r="F4085" s="15"/>
      <c r="G4085" s="126"/>
      <c r="H4085" s="136"/>
      <c r="I4085" s="136"/>
      <c r="J4085" s="138"/>
      <c r="K4085" s="119"/>
      <c r="L4085" s="138"/>
      <c r="M4085" s="12"/>
      <c r="N4085" s="147" t="str">
        <f t="shared" si="401"/>
        <v/>
      </c>
      <c r="O4085" s="16"/>
      <c r="P4085" s="17"/>
      <c r="Q4085" s="17"/>
      <c r="AD4085" s="13">
        <f t="shared" ref="AD4085:AD4148" si="402">IF(N4085&lt;0, N4085/-F4085, M4085)</f>
        <v>0</v>
      </c>
      <c r="AE4085" s="13" t="str">
        <f t="shared" ref="AE4085:AE4148" si="403">IF(N4085="", "", IF(C4085="Long", IF(N4085&gt;0, N4085/F4085, ((G4085*(I4085-E4085))/F4085)), IF(N4085&gt;0, N4085/F4085, ((G4085*(E4085-I4085))/F4085))))</f>
        <v/>
      </c>
      <c r="AF4085" s="145" t="str">
        <f t="shared" ref="AF4085:AF4148" si="404">IF(A4085="", "", MONTH(A4085))</f>
        <v/>
      </c>
      <c r="AG4085" s="145" t="str">
        <f t="shared" ref="AG4085:AG4148" si="405">IF(A4085="", "", YEAR(A4085))</f>
        <v/>
      </c>
      <c r="AH4085" s="145" t="str">
        <f t="shared" ref="AH4085:AH4148" si="406">IF(A4085="", "", DAY(A4085))</f>
        <v/>
      </c>
    </row>
    <row r="4086" spans="1:34" ht="17.25" customHeight="1" x14ac:dyDescent="0.3">
      <c r="A4086" s="149"/>
      <c r="B4086" s="135"/>
      <c r="C4086" s="14"/>
      <c r="D4086" s="14"/>
      <c r="E4086" s="136"/>
      <c r="F4086" s="15"/>
      <c r="G4086" s="126"/>
      <c r="H4086" s="136"/>
      <c r="I4086" s="136"/>
      <c r="J4086" s="138"/>
      <c r="K4086" s="119"/>
      <c r="L4086" s="138"/>
      <c r="M4086" s="12"/>
      <c r="N4086" s="147" t="str">
        <f t="shared" si="401"/>
        <v/>
      </c>
      <c r="O4086" s="16"/>
      <c r="P4086" s="17"/>
      <c r="Q4086" s="17"/>
      <c r="AD4086" s="13">
        <f t="shared" si="402"/>
        <v>0</v>
      </c>
      <c r="AE4086" s="13" t="str">
        <f t="shared" si="403"/>
        <v/>
      </c>
      <c r="AF4086" s="145" t="str">
        <f t="shared" si="404"/>
        <v/>
      </c>
      <c r="AG4086" s="145" t="str">
        <f t="shared" si="405"/>
        <v/>
      </c>
      <c r="AH4086" s="145" t="str">
        <f t="shared" si="406"/>
        <v/>
      </c>
    </row>
    <row r="4087" spans="1:34" ht="17.25" customHeight="1" x14ac:dyDescent="0.3">
      <c r="A4087" s="149"/>
      <c r="B4087" s="135"/>
      <c r="C4087" s="14"/>
      <c r="D4087" s="14"/>
      <c r="E4087" s="136"/>
      <c r="F4087" s="15"/>
      <c r="G4087" s="126"/>
      <c r="H4087" s="136"/>
      <c r="I4087" s="136"/>
      <c r="J4087" s="138"/>
      <c r="K4087" s="119"/>
      <c r="L4087" s="138"/>
      <c r="M4087" s="12"/>
      <c r="N4087" s="147" t="str">
        <f t="shared" si="401"/>
        <v/>
      </c>
      <c r="O4087" s="16"/>
      <c r="P4087" s="17"/>
      <c r="Q4087" s="17"/>
      <c r="AD4087" s="13">
        <f t="shared" si="402"/>
        <v>0</v>
      </c>
      <c r="AE4087" s="13" t="str">
        <f t="shared" si="403"/>
        <v/>
      </c>
      <c r="AF4087" s="145" t="str">
        <f t="shared" si="404"/>
        <v/>
      </c>
      <c r="AG4087" s="145" t="str">
        <f t="shared" si="405"/>
        <v/>
      </c>
      <c r="AH4087" s="145" t="str">
        <f t="shared" si="406"/>
        <v/>
      </c>
    </row>
    <row r="4088" spans="1:34" ht="17.25" customHeight="1" x14ac:dyDescent="0.3">
      <c r="A4088" s="149"/>
      <c r="B4088" s="135"/>
      <c r="C4088" s="14"/>
      <c r="D4088" s="14"/>
      <c r="E4088" s="136"/>
      <c r="F4088" s="15"/>
      <c r="G4088" s="126"/>
      <c r="H4088" s="136"/>
      <c r="I4088" s="136"/>
      <c r="J4088" s="138"/>
      <c r="K4088" s="119"/>
      <c r="L4088" s="138"/>
      <c r="M4088" s="12"/>
      <c r="N4088" s="147" t="str">
        <f t="shared" si="401"/>
        <v/>
      </c>
      <c r="O4088" s="16"/>
      <c r="P4088" s="17"/>
      <c r="Q4088" s="17"/>
      <c r="AD4088" s="13">
        <f t="shared" si="402"/>
        <v>0</v>
      </c>
      <c r="AE4088" s="13" t="str">
        <f t="shared" si="403"/>
        <v/>
      </c>
      <c r="AF4088" s="145" t="str">
        <f t="shared" si="404"/>
        <v/>
      </c>
      <c r="AG4088" s="145" t="str">
        <f t="shared" si="405"/>
        <v/>
      </c>
      <c r="AH4088" s="145" t="str">
        <f t="shared" si="406"/>
        <v/>
      </c>
    </row>
    <row r="4089" spans="1:34" ht="17.25" customHeight="1" x14ac:dyDescent="0.3">
      <c r="A4089" s="149"/>
      <c r="B4089" s="135"/>
      <c r="C4089" s="14"/>
      <c r="D4089" s="14"/>
      <c r="E4089" s="136"/>
      <c r="F4089" s="15"/>
      <c r="G4089" s="126"/>
      <c r="H4089" s="136"/>
      <c r="I4089" s="136"/>
      <c r="J4089" s="138"/>
      <c r="K4089" s="119"/>
      <c r="L4089" s="138"/>
      <c r="M4089" s="12"/>
      <c r="N4089" s="147" t="str">
        <f t="shared" si="401"/>
        <v/>
      </c>
      <c r="O4089" s="16"/>
      <c r="P4089" s="17"/>
      <c r="Q4089" s="17"/>
      <c r="AD4089" s="13">
        <f t="shared" si="402"/>
        <v>0</v>
      </c>
      <c r="AE4089" s="13" t="str">
        <f t="shared" si="403"/>
        <v/>
      </c>
      <c r="AF4089" s="145" t="str">
        <f t="shared" si="404"/>
        <v/>
      </c>
      <c r="AG4089" s="145" t="str">
        <f t="shared" si="405"/>
        <v/>
      </c>
      <c r="AH4089" s="145" t="str">
        <f t="shared" si="406"/>
        <v/>
      </c>
    </row>
    <row r="4090" spans="1:34" ht="17.25" customHeight="1" x14ac:dyDescent="0.3">
      <c r="A4090" s="149"/>
      <c r="B4090" s="135"/>
      <c r="C4090" s="14"/>
      <c r="D4090" s="14"/>
      <c r="E4090" s="136"/>
      <c r="F4090" s="15"/>
      <c r="G4090" s="126"/>
      <c r="H4090" s="136"/>
      <c r="I4090" s="136"/>
      <c r="J4090" s="138"/>
      <c r="K4090" s="119"/>
      <c r="L4090" s="138"/>
      <c r="M4090" s="12"/>
      <c r="N4090" s="147" t="str">
        <f t="shared" si="401"/>
        <v/>
      </c>
      <c r="O4090" s="16"/>
      <c r="P4090" s="17"/>
      <c r="Q4090" s="17"/>
      <c r="AD4090" s="13">
        <f t="shared" si="402"/>
        <v>0</v>
      </c>
      <c r="AE4090" s="13" t="str">
        <f t="shared" si="403"/>
        <v/>
      </c>
      <c r="AF4090" s="145" t="str">
        <f t="shared" si="404"/>
        <v/>
      </c>
      <c r="AG4090" s="145" t="str">
        <f t="shared" si="405"/>
        <v/>
      </c>
      <c r="AH4090" s="145" t="str">
        <f t="shared" si="406"/>
        <v/>
      </c>
    </row>
    <row r="4091" spans="1:34" ht="17.25" customHeight="1" x14ac:dyDescent="0.3">
      <c r="A4091" s="149"/>
      <c r="B4091" s="135"/>
      <c r="C4091" s="14"/>
      <c r="D4091" s="14"/>
      <c r="E4091" s="136"/>
      <c r="F4091" s="15"/>
      <c r="G4091" s="126"/>
      <c r="H4091" s="136"/>
      <c r="I4091" s="136"/>
      <c r="J4091" s="138"/>
      <c r="K4091" s="119"/>
      <c r="L4091" s="138"/>
      <c r="M4091" s="12"/>
      <c r="N4091" s="147" t="str">
        <f t="shared" si="401"/>
        <v/>
      </c>
      <c r="O4091" s="16"/>
      <c r="P4091" s="17"/>
      <c r="Q4091" s="17"/>
      <c r="AD4091" s="13">
        <f t="shared" si="402"/>
        <v>0</v>
      </c>
      <c r="AE4091" s="13" t="str">
        <f t="shared" si="403"/>
        <v/>
      </c>
      <c r="AF4091" s="145" t="str">
        <f t="shared" si="404"/>
        <v/>
      </c>
      <c r="AG4091" s="145" t="str">
        <f t="shared" si="405"/>
        <v/>
      </c>
      <c r="AH4091" s="145" t="str">
        <f t="shared" si="406"/>
        <v/>
      </c>
    </row>
    <row r="4092" spans="1:34" ht="17.25" customHeight="1" x14ac:dyDescent="0.3">
      <c r="A4092" s="149"/>
      <c r="B4092" s="135"/>
      <c r="C4092" s="14"/>
      <c r="D4092" s="14"/>
      <c r="E4092" s="136"/>
      <c r="F4092" s="15"/>
      <c r="G4092" s="126"/>
      <c r="H4092" s="136"/>
      <c r="I4092" s="136"/>
      <c r="J4092" s="138"/>
      <c r="K4092" s="119"/>
      <c r="L4092" s="138"/>
      <c r="M4092" s="12"/>
      <c r="N4092" s="147" t="str">
        <f t="shared" si="401"/>
        <v/>
      </c>
      <c r="O4092" s="16"/>
      <c r="P4092" s="17"/>
      <c r="Q4092" s="17"/>
      <c r="AD4092" s="13">
        <f t="shared" si="402"/>
        <v>0</v>
      </c>
      <c r="AE4092" s="13" t="str">
        <f t="shared" si="403"/>
        <v/>
      </c>
      <c r="AF4092" s="145" t="str">
        <f t="shared" si="404"/>
        <v/>
      </c>
      <c r="AG4092" s="145" t="str">
        <f t="shared" si="405"/>
        <v/>
      </c>
      <c r="AH4092" s="145" t="str">
        <f t="shared" si="406"/>
        <v/>
      </c>
    </row>
    <row r="4093" spans="1:34" ht="17.25" customHeight="1" x14ac:dyDescent="0.3">
      <c r="A4093" s="149"/>
      <c r="B4093" s="135"/>
      <c r="C4093" s="14"/>
      <c r="D4093" s="14"/>
      <c r="E4093" s="136"/>
      <c r="F4093" s="15"/>
      <c r="G4093" s="126"/>
      <c r="H4093" s="136"/>
      <c r="I4093" s="136"/>
      <c r="J4093" s="138"/>
      <c r="K4093" s="119"/>
      <c r="L4093" s="138"/>
      <c r="M4093" s="12"/>
      <c r="N4093" s="147" t="str">
        <f t="shared" si="401"/>
        <v/>
      </c>
      <c r="O4093" s="16"/>
      <c r="P4093" s="17"/>
      <c r="Q4093" s="17"/>
      <c r="AD4093" s="13">
        <f t="shared" si="402"/>
        <v>0</v>
      </c>
      <c r="AE4093" s="13" t="str">
        <f t="shared" si="403"/>
        <v/>
      </c>
      <c r="AF4093" s="145" t="str">
        <f t="shared" si="404"/>
        <v/>
      </c>
      <c r="AG4093" s="145" t="str">
        <f t="shared" si="405"/>
        <v/>
      </c>
      <c r="AH4093" s="145" t="str">
        <f t="shared" si="406"/>
        <v/>
      </c>
    </row>
    <row r="4094" spans="1:34" ht="17.25" customHeight="1" x14ac:dyDescent="0.3">
      <c r="A4094" s="149"/>
      <c r="B4094" s="135"/>
      <c r="C4094" s="14"/>
      <c r="D4094" s="14"/>
      <c r="E4094" s="136"/>
      <c r="F4094" s="15"/>
      <c r="G4094" s="126"/>
      <c r="H4094" s="136"/>
      <c r="I4094" s="136"/>
      <c r="J4094" s="138"/>
      <c r="K4094" s="119"/>
      <c r="L4094" s="138"/>
      <c r="M4094" s="12"/>
      <c r="N4094" s="147" t="str">
        <f t="shared" si="401"/>
        <v/>
      </c>
      <c r="O4094" s="16"/>
      <c r="P4094" s="17"/>
      <c r="Q4094" s="17"/>
      <c r="AD4094" s="13">
        <f t="shared" si="402"/>
        <v>0</v>
      </c>
      <c r="AE4094" s="13" t="str">
        <f t="shared" si="403"/>
        <v/>
      </c>
      <c r="AF4094" s="145" t="str">
        <f t="shared" si="404"/>
        <v/>
      </c>
      <c r="AG4094" s="145" t="str">
        <f t="shared" si="405"/>
        <v/>
      </c>
      <c r="AH4094" s="145" t="str">
        <f t="shared" si="406"/>
        <v/>
      </c>
    </row>
    <row r="4095" spans="1:34" ht="17.25" customHeight="1" x14ac:dyDescent="0.3">
      <c r="A4095" s="149"/>
      <c r="B4095" s="135"/>
      <c r="C4095" s="14"/>
      <c r="D4095" s="14"/>
      <c r="E4095" s="136"/>
      <c r="F4095" s="15"/>
      <c r="G4095" s="126"/>
      <c r="H4095" s="136"/>
      <c r="I4095" s="136"/>
      <c r="J4095" s="138"/>
      <c r="K4095" s="119"/>
      <c r="L4095" s="138"/>
      <c r="M4095" s="12"/>
      <c r="N4095" s="147" t="str">
        <f t="shared" si="401"/>
        <v/>
      </c>
      <c r="O4095" s="16"/>
      <c r="P4095" s="17"/>
      <c r="Q4095" s="17"/>
      <c r="AD4095" s="13">
        <f t="shared" si="402"/>
        <v>0</v>
      </c>
      <c r="AE4095" s="13" t="str">
        <f t="shared" si="403"/>
        <v/>
      </c>
      <c r="AF4095" s="145" t="str">
        <f t="shared" si="404"/>
        <v/>
      </c>
      <c r="AG4095" s="145" t="str">
        <f t="shared" si="405"/>
        <v/>
      </c>
      <c r="AH4095" s="145" t="str">
        <f t="shared" si="406"/>
        <v/>
      </c>
    </row>
    <row r="4096" spans="1:34" ht="17.25" customHeight="1" x14ac:dyDescent="0.3">
      <c r="A4096" s="149"/>
      <c r="B4096" s="135"/>
      <c r="C4096" s="14"/>
      <c r="D4096" s="14"/>
      <c r="E4096" s="136"/>
      <c r="F4096" s="15"/>
      <c r="G4096" s="126"/>
      <c r="H4096" s="136"/>
      <c r="I4096" s="136"/>
      <c r="J4096" s="138"/>
      <c r="K4096" s="119"/>
      <c r="L4096" s="138"/>
      <c r="M4096" s="12"/>
      <c r="N4096" s="147" t="str">
        <f t="shared" si="401"/>
        <v/>
      </c>
      <c r="O4096" s="16"/>
      <c r="P4096" s="17"/>
      <c r="Q4096" s="17"/>
      <c r="AD4096" s="13">
        <f t="shared" si="402"/>
        <v>0</v>
      </c>
      <c r="AE4096" s="13" t="str">
        <f t="shared" si="403"/>
        <v/>
      </c>
      <c r="AF4096" s="145" t="str">
        <f t="shared" si="404"/>
        <v/>
      </c>
      <c r="AG4096" s="145" t="str">
        <f t="shared" si="405"/>
        <v/>
      </c>
      <c r="AH4096" s="145" t="str">
        <f t="shared" si="406"/>
        <v/>
      </c>
    </row>
    <row r="4097" spans="1:34" ht="17.25" customHeight="1" x14ac:dyDescent="0.3">
      <c r="A4097" s="149"/>
      <c r="B4097" s="135"/>
      <c r="C4097" s="14"/>
      <c r="D4097" s="14"/>
      <c r="E4097" s="136"/>
      <c r="F4097" s="15"/>
      <c r="G4097" s="126"/>
      <c r="H4097" s="136"/>
      <c r="I4097" s="136"/>
      <c r="J4097" s="138"/>
      <c r="K4097" s="119"/>
      <c r="L4097" s="138"/>
      <c r="M4097" s="12"/>
      <c r="N4097" s="147" t="str">
        <f t="shared" si="401"/>
        <v/>
      </c>
      <c r="O4097" s="16"/>
      <c r="P4097" s="17"/>
      <c r="Q4097" s="17"/>
      <c r="AD4097" s="13">
        <f t="shared" si="402"/>
        <v>0</v>
      </c>
      <c r="AE4097" s="13" t="str">
        <f t="shared" si="403"/>
        <v/>
      </c>
      <c r="AF4097" s="145" t="str">
        <f t="shared" si="404"/>
        <v/>
      </c>
      <c r="AG4097" s="145" t="str">
        <f t="shared" si="405"/>
        <v/>
      </c>
      <c r="AH4097" s="145" t="str">
        <f t="shared" si="406"/>
        <v/>
      </c>
    </row>
    <row r="4098" spans="1:34" ht="17.25" customHeight="1" x14ac:dyDescent="0.3">
      <c r="A4098" s="149"/>
      <c r="B4098" s="135"/>
      <c r="C4098" s="14"/>
      <c r="D4098" s="14"/>
      <c r="E4098" s="136"/>
      <c r="F4098" s="15"/>
      <c r="G4098" s="126"/>
      <c r="H4098" s="136"/>
      <c r="I4098" s="136"/>
      <c r="J4098" s="138"/>
      <c r="K4098" s="119"/>
      <c r="L4098" s="138"/>
      <c r="M4098" s="12"/>
      <c r="N4098" s="147" t="str">
        <f t="shared" si="401"/>
        <v/>
      </c>
      <c r="O4098" s="16"/>
      <c r="P4098" s="17"/>
      <c r="Q4098" s="17"/>
      <c r="AD4098" s="13">
        <f t="shared" si="402"/>
        <v>0</v>
      </c>
      <c r="AE4098" s="13" t="str">
        <f t="shared" si="403"/>
        <v/>
      </c>
      <c r="AF4098" s="145" t="str">
        <f t="shared" si="404"/>
        <v/>
      </c>
      <c r="AG4098" s="145" t="str">
        <f t="shared" si="405"/>
        <v/>
      </c>
      <c r="AH4098" s="145" t="str">
        <f t="shared" si="406"/>
        <v/>
      </c>
    </row>
    <row r="4099" spans="1:34" ht="17.25" customHeight="1" x14ac:dyDescent="0.3">
      <c r="A4099" s="149"/>
      <c r="B4099" s="135"/>
      <c r="C4099" s="14"/>
      <c r="D4099" s="14"/>
      <c r="E4099" s="136"/>
      <c r="F4099" s="15"/>
      <c r="G4099" s="126"/>
      <c r="H4099" s="136"/>
      <c r="I4099" s="136"/>
      <c r="J4099" s="138"/>
      <c r="K4099" s="119"/>
      <c r="L4099" s="138"/>
      <c r="M4099" s="12"/>
      <c r="N4099" s="147" t="str">
        <f t="shared" si="401"/>
        <v/>
      </c>
      <c r="O4099" s="16"/>
      <c r="P4099" s="17"/>
      <c r="Q4099" s="17"/>
      <c r="AD4099" s="13">
        <f t="shared" si="402"/>
        <v>0</v>
      </c>
      <c r="AE4099" s="13" t="str">
        <f t="shared" si="403"/>
        <v/>
      </c>
      <c r="AF4099" s="145" t="str">
        <f t="shared" si="404"/>
        <v/>
      </c>
      <c r="AG4099" s="145" t="str">
        <f t="shared" si="405"/>
        <v/>
      </c>
      <c r="AH4099" s="145" t="str">
        <f t="shared" si="406"/>
        <v/>
      </c>
    </row>
    <row r="4100" spans="1:34" ht="17.25" customHeight="1" x14ac:dyDescent="0.3">
      <c r="A4100" s="149"/>
      <c r="B4100" s="135"/>
      <c r="C4100" s="14"/>
      <c r="D4100" s="14"/>
      <c r="E4100" s="136"/>
      <c r="F4100" s="15"/>
      <c r="G4100" s="126"/>
      <c r="H4100" s="136"/>
      <c r="I4100" s="136"/>
      <c r="J4100" s="138"/>
      <c r="K4100" s="119"/>
      <c r="L4100" s="138"/>
      <c r="M4100" s="12"/>
      <c r="N4100" s="147" t="str">
        <f t="shared" si="401"/>
        <v/>
      </c>
      <c r="O4100" s="16"/>
      <c r="P4100" s="17"/>
      <c r="Q4100" s="17"/>
      <c r="AD4100" s="13">
        <f t="shared" si="402"/>
        <v>0</v>
      </c>
      <c r="AE4100" s="13" t="str">
        <f t="shared" si="403"/>
        <v/>
      </c>
      <c r="AF4100" s="145" t="str">
        <f t="shared" si="404"/>
        <v/>
      </c>
      <c r="AG4100" s="145" t="str">
        <f t="shared" si="405"/>
        <v/>
      </c>
      <c r="AH4100" s="145" t="str">
        <f t="shared" si="406"/>
        <v/>
      </c>
    </row>
    <row r="4101" spans="1:34" ht="17.25" customHeight="1" x14ac:dyDescent="0.3">
      <c r="A4101" s="149"/>
      <c r="B4101" s="135"/>
      <c r="C4101" s="14"/>
      <c r="D4101" s="14"/>
      <c r="E4101" s="136"/>
      <c r="F4101" s="15"/>
      <c r="G4101" s="126"/>
      <c r="H4101" s="136"/>
      <c r="I4101" s="136"/>
      <c r="J4101" s="138"/>
      <c r="K4101" s="119"/>
      <c r="L4101" s="138"/>
      <c r="M4101" s="12"/>
      <c r="N4101" s="147" t="str">
        <f t="shared" si="401"/>
        <v/>
      </c>
      <c r="O4101" s="16"/>
      <c r="P4101" s="17"/>
      <c r="Q4101" s="17"/>
      <c r="AD4101" s="13">
        <f t="shared" si="402"/>
        <v>0</v>
      </c>
      <c r="AE4101" s="13" t="str">
        <f t="shared" si="403"/>
        <v/>
      </c>
      <c r="AF4101" s="145" t="str">
        <f t="shared" si="404"/>
        <v/>
      </c>
      <c r="AG4101" s="145" t="str">
        <f t="shared" si="405"/>
        <v/>
      </c>
      <c r="AH4101" s="145" t="str">
        <f t="shared" si="406"/>
        <v/>
      </c>
    </row>
    <row r="4102" spans="1:34" ht="17.25" customHeight="1" x14ac:dyDescent="0.3">
      <c r="A4102" s="149"/>
      <c r="B4102" s="135"/>
      <c r="C4102" s="14"/>
      <c r="D4102" s="14"/>
      <c r="E4102" s="136"/>
      <c r="F4102" s="15"/>
      <c r="G4102" s="126"/>
      <c r="H4102" s="136"/>
      <c r="I4102" s="136"/>
      <c r="J4102" s="138"/>
      <c r="K4102" s="119"/>
      <c r="L4102" s="138"/>
      <c r="M4102" s="12"/>
      <c r="N4102" s="147" t="str">
        <f t="shared" si="401"/>
        <v/>
      </c>
      <c r="O4102" s="16"/>
      <c r="P4102" s="17"/>
      <c r="Q4102" s="17"/>
      <c r="AD4102" s="13">
        <f t="shared" si="402"/>
        <v>0</v>
      </c>
      <c r="AE4102" s="13" t="str">
        <f t="shared" si="403"/>
        <v/>
      </c>
      <c r="AF4102" s="145" t="str">
        <f t="shared" si="404"/>
        <v/>
      </c>
      <c r="AG4102" s="145" t="str">
        <f t="shared" si="405"/>
        <v/>
      </c>
      <c r="AH4102" s="145" t="str">
        <f t="shared" si="406"/>
        <v/>
      </c>
    </row>
    <row r="4103" spans="1:34" ht="17.25" customHeight="1" x14ac:dyDescent="0.3">
      <c r="A4103" s="149"/>
      <c r="B4103" s="135"/>
      <c r="C4103" s="14"/>
      <c r="D4103" s="14"/>
      <c r="E4103" s="136"/>
      <c r="F4103" s="15"/>
      <c r="G4103" s="126"/>
      <c r="H4103" s="136"/>
      <c r="I4103" s="136"/>
      <c r="J4103" s="138"/>
      <c r="K4103" s="119"/>
      <c r="L4103" s="138"/>
      <c r="M4103" s="12"/>
      <c r="N4103" s="147" t="str">
        <f t="shared" si="401"/>
        <v/>
      </c>
      <c r="O4103" s="16"/>
      <c r="P4103" s="17"/>
      <c r="Q4103" s="17"/>
      <c r="AD4103" s="13">
        <f t="shared" si="402"/>
        <v>0</v>
      </c>
      <c r="AE4103" s="13" t="str">
        <f t="shared" si="403"/>
        <v/>
      </c>
      <c r="AF4103" s="145" t="str">
        <f t="shared" si="404"/>
        <v/>
      </c>
      <c r="AG4103" s="145" t="str">
        <f t="shared" si="405"/>
        <v/>
      </c>
      <c r="AH4103" s="145" t="str">
        <f t="shared" si="406"/>
        <v/>
      </c>
    </row>
    <row r="4104" spans="1:34" ht="17.25" customHeight="1" x14ac:dyDescent="0.3">
      <c r="A4104" s="149"/>
      <c r="B4104" s="135"/>
      <c r="C4104" s="14"/>
      <c r="D4104" s="14"/>
      <c r="E4104" s="136"/>
      <c r="F4104" s="15"/>
      <c r="G4104" s="126"/>
      <c r="H4104" s="136"/>
      <c r="I4104" s="136"/>
      <c r="J4104" s="138"/>
      <c r="K4104" s="119"/>
      <c r="L4104" s="138"/>
      <c r="M4104" s="12"/>
      <c r="N4104" s="147" t="str">
        <f t="shared" ref="N4104:N4167" si="407">IF(J4104="", "", K4104)</f>
        <v/>
      </c>
      <c r="O4104" s="16"/>
      <c r="P4104" s="17"/>
      <c r="Q4104" s="17"/>
      <c r="AD4104" s="13">
        <f t="shared" si="402"/>
        <v>0</v>
      </c>
      <c r="AE4104" s="13" t="str">
        <f t="shared" si="403"/>
        <v/>
      </c>
      <c r="AF4104" s="145" t="str">
        <f t="shared" si="404"/>
        <v/>
      </c>
      <c r="AG4104" s="145" t="str">
        <f t="shared" si="405"/>
        <v/>
      </c>
      <c r="AH4104" s="145" t="str">
        <f t="shared" si="406"/>
        <v/>
      </c>
    </row>
    <row r="4105" spans="1:34" ht="17.25" customHeight="1" x14ac:dyDescent="0.3">
      <c r="A4105" s="149"/>
      <c r="B4105" s="135"/>
      <c r="C4105" s="14"/>
      <c r="D4105" s="14"/>
      <c r="E4105" s="136"/>
      <c r="F4105" s="15"/>
      <c r="G4105" s="126"/>
      <c r="H4105" s="136"/>
      <c r="I4105" s="136"/>
      <c r="J4105" s="138"/>
      <c r="K4105" s="119"/>
      <c r="L4105" s="138"/>
      <c r="M4105" s="12"/>
      <c r="N4105" s="147" t="str">
        <f t="shared" si="407"/>
        <v/>
      </c>
      <c r="O4105" s="16"/>
      <c r="P4105" s="17"/>
      <c r="Q4105" s="17"/>
      <c r="AD4105" s="13">
        <f t="shared" si="402"/>
        <v>0</v>
      </c>
      <c r="AE4105" s="13" t="str">
        <f t="shared" si="403"/>
        <v/>
      </c>
      <c r="AF4105" s="145" t="str">
        <f t="shared" si="404"/>
        <v/>
      </c>
      <c r="AG4105" s="145" t="str">
        <f t="shared" si="405"/>
        <v/>
      </c>
      <c r="AH4105" s="145" t="str">
        <f t="shared" si="406"/>
        <v/>
      </c>
    </row>
    <row r="4106" spans="1:34" ht="17.25" customHeight="1" x14ac:dyDescent="0.3">
      <c r="A4106" s="149"/>
      <c r="B4106" s="135"/>
      <c r="C4106" s="14"/>
      <c r="D4106" s="14"/>
      <c r="E4106" s="136"/>
      <c r="F4106" s="15"/>
      <c r="G4106" s="126"/>
      <c r="H4106" s="136"/>
      <c r="I4106" s="136"/>
      <c r="J4106" s="138"/>
      <c r="K4106" s="119"/>
      <c r="L4106" s="138"/>
      <c r="M4106" s="12"/>
      <c r="N4106" s="147" t="str">
        <f t="shared" si="407"/>
        <v/>
      </c>
      <c r="O4106" s="16"/>
      <c r="P4106" s="17"/>
      <c r="Q4106" s="17"/>
      <c r="AD4106" s="13">
        <f t="shared" si="402"/>
        <v>0</v>
      </c>
      <c r="AE4106" s="13" t="str">
        <f t="shared" si="403"/>
        <v/>
      </c>
      <c r="AF4106" s="145" t="str">
        <f t="shared" si="404"/>
        <v/>
      </c>
      <c r="AG4106" s="145" t="str">
        <f t="shared" si="405"/>
        <v/>
      </c>
      <c r="AH4106" s="145" t="str">
        <f t="shared" si="406"/>
        <v/>
      </c>
    </row>
    <row r="4107" spans="1:34" ht="17.25" customHeight="1" x14ac:dyDescent="0.3">
      <c r="A4107" s="149"/>
      <c r="B4107" s="135"/>
      <c r="C4107" s="14"/>
      <c r="D4107" s="14"/>
      <c r="E4107" s="136"/>
      <c r="F4107" s="15"/>
      <c r="G4107" s="126"/>
      <c r="H4107" s="136"/>
      <c r="I4107" s="136"/>
      <c r="J4107" s="138"/>
      <c r="K4107" s="119"/>
      <c r="L4107" s="138"/>
      <c r="M4107" s="12"/>
      <c r="N4107" s="147" t="str">
        <f t="shared" si="407"/>
        <v/>
      </c>
      <c r="O4107" s="16"/>
      <c r="P4107" s="17"/>
      <c r="Q4107" s="17"/>
      <c r="AD4107" s="13">
        <f t="shared" si="402"/>
        <v>0</v>
      </c>
      <c r="AE4107" s="13" t="str">
        <f t="shared" si="403"/>
        <v/>
      </c>
      <c r="AF4107" s="145" t="str">
        <f t="shared" si="404"/>
        <v/>
      </c>
      <c r="AG4107" s="145" t="str">
        <f t="shared" si="405"/>
        <v/>
      </c>
      <c r="AH4107" s="145" t="str">
        <f t="shared" si="406"/>
        <v/>
      </c>
    </row>
    <row r="4108" spans="1:34" ht="17.25" customHeight="1" x14ac:dyDescent="0.3">
      <c r="A4108" s="149"/>
      <c r="B4108" s="135"/>
      <c r="C4108" s="14"/>
      <c r="D4108" s="14"/>
      <c r="E4108" s="136"/>
      <c r="F4108" s="15"/>
      <c r="G4108" s="126"/>
      <c r="H4108" s="136"/>
      <c r="I4108" s="136"/>
      <c r="J4108" s="138"/>
      <c r="K4108" s="119"/>
      <c r="L4108" s="138"/>
      <c r="M4108" s="12"/>
      <c r="N4108" s="147" t="str">
        <f t="shared" si="407"/>
        <v/>
      </c>
      <c r="O4108" s="16"/>
      <c r="P4108" s="17"/>
      <c r="Q4108" s="17"/>
      <c r="AD4108" s="13">
        <f t="shared" si="402"/>
        <v>0</v>
      </c>
      <c r="AE4108" s="13" t="str">
        <f t="shared" si="403"/>
        <v/>
      </c>
      <c r="AF4108" s="145" t="str">
        <f t="shared" si="404"/>
        <v/>
      </c>
      <c r="AG4108" s="145" t="str">
        <f t="shared" si="405"/>
        <v/>
      </c>
      <c r="AH4108" s="145" t="str">
        <f t="shared" si="406"/>
        <v/>
      </c>
    </row>
    <row r="4109" spans="1:34" ht="17.25" customHeight="1" x14ac:dyDescent="0.3">
      <c r="A4109" s="149"/>
      <c r="B4109" s="135"/>
      <c r="C4109" s="14"/>
      <c r="D4109" s="14"/>
      <c r="E4109" s="136"/>
      <c r="F4109" s="15"/>
      <c r="G4109" s="126"/>
      <c r="H4109" s="136"/>
      <c r="I4109" s="136"/>
      <c r="J4109" s="138"/>
      <c r="K4109" s="119"/>
      <c r="L4109" s="138"/>
      <c r="M4109" s="12"/>
      <c r="N4109" s="147" t="str">
        <f t="shared" si="407"/>
        <v/>
      </c>
      <c r="O4109" s="16"/>
      <c r="P4109" s="17"/>
      <c r="Q4109" s="17"/>
      <c r="AD4109" s="13">
        <f t="shared" si="402"/>
        <v>0</v>
      </c>
      <c r="AE4109" s="13" t="str">
        <f t="shared" si="403"/>
        <v/>
      </c>
      <c r="AF4109" s="145" t="str">
        <f t="shared" si="404"/>
        <v/>
      </c>
      <c r="AG4109" s="145" t="str">
        <f t="shared" si="405"/>
        <v/>
      </c>
      <c r="AH4109" s="145" t="str">
        <f t="shared" si="406"/>
        <v/>
      </c>
    </row>
    <row r="4110" spans="1:34" ht="17.25" customHeight="1" x14ac:dyDescent="0.3">
      <c r="A4110" s="149"/>
      <c r="B4110" s="135"/>
      <c r="C4110" s="14"/>
      <c r="D4110" s="14"/>
      <c r="E4110" s="136"/>
      <c r="F4110" s="15"/>
      <c r="G4110" s="126"/>
      <c r="H4110" s="136"/>
      <c r="I4110" s="136"/>
      <c r="J4110" s="138"/>
      <c r="K4110" s="119"/>
      <c r="L4110" s="138"/>
      <c r="M4110" s="12"/>
      <c r="N4110" s="147" t="str">
        <f t="shared" si="407"/>
        <v/>
      </c>
      <c r="O4110" s="16"/>
      <c r="P4110" s="17"/>
      <c r="Q4110" s="17"/>
      <c r="AD4110" s="13">
        <f t="shared" si="402"/>
        <v>0</v>
      </c>
      <c r="AE4110" s="13" t="str">
        <f t="shared" si="403"/>
        <v/>
      </c>
      <c r="AF4110" s="145" t="str">
        <f t="shared" si="404"/>
        <v/>
      </c>
      <c r="AG4110" s="145" t="str">
        <f t="shared" si="405"/>
        <v/>
      </c>
      <c r="AH4110" s="145" t="str">
        <f t="shared" si="406"/>
        <v/>
      </c>
    </row>
    <row r="4111" spans="1:34" ht="17.25" customHeight="1" x14ac:dyDescent="0.3">
      <c r="A4111" s="149"/>
      <c r="B4111" s="135"/>
      <c r="C4111" s="14"/>
      <c r="D4111" s="14"/>
      <c r="E4111" s="136"/>
      <c r="F4111" s="15"/>
      <c r="G4111" s="126"/>
      <c r="H4111" s="136"/>
      <c r="I4111" s="136"/>
      <c r="J4111" s="138"/>
      <c r="K4111" s="119"/>
      <c r="L4111" s="138"/>
      <c r="M4111" s="12"/>
      <c r="N4111" s="147" t="str">
        <f t="shared" si="407"/>
        <v/>
      </c>
      <c r="O4111" s="16"/>
      <c r="P4111" s="17"/>
      <c r="Q4111" s="17"/>
      <c r="AD4111" s="13">
        <f t="shared" si="402"/>
        <v>0</v>
      </c>
      <c r="AE4111" s="13" t="str">
        <f t="shared" si="403"/>
        <v/>
      </c>
      <c r="AF4111" s="145" t="str">
        <f t="shared" si="404"/>
        <v/>
      </c>
      <c r="AG4111" s="145" t="str">
        <f t="shared" si="405"/>
        <v/>
      </c>
      <c r="AH4111" s="145" t="str">
        <f t="shared" si="406"/>
        <v/>
      </c>
    </row>
    <row r="4112" spans="1:34" ht="17.25" customHeight="1" x14ac:dyDescent="0.3">
      <c r="A4112" s="149"/>
      <c r="B4112" s="135"/>
      <c r="C4112" s="14"/>
      <c r="D4112" s="14"/>
      <c r="E4112" s="136"/>
      <c r="F4112" s="15"/>
      <c r="G4112" s="126"/>
      <c r="H4112" s="136"/>
      <c r="I4112" s="136"/>
      <c r="J4112" s="138"/>
      <c r="K4112" s="119"/>
      <c r="L4112" s="138"/>
      <c r="M4112" s="12"/>
      <c r="N4112" s="147" t="str">
        <f t="shared" si="407"/>
        <v/>
      </c>
      <c r="O4112" s="16"/>
      <c r="P4112" s="17"/>
      <c r="Q4112" s="17"/>
      <c r="AD4112" s="13">
        <f t="shared" si="402"/>
        <v>0</v>
      </c>
      <c r="AE4112" s="13" t="str">
        <f t="shared" si="403"/>
        <v/>
      </c>
      <c r="AF4112" s="145" t="str">
        <f t="shared" si="404"/>
        <v/>
      </c>
      <c r="AG4112" s="145" t="str">
        <f t="shared" si="405"/>
        <v/>
      </c>
      <c r="AH4112" s="145" t="str">
        <f t="shared" si="406"/>
        <v/>
      </c>
    </row>
    <row r="4113" spans="1:34" ht="17.25" customHeight="1" x14ac:dyDescent="0.3">
      <c r="A4113" s="149"/>
      <c r="B4113" s="135"/>
      <c r="C4113" s="14"/>
      <c r="D4113" s="14"/>
      <c r="E4113" s="136"/>
      <c r="F4113" s="15"/>
      <c r="G4113" s="126"/>
      <c r="H4113" s="136"/>
      <c r="I4113" s="136"/>
      <c r="J4113" s="138"/>
      <c r="K4113" s="119"/>
      <c r="L4113" s="138"/>
      <c r="M4113" s="12"/>
      <c r="N4113" s="147" t="str">
        <f t="shared" si="407"/>
        <v/>
      </c>
      <c r="O4113" s="16"/>
      <c r="P4113" s="17"/>
      <c r="Q4113" s="17"/>
      <c r="AD4113" s="13">
        <f t="shared" si="402"/>
        <v>0</v>
      </c>
      <c r="AE4113" s="13" t="str">
        <f t="shared" si="403"/>
        <v/>
      </c>
      <c r="AF4113" s="145" t="str">
        <f t="shared" si="404"/>
        <v/>
      </c>
      <c r="AG4113" s="145" t="str">
        <f t="shared" si="405"/>
        <v/>
      </c>
      <c r="AH4113" s="145" t="str">
        <f t="shared" si="406"/>
        <v/>
      </c>
    </row>
    <row r="4114" spans="1:34" ht="17.25" customHeight="1" x14ac:dyDescent="0.3">
      <c r="A4114" s="149"/>
      <c r="B4114" s="135"/>
      <c r="C4114" s="14"/>
      <c r="D4114" s="14"/>
      <c r="E4114" s="136"/>
      <c r="F4114" s="15"/>
      <c r="G4114" s="126"/>
      <c r="H4114" s="136"/>
      <c r="I4114" s="136"/>
      <c r="J4114" s="138"/>
      <c r="K4114" s="119"/>
      <c r="L4114" s="138"/>
      <c r="M4114" s="12"/>
      <c r="N4114" s="147" t="str">
        <f t="shared" si="407"/>
        <v/>
      </c>
      <c r="O4114" s="16"/>
      <c r="P4114" s="17"/>
      <c r="Q4114" s="17"/>
      <c r="AD4114" s="13">
        <f t="shared" si="402"/>
        <v>0</v>
      </c>
      <c r="AE4114" s="13" t="str">
        <f t="shared" si="403"/>
        <v/>
      </c>
      <c r="AF4114" s="145" t="str">
        <f t="shared" si="404"/>
        <v/>
      </c>
      <c r="AG4114" s="145" t="str">
        <f t="shared" si="405"/>
        <v/>
      </c>
      <c r="AH4114" s="145" t="str">
        <f t="shared" si="406"/>
        <v/>
      </c>
    </row>
    <row r="4115" spans="1:34" ht="17.25" customHeight="1" x14ac:dyDescent="0.3">
      <c r="A4115" s="149"/>
      <c r="B4115" s="135"/>
      <c r="C4115" s="14"/>
      <c r="D4115" s="14"/>
      <c r="E4115" s="136"/>
      <c r="F4115" s="15"/>
      <c r="G4115" s="126"/>
      <c r="H4115" s="136"/>
      <c r="I4115" s="136"/>
      <c r="J4115" s="138"/>
      <c r="K4115" s="119"/>
      <c r="L4115" s="138"/>
      <c r="M4115" s="12"/>
      <c r="N4115" s="147" t="str">
        <f t="shared" si="407"/>
        <v/>
      </c>
      <c r="O4115" s="16"/>
      <c r="P4115" s="17"/>
      <c r="Q4115" s="17"/>
      <c r="AD4115" s="13">
        <f t="shared" si="402"/>
        <v>0</v>
      </c>
      <c r="AE4115" s="13" t="str">
        <f t="shared" si="403"/>
        <v/>
      </c>
      <c r="AF4115" s="145" t="str">
        <f t="shared" si="404"/>
        <v/>
      </c>
      <c r="AG4115" s="145" t="str">
        <f t="shared" si="405"/>
        <v/>
      </c>
      <c r="AH4115" s="145" t="str">
        <f t="shared" si="406"/>
        <v/>
      </c>
    </row>
    <row r="4116" spans="1:34" ht="17.25" customHeight="1" x14ac:dyDescent="0.3">
      <c r="A4116" s="149"/>
      <c r="B4116" s="135"/>
      <c r="C4116" s="14"/>
      <c r="D4116" s="14"/>
      <c r="E4116" s="136"/>
      <c r="F4116" s="15"/>
      <c r="G4116" s="126"/>
      <c r="H4116" s="136"/>
      <c r="I4116" s="136"/>
      <c r="J4116" s="138"/>
      <c r="K4116" s="119"/>
      <c r="L4116" s="138"/>
      <c r="M4116" s="12"/>
      <c r="N4116" s="147" t="str">
        <f t="shared" si="407"/>
        <v/>
      </c>
      <c r="O4116" s="16"/>
      <c r="P4116" s="17"/>
      <c r="Q4116" s="17"/>
      <c r="AD4116" s="13">
        <f t="shared" si="402"/>
        <v>0</v>
      </c>
      <c r="AE4116" s="13" t="str">
        <f t="shared" si="403"/>
        <v/>
      </c>
      <c r="AF4116" s="145" t="str">
        <f t="shared" si="404"/>
        <v/>
      </c>
      <c r="AG4116" s="145" t="str">
        <f t="shared" si="405"/>
        <v/>
      </c>
      <c r="AH4116" s="145" t="str">
        <f t="shared" si="406"/>
        <v/>
      </c>
    </row>
    <row r="4117" spans="1:34" ht="17.25" customHeight="1" x14ac:dyDescent="0.3">
      <c r="A4117" s="149"/>
      <c r="B4117" s="135"/>
      <c r="C4117" s="14"/>
      <c r="D4117" s="14"/>
      <c r="E4117" s="136"/>
      <c r="F4117" s="15"/>
      <c r="G4117" s="126"/>
      <c r="H4117" s="136"/>
      <c r="I4117" s="136"/>
      <c r="J4117" s="138"/>
      <c r="K4117" s="119"/>
      <c r="L4117" s="138"/>
      <c r="M4117" s="12"/>
      <c r="N4117" s="147" t="str">
        <f t="shared" si="407"/>
        <v/>
      </c>
      <c r="O4117" s="16"/>
      <c r="P4117" s="17"/>
      <c r="Q4117" s="17"/>
      <c r="AD4117" s="13">
        <f t="shared" si="402"/>
        <v>0</v>
      </c>
      <c r="AE4117" s="13" t="str">
        <f t="shared" si="403"/>
        <v/>
      </c>
      <c r="AF4117" s="145" t="str">
        <f t="shared" si="404"/>
        <v/>
      </c>
      <c r="AG4117" s="145" t="str">
        <f t="shared" si="405"/>
        <v/>
      </c>
      <c r="AH4117" s="145" t="str">
        <f t="shared" si="406"/>
        <v/>
      </c>
    </row>
    <row r="4118" spans="1:34" ht="17.25" customHeight="1" x14ac:dyDescent="0.3">
      <c r="A4118" s="149"/>
      <c r="B4118" s="135"/>
      <c r="C4118" s="14"/>
      <c r="D4118" s="14"/>
      <c r="E4118" s="136"/>
      <c r="F4118" s="15"/>
      <c r="G4118" s="126"/>
      <c r="H4118" s="136"/>
      <c r="I4118" s="136"/>
      <c r="J4118" s="138"/>
      <c r="K4118" s="119"/>
      <c r="L4118" s="138"/>
      <c r="M4118" s="12"/>
      <c r="N4118" s="147" t="str">
        <f t="shared" si="407"/>
        <v/>
      </c>
      <c r="O4118" s="16"/>
      <c r="P4118" s="17"/>
      <c r="Q4118" s="17"/>
      <c r="AD4118" s="13">
        <f t="shared" si="402"/>
        <v>0</v>
      </c>
      <c r="AE4118" s="13" t="str">
        <f t="shared" si="403"/>
        <v/>
      </c>
      <c r="AF4118" s="145" t="str">
        <f t="shared" si="404"/>
        <v/>
      </c>
      <c r="AG4118" s="145" t="str">
        <f t="shared" si="405"/>
        <v/>
      </c>
      <c r="AH4118" s="145" t="str">
        <f t="shared" si="406"/>
        <v/>
      </c>
    </row>
    <row r="4119" spans="1:34" ht="17.25" customHeight="1" x14ac:dyDescent="0.3">
      <c r="A4119" s="149"/>
      <c r="B4119" s="135"/>
      <c r="C4119" s="14"/>
      <c r="D4119" s="14"/>
      <c r="E4119" s="136"/>
      <c r="F4119" s="15"/>
      <c r="G4119" s="126"/>
      <c r="H4119" s="136"/>
      <c r="I4119" s="136"/>
      <c r="J4119" s="138"/>
      <c r="K4119" s="119"/>
      <c r="L4119" s="138"/>
      <c r="M4119" s="12"/>
      <c r="N4119" s="147" t="str">
        <f t="shared" si="407"/>
        <v/>
      </c>
      <c r="O4119" s="16"/>
      <c r="P4119" s="17"/>
      <c r="Q4119" s="17"/>
      <c r="AD4119" s="13">
        <f t="shared" si="402"/>
        <v>0</v>
      </c>
      <c r="AE4119" s="13" t="str">
        <f t="shared" si="403"/>
        <v/>
      </c>
      <c r="AF4119" s="145" t="str">
        <f t="shared" si="404"/>
        <v/>
      </c>
      <c r="AG4119" s="145" t="str">
        <f t="shared" si="405"/>
        <v/>
      </c>
      <c r="AH4119" s="145" t="str">
        <f t="shared" si="406"/>
        <v/>
      </c>
    </row>
    <row r="4120" spans="1:34" ht="17.25" customHeight="1" x14ac:dyDescent="0.3">
      <c r="A4120" s="149"/>
      <c r="B4120" s="135"/>
      <c r="C4120" s="14"/>
      <c r="D4120" s="14"/>
      <c r="E4120" s="136"/>
      <c r="F4120" s="15"/>
      <c r="G4120" s="126"/>
      <c r="H4120" s="136"/>
      <c r="I4120" s="136"/>
      <c r="J4120" s="138"/>
      <c r="K4120" s="119"/>
      <c r="L4120" s="138"/>
      <c r="M4120" s="12"/>
      <c r="N4120" s="147" t="str">
        <f t="shared" si="407"/>
        <v/>
      </c>
      <c r="O4120" s="16"/>
      <c r="P4120" s="17"/>
      <c r="Q4120" s="17"/>
      <c r="AD4120" s="13">
        <f t="shared" si="402"/>
        <v>0</v>
      </c>
      <c r="AE4120" s="13" t="str">
        <f t="shared" si="403"/>
        <v/>
      </c>
      <c r="AF4120" s="145" t="str">
        <f t="shared" si="404"/>
        <v/>
      </c>
      <c r="AG4120" s="145" t="str">
        <f t="shared" si="405"/>
        <v/>
      </c>
      <c r="AH4120" s="145" t="str">
        <f t="shared" si="406"/>
        <v/>
      </c>
    </row>
    <row r="4121" spans="1:34" ht="17.25" customHeight="1" x14ac:dyDescent="0.3">
      <c r="A4121" s="149"/>
      <c r="B4121" s="135"/>
      <c r="C4121" s="14"/>
      <c r="D4121" s="14"/>
      <c r="E4121" s="136"/>
      <c r="F4121" s="15"/>
      <c r="G4121" s="126"/>
      <c r="H4121" s="136"/>
      <c r="I4121" s="136"/>
      <c r="J4121" s="138"/>
      <c r="K4121" s="119"/>
      <c r="L4121" s="138"/>
      <c r="M4121" s="12"/>
      <c r="N4121" s="147" t="str">
        <f t="shared" si="407"/>
        <v/>
      </c>
      <c r="O4121" s="16"/>
      <c r="P4121" s="17"/>
      <c r="Q4121" s="17"/>
      <c r="AD4121" s="13">
        <f t="shared" si="402"/>
        <v>0</v>
      </c>
      <c r="AE4121" s="13" t="str">
        <f t="shared" si="403"/>
        <v/>
      </c>
      <c r="AF4121" s="145" t="str">
        <f t="shared" si="404"/>
        <v/>
      </c>
      <c r="AG4121" s="145" t="str">
        <f t="shared" si="405"/>
        <v/>
      </c>
      <c r="AH4121" s="145" t="str">
        <f t="shared" si="406"/>
        <v/>
      </c>
    </row>
    <row r="4122" spans="1:34" ht="17.25" customHeight="1" x14ac:dyDescent="0.3">
      <c r="A4122" s="149"/>
      <c r="B4122" s="135"/>
      <c r="C4122" s="14"/>
      <c r="D4122" s="14"/>
      <c r="E4122" s="136"/>
      <c r="F4122" s="15"/>
      <c r="G4122" s="126"/>
      <c r="H4122" s="136"/>
      <c r="I4122" s="136"/>
      <c r="J4122" s="138"/>
      <c r="K4122" s="119"/>
      <c r="L4122" s="138"/>
      <c r="M4122" s="12"/>
      <c r="N4122" s="147" t="str">
        <f t="shared" si="407"/>
        <v/>
      </c>
      <c r="O4122" s="16"/>
      <c r="P4122" s="17"/>
      <c r="Q4122" s="17"/>
      <c r="AD4122" s="13">
        <f t="shared" si="402"/>
        <v>0</v>
      </c>
      <c r="AE4122" s="13" t="str">
        <f t="shared" si="403"/>
        <v/>
      </c>
      <c r="AF4122" s="145" t="str">
        <f t="shared" si="404"/>
        <v/>
      </c>
      <c r="AG4122" s="145" t="str">
        <f t="shared" si="405"/>
        <v/>
      </c>
      <c r="AH4122" s="145" t="str">
        <f t="shared" si="406"/>
        <v/>
      </c>
    </row>
    <row r="4123" spans="1:34" ht="17.25" customHeight="1" x14ac:dyDescent="0.3">
      <c r="A4123" s="149"/>
      <c r="B4123" s="135"/>
      <c r="C4123" s="14"/>
      <c r="D4123" s="14"/>
      <c r="E4123" s="136"/>
      <c r="F4123" s="15"/>
      <c r="G4123" s="126"/>
      <c r="H4123" s="136"/>
      <c r="I4123" s="136"/>
      <c r="J4123" s="138"/>
      <c r="K4123" s="119"/>
      <c r="L4123" s="138"/>
      <c r="M4123" s="12"/>
      <c r="N4123" s="147" t="str">
        <f t="shared" si="407"/>
        <v/>
      </c>
      <c r="O4123" s="16"/>
      <c r="P4123" s="17"/>
      <c r="Q4123" s="17"/>
      <c r="AD4123" s="13">
        <f t="shared" si="402"/>
        <v>0</v>
      </c>
      <c r="AE4123" s="13" t="str">
        <f t="shared" si="403"/>
        <v/>
      </c>
      <c r="AF4123" s="145" t="str">
        <f t="shared" si="404"/>
        <v/>
      </c>
      <c r="AG4123" s="145" t="str">
        <f t="shared" si="405"/>
        <v/>
      </c>
      <c r="AH4123" s="145" t="str">
        <f t="shared" si="406"/>
        <v/>
      </c>
    </row>
    <row r="4124" spans="1:34" ht="17.25" customHeight="1" x14ac:dyDescent="0.3">
      <c r="A4124" s="149"/>
      <c r="B4124" s="135"/>
      <c r="C4124" s="14"/>
      <c r="D4124" s="14"/>
      <c r="E4124" s="136"/>
      <c r="F4124" s="15"/>
      <c r="G4124" s="126"/>
      <c r="H4124" s="136"/>
      <c r="I4124" s="136"/>
      <c r="J4124" s="138"/>
      <c r="K4124" s="119"/>
      <c r="L4124" s="138"/>
      <c r="M4124" s="12"/>
      <c r="N4124" s="147" t="str">
        <f t="shared" si="407"/>
        <v/>
      </c>
      <c r="O4124" s="16"/>
      <c r="P4124" s="17"/>
      <c r="Q4124" s="17"/>
      <c r="AD4124" s="13">
        <f t="shared" si="402"/>
        <v>0</v>
      </c>
      <c r="AE4124" s="13" t="str">
        <f t="shared" si="403"/>
        <v/>
      </c>
      <c r="AF4124" s="145" t="str">
        <f t="shared" si="404"/>
        <v/>
      </c>
      <c r="AG4124" s="145" t="str">
        <f t="shared" si="405"/>
        <v/>
      </c>
      <c r="AH4124" s="145" t="str">
        <f t="shared" si="406"/>
        <v/>
      </c>
    </row>
    <row r="4125" spans="1:34" ht="17.25" customHeight="1" x14ac:dyDescent="0.3">
      <c r="A4125" s="149"/>
      <c r="B4125" s="135"/>
      <c r="C4125" s="14"/>
      <c r="D4125" s="14"/>
      <c r="E4125" s="136"/>
      <c r="F4125" s="15"/>
      <c r="G4125" s="126"/>
      <c r="H4125" s="136"/>
      <c r="I4125" s="136"/>
      <c r="J4125" s="138"/>
      <c r="K4125" s="119"/>
      <c r="L4125" s="138"/>
      <c r="M4125" s="12"/>
      <c r="N4125" s="147" t="str">
        <f t="shared" si="407"/>
        <v/>
      </c>
      <c r="O4125" s="16"/>
      <c r="P4125" s="17"/>
      <c r="Q4125" s="17"/>
      <c r="AD4125" s="13">
        <f t="shared" si="402"/>
        <v>0</v>
      </c>
      <c r="AE4125" s="13" t="str">
        <f t="shared" si="403"/>
        <v/>
      </c>
      <c r="AF4125" s="145" t="str">
        <f t="shared" si="404"/>
        <v/>
      </c>
      <c r="AG4125" s="145" t="str">
        <f t="shared" si="405"/>
        <v/>
      </c>
      <c r="AH4125" s="145" t="str">
        <f t="shared" si="406"/>
        <v/>
      </c>
    </row>
    <row r="4126" spans="1:34" ht="17.25" customHeight="1" x14ac:dyDescent="0.3">
      <c r="A4126" s="149"/>
      <c r="B4126" s="135"/>
      <c r="C4126" s="14"/>
      <c r="D4126" s="14"/>
      <c r="E4126" s="136"/>
      <c r="F4126" s="15"/>
      <c r="G4126" s="126"/>
      <c r="H4126" s="136"/>
      <c r="I4126" s="136"/>
      <c r="J4126" s="138"/>
      <c r="K4126" s="119"/>
      <c r="L4126" s="138"/>
      <c r="M4126" s="12"/>
      <c r="N4126" s="147" t="str">
        <f t="shared" si="407"/>
        <v/>
      </c>
      <c r="O4126" s="16"/>
      <c r="P4126" s="17"/>
      <c r="Q4126" s="17"/>
      <c r="AD4126" s="13">
        <f t="shared" si="402"/>
        <v>0</v>
      </c>
      <c r="AE4126" s="13" t="str">
        <f t="shared" si="403"/>
        <v/>
      </c>
      <c r="AF4126" s="145" t="str">
        <f t="shared" si="404"/>
        <v/>
      </c>
      <c r="AG4126" s="145" t="str">
        <f t="shared" si="405"/>
        <v/>
      </c>
      <c r="AH4126" s="145" t="str">
        <f t="shared" si="406"/>
        <v/>
      </c>
    </row>
    <row r="4127" spans="1:34" ht="17.25" customHeight="1" x14ac:dyDescent="0.3">
      <c r="A4127" s="149"/>
      <c r="B4127" s="135"/>
      <c r="C4127" s="14"/>
      <c r="D4127" s="14"/>
      <c r="E4127" s="136"/>
      <c r="F4127" s="15"/>
      <c r="G4127" s="126"/>
      <c r="H4127" s="136"/>
      <c r="I4127" s="136"/>
      <c r="J4127" s="138"/>
      <c r="K4127" s="119"/>
      <c r="L4127" s="138"/>
      <c r="M4127" s="12"/>
      <c r="N4127" s="147" t="str">
        <f t="shared" si="407"/>
        <v/>
      </c>
      <c r="O4127" s="16"/>
      <c r="P4127" s="17"/>
      <c r="Q4127" s="17"/>
      <c r="AD4127" s="13">
        <f t="shared" si="402"/>
        <v>0</v>
      </c>
      <c r="AE4127" s="13" t="str">
        <f t="shared" si="403"/>
        <v/>
      </c>
      <c r="AF4127" s="145" t="str">
        <f t="shared" si="404"/>
        <v/>
      </c>
      <c r="AG4127" s="145" t="str">
        <f t="shared" si="405"/>
        <v/>
      </c>
      <c r="AH4127" s="145" t="str">
        <f t="shared" si="406"/>
        <v/>
      </c>
    </row>
    <row r="4128" spans="1:34" ht="17.25" customHeight="1" x14ac:dyDescent="0.3">
      <c r="A4128" s="149"/>
      <c r="B4128" s="135"/>
      <c r="C4128" s="14"/>
      <c r="D4128" s="14"/>
      <c r="E4128" s="136"/>
      <c r="F4128" s="15"/>
      <c r="G4128" s="126"/>
      <c r="H4128" s="136"/>
      <c r="I4128" s="136"/>
      <c r="J4128" s="138"/>
      <c r="K4128" s="119"/>
      <c r="L4128" s="138"/>
      <c r="M4128" s="12"/>
      <c r="N4128" s="147" t="str">
        <f t="shared" si="407"/>
        <v/>
      </c>
      <c r="O4128" s="16"/>
      <c r="P4128" s="17"/>
      <c r="Q4128" s="17"/>
      <c r="AD4128" s="13">
        <f t="shared" si="402"/>
        <v>0</v>
      </c>
      <c r="AE4128" s="13" t="str">
        <f t="shared" si="403"/>
        <v/>
      </c>
      <c r="AF4128" s="145" t="str">
        <f t="shared" si="404"/>
        <v/>
      </c>
      <c r="AG4128" s="145" t="str">
        <f t="shared" si="405"/>
        <v/>
      </c>
      <c r="AH4128" s="145" t="str">
        <f t="shared" si="406"/>
        <v/>
      </c>
    </row>
    <row r="4129" spans="1:34" ht="17.25" customHeight="1" x14ac:dyDescent="0.3">
      <c r="A4129" s="149"/>
      <c r="B4129" s="135"/>
      <c r="C4129" s="14"/>
      <c r="D4129" s="14"/>
      <c r="E4129" s="136"/>
      <c r="F4129" s="15"/>
      <c r="G4129" s="126"/>
      <c r="H4129" s="136"/>
      <c r="I4129" s="136"/>
      <c r="J4129" s="138"/>
      <c r="K4129" s="119"/>
      <c r="L4129" s="138"/>
      <c r="M4129" s="12"/>
      <c r="N4129" s="147" t="str">
        <f t="shared" si="407"/>
        <v/>
      </c>
      <c r="O4129" s="16"/>
      <c r="P4129" s="17"/>
      <c r="Q4129" s="17"/>
      <c r="AD4129" s="13">
        <f t="shared" si="402"/>
        <v>0</v>
      </c>
      <c r="AE4129" s="13" t="str">
        <f t="shared" si="403"/>
        <v/>
      </c>
      <c r="AF4129" s="145" t="str">
        <f t="shared" si="404"/>
        <v/>
      </c>
      <c r="AG4129" s="145" t="str">
        <f t="shared" si="405"/>
        <v/>
      </c>
      <c r="AH4129" s="145" t="str">
        <f t="shared" si="406"/>
        <v/>
      </c>
    </row>
    <row r="4130" spans="1:34" ht="17.25" customHeight="1" x14ac:dyDescent="0.3">
      <c r="A4130" s="149"/>
      <c r="B4130" s="135"/>
      <c r="C4130" s="14"/>
      <c r="D4130" s="14"/>
      <c r="E4130" s="136"/>
      <c r="F4130" s="15"/>
      <c r="G4130" s="126"/>
      <c r="H4130" s="136"/>
      <c r="I4130" s="136"/>
      <c r="J4130" s="138"/>
      <c r="K4130" s="119"/>
      <c r="L4130" s="138"/>
      <c r="M4130" s="12"/>
      <c r="N4130" s="147" t="str">
        <f t="shared" si="407"/>
        <v/>
      </c>
      <c r="O4130" s="16"/>
      <c r="P4130" s="17"/>
      <c r="Q4130" s="17"/>
      <c r="AD4130" s="13">
        <f t="shared" si="402"/>
        <v>0</v>
      </c>
      <c r="AE4130" s="13" t="str">
        <f t="shared" si="403"/>
        <v/>
      </c>
      <c r="AF4130" s="145" t="str">
        <f t="shared" si="404"/>
        <v/>
      </c>
      <c r="AG4130" s="145" t="str">
        <f t="shared" si="405"/>
        <v/>
      </c>
      <c r="AH4130" s="145" t="str">
        <f t="shared" si="406"/>
        <v/>
      </c>
    </row>
    <row r="4131" spans="1:34" ht="17.25" customHeight="1" x14ac:dyDescent="0.3">
      <c r="A4131" s="149"/>
      <c r="B4131" s="135"/>
      <c r="C4131" s="14"/>
      <c r="D4131" s="14"/>
      <c r="E4131" s="136"/>
      <c r="F4131" s="15"/>
      <c r="G4131" s="126"/>
      <c r="H4131" s="136"/>
      <c r="I4131" s="136"/>
      <c r="J4131" s="138"/>
      <c r="K4131" s="119"/>
      <c r="L4131" s="138"/>
      <c r="M4131" s="12"/>
      <c r="N4131" s="147" t="str">
        <f t="shared" si="407"/>
        <v/>
      </c>
      <c r="O4131" s="16"/>
      <c r="P4131" s="17"/>
      <c r="Q4131" s="17"/>
      <c r="AD4131" s="13">
        <f t="shared" si="402"/>
        <v>0</v>
      </c>
      <c r="AE4131" s="13" t="str">
        <f t="shared" si="403"/>
        <v/>
      </c>
      <c r="AF4131" s="145" t="str">
        <f t="shared" si="404"/>
        <v/>
      </c>
      <c r="AG4131" s="145" t="str">
        <f t="shared" si="405"/>
        <v/>
      </c>
      <c r="AH4131" s="145" t="str">
        <f t="shared" si="406"/>
        <v/>
      </c>
    </row>
    <row r="4132" spans="1:34" ht="17.25" customHeight="1" x14ac:dyDescent="0.3">
      <c r="A4132" s="149"/>
      <c r="B4132" s="135"/>
      <c r="C4132" s="14"/>
      <c r="D4132" s="14"/>
      <c r="E4132" s="136"/>
      <c r="F4132" s="15"/>
      <c r="G4132" s="126"/>
      <c r="H4132" s="136"/>
      <c r="I4132" s="136"/>
      <c r="J4132" s="138"/>
      <c r="K4132" s="119"/>
      <c r="L4132" s="138"/>
      <c r="M4132" s="12"/>
      <c r="N4132" s="147" t="str">
        <f t="shared" si="407"/>
        <v/>
      </c>
      <c r="O4132" s="16"/>
      <c r="P4132" s="17"/>
      <c r="Q4132" s="17"/>
      <c r="AD4132" s="13">
        <f t="shared" si="402"/>
        <v>0</v>
      </c>
      <c r="AE4132" s="13" t="str">
        <f t="shared" si="403"/>
        <v/>
      </c>
      <c r="AF4132" s="145" t="str">
        <f t="shared" si="404"/>
        <v/>
      </c>
      <c r="AG4132" s="145" t="str">
        <f t="shared" si="405"/>
        <v/>
      </c>
      <c r="AH4132" s="145" t="str">
        <f t="shared" si="406"/>
        <v/>
      </c>
    </row>
    <row r="4133" spans="1:34" ht="17.25" customHeight="1" x14ac:dyDescent="0.3">
      <c r="A4133" s="149"/>
      <c r="B4133" s="135"/>
      <c r="C4133" s="14"/>
      <c r="D4133" s="14"/>
      <c r="E4133" s="136"/>
      <c r="F4133" s="15"/>
      <c r="G4133" s="126"/>
      <c r="H4133" s="136"/>
      <c r="I4133" s="136"/>
      <c r="J4133" s="138"/>
      <c r="K4133" s="119"/>
      <c r="L4133" s="138"/>
      <c r="M4133" s="12"/>
      <c r="N4133" s="147" t="str">
        <f t="shared" si="407"/>
        <v/>
      </c>
      <c r="O4133" s="16"/>
      <c r="P4133" s="17"/>
      <c r="Q4133" s="17"/>
      <c r="AD4133" s="13">
        <f t="shared" si="402"/>
        <v>0</v>
      </c>
      <c r="AE4133" s="13" t="str">
        <f t="shared" si="403"/>
        <v/>
      </c>
      <c r="AF4133" s="145" t="str">
        <f t="shared" si="404"/>
        <v/>
      </c>
      <c r="AG4133" s="145" t="str">
        <f t="shared" si="405"/>
        <v/>
      </c>
      <c r="AH4133" s="145" t="str">
        <f t="shared" si="406"/>
        <v/>
      </c>
    </row>
    <row r="4134" spans="1:34" ht="17.25" customHeight="1" x14ac:dyDescent="0.3">
      <c r="A4134" s="149"/>
      <c r="B4134" s="135"/>
      <c r="C4134" s="14"/>
      <c r="D4134" s="14"/>
      <c r="E4134" s="136"/>
      <c r="F4134" s="15"/>
      <c r="G4134" s="126"/>
      <c r="H4134" s="136"/>
      <c r="I4134" s="136"/>
      <c r="J4134" s="138"/>
      <c r="K4134" s="119"/>
      <c r="L4134" s="138"/>
      <c r="M4134" s="12"/>
      <c r="N4134" s="147" t="str">
        <f t="shared" si="407"/>
        <v/>
      </c>
      <c r="O4134" s="16"/>
      <c r="P4134" s="17"/>
      <c r="Q4134" s="17"/>
      <c r="AD4134" s="13">
        <f t="shared" si="402"/>
        <v>0</v>
      </c>
      <c r="AE4134" s="13" t="str">
        <f t="shared" si="403"/>
        <v/>
      </c>
      <c r="AF4134" s="145" t="str">
        <f t="shared" si="404"/>
        <v/>
      </c>
      <c r="AG4134" s="145" t="str">
        <f t="shared" si="405"/>
        <v/>
      </c>
      <c r="AH4134" s="145" t="str">
        <f t="shared" si="406"/>
        <v/>
      </c>
    </row>
    <row r="4135" spans="1:34" ht="17.25" customHeight="1" x14ac:dyDescent="0.3">
      <c r="A4135" s="149"/>
      <c r="B4135" s="135"/>
      <c r="C4135" s="14"/>
      <c r="D4135" s="14"/>
      <c r="E4135" s="136"/>
      <c r="F4135" s="15"/>
      <c r="G4135" s="126"/>
      <c r="H4135" s="136"/>
      <c r="I4135" s="136"/>
      <c r="J4135" s="138"/>
      <c r="K4135" s="119"/>
      <c r="L4135" s="138"/>
      <c r="M4135" s="12"/>
      <c r="N4135" s="147" t="str">
        <f t="shared" si="407"/>
        <v/>
      </c>
      <c r="O4135" s="16"/>
      <c r="P4135" s="17"/>
      <c r="Q4135" s="17"/>
      <c r="AD4135" s="13">
        <f t="shared" si="402"/>
        <v>0</v>
      </c>
      <c r="AE4135" s="13" t="str">
        <f t="shared" si="403"/>
        <v/>
      </c>
      <c r="AF4135" s="145" t="str">
        <f t="shared" si="404"/>
        <v/>
      </c>
      <c r="AG4135" s="145" t="str">
        <f t="shared" si="405"/>
        <v/>
      </c>
      <c r="AH4135" s="145" t="str">
        <f t="shared" si="406"/>
        <v/>
      </c>
    </row>
    <row r="4136" spans="1:34" ht="17.25" customHeight="1" x14ac:dyDescent="0.3">
      <c r="A4136" s="149"/>
      <c r="B4136" s="135"/>
      <c r="C4136" s="14"/>
      <c r="D4136" s="14"/>
      <c r="E4136" s="136"/>
      <c r="F4136" s="15"/>
      <c r="G4136" s="126"/>
      <c r="H4136" s="136"/>
      <c r="I4136" s="136"/>
      <c r="J4136" s="138"/>
      <c r="K4136" s="119"/>
      <c r="L4136" s="138"/>
      <c r="M4136" s="12"/>
      <c r="N4136" s="147" t="str">
        <f t="shared" si="407"/>
        <v/>
      </c>
      <c r="O4136" s="16"/>
      <c r="P4136" s="17"/>
      <c r="Q4136" s="17"/>
      <c r="AD4136" s="13">
        <f t="shared" si="402"/>
        <v>0</v>
      </c>
      <c r="AE4136" s="13" t="str">
        <f t="shared" si="403"/>
        <v/>
      </c>
      <c r="AF4136" s="145" t="str">
        <f t="shared" si="404"/>
        <v/>
      </c>
      <c r="AG4136" s="145" t="str">
        <f t="shared" si="405"/>
        <v/>
      </c>
      <c r="AH4136" s="145" t="str">
        <f t="shared" si="406"/>
        <v/>
      </c>
    </row>
    <row r="4137" spans="1:34" ht="17.25" customHeight="1" x14ac:dyDescent="0.3">
      <c r="A4137" s="149"/>
      <c r="B4137" s="135"/>
      <c r="C4137" s="14"/>
      <c r="D4137" s="14"/>
      <c r="E4137" s="136"/>
      <c r="F4137" s="15"/>
      <c r="G4137" s="126"/>
      <c r="H4137" s="136"/>
      <c r="I4137" s="136"/>
      <c r="J4137" s="138"/>
      <c r="K4137" s="119"/>
      <c r="L4137" s="138"/>
      <c r="M4137" s="12"/>
      <c r="N4137" s="147" t="str">
        <f t="shared" si="407"/>
        <v/>
      </c>
      <c r="O4137" s="16"/>
      <c r="P4137" s="17"/>
      <c r="Q4137" s="17"/>
      <c r="AD4137" s="13">
        <f t="shared" si="402"/>
        <v>0</v>
      </c>
      <c r="AE4137" s="13" t="str">
        <f t="shared" si="403"/>
        <v/>
      </c>
      <c r="AF4137" s="145" t="str">
        <f t="shared" si="404"/>
        <v/>
      </c>
      <c r="AG4137" s="145" t="str">
        <f t="shared" si="405"/>
        <v/>
      </c>
      <c r="AH4137" s="145" t="str">
        <f t="shared" si="406"/>
        <v/>
      </c>
    </row>
    <row r="4138" spans="1:34" ht="17.25" customHeight="1" x14ac:dyDescent="0.3">
      <c r="A4138" s="149"/>
      <c r="B4138" s="135"/>
      <c r="C4138" s="14"/>
      <c r="D4138" s="14"/>
      <c r="E4138" s="136"/>
      <c r="F4138" s="15"/>
      <c r="G4138" s="126"/>
      <c r="H4138" s="136"/>
      <c r="I4138" s="136"/>
      <c r="J4138" s="138"/>
      <c r="K4138" s="119"/>
      <c r="L4138" s="138"/>
      <c r="M4138" s="12"/>
      <c r="N4138" s="147" t="str">
        <f t="shared" si="407"/>
        <v/>
      </c>
      <c r="O4138" s="16"/>
      <c r="P4138" s="17"/>
      <c r="Q4138" s="17"/>
      <c r="AD4138" s="13">
        <f t="shared" si="402"/>
        <v>0</v>
      </c>
      <c r="AE4138" s="13" t="str">
        <f t="shared" si="403"/>
        <v/>
      </c>
      <c r="AF4138" s="145" t="str">
        <f t="shared" si="404"/>
        <v/>
      </c>
      <c r="AG4138" s="145" t="str">
        <f t="shared" si="405"/>
        <v/>
      </c>
      <c r="AH4138" s="145" t="str">
        <f t="shared" si="406"/>
        <v/>
      </c>
    </row>
    <row r="4139" spans="1:34" ht="17.25" customHeight="1" x14ac:dyDescent="0.3">
      <c r="A4139" s="149"/>
      <c r="B4139" s="135"/>
      <c r="C4139" s="14"/>
      <c r="D4139" s="14"/>
      <c r="E4139" s="136"/>
      <c r="F4139" s="15"/>
      <c r="G4139" s="126"/>
      <c r="H4139" s="136"/>
      <c r="I4139" s="136"/>
      <c r="J4139" s="138"/>
      <c r="K4139" s="119"/>
      <c r="L4139" s="138"/>
      <c r="M4139" s="12"/>
      <c r="N4139" s="147" t="str">
        <f t="shared" si="407"/>
        <v/>
      </c>
      <c r="O4139" s="16"/>
      <c r="P4139" s="17"/>
      <c r="Q4139" s="17"/>
      <c r="AD4139" s="13">
        <f t="shared" si="402"/>
        <v>0</v>
      </c>
      <c r="AE4139" s="13" t="str">
        <f t="shared" si="403"/>
        <v/>
      </c>
      <c r="AF4139" s="145" t="str">
        <f t="shared" si="404"/>
        <v/>
      </c>
      <c r="AG4139" s="145" t="str">
        <f t="shared" si="405"/>
        <v/>
      </c>
      <c r="AH4139" s="145" t="str">
        <f t="shared" si="406"/>
        <v/>
      </c>
    </row>
    <row r="4140" spans="1:34" ht="17.25" customHeight="1" x14ac:dyDescent="0.3">
      <c r="A4140" s="149"/>
      <c r="B4140" s="135"/>
      <c r="C4140" s="14"/>
      <c r="D4140" s="14"/>
      <c r="E4140" s="136"/>
      <c r="F4140" s="15"/>
      <c r="G4140" s="126"/>
      <c r="H4140" s="136"/>
      <c r="I4140" s="136"/>
      <c r="J4140" s="138"/>
      <c r="K4140" s="119"/>
      <c r="L4140" s="138"/>
      <c r="M4140" s="12"/>
      <c r="N4140" s="147" t="str">
        <f t="shared" si="407"/>
        <v/>
      </c>
      <c r="O4140" s="16"/>
      <c r="P4140" s="17"/>
      <c r="Q4140" s="17"/>
      <c r="AD4140" s="13">
        <f t="shared" si="402"/>
        <v>0</v>
      </c>
      <c r="AE4140" s="13" t="str">
        <f t="shared" si="403"/>
        <v/>
      </c>
      <c r="AF4140" s="145" t="str">
        <f t="shared" si="404"/>
        <v/>
      </c>
      <c r="AG4140" s="145" t="str">
        <f t="shared" si="405"/>
        <v/>
      </c>
      <c r="AH4140" s="145" t="str">
        <f t="shared" si="406"/>
        <v/>
      </c>
    </row>
    <row r="4141" spans="1:34" ht="17.25" customHeight="1" x14ac:dyDescent="0.3">
      <c r="A4141" s="149"/>
      <c r="B4141" s="135"/>
      <c r="C4141" s="14"/>
      <c r="D4141" s="14"/>
      <c r="E4141" s="136"/>
      <c r="F4141" s="15"/>
      <c r="G4141" s="126"/>
      <c r="H4141" s="136"/>
      <c r="I4141" s="136"/>
      <c r="J4141" s="138"/>
      <c r="K4141" s="119"/>
      <c r="L4141" s="138"/>
      <c r="M4141" s="12"/>
      <c r="N4141" s="147" t="str">
        <f t="shared" si="407"/>
        <v/>
      </c>
      <c r="O4141" s="16"/>
      <c r="P4141" s="17"/>
      <c r="Q4141" s="17"/>
      <c r="AD4141" s="13">
        <f t="shared" si="402"/>
        <v>0</v>
      </c>
      <c r="AE4141" s="13" t="str">
        <f t="shared" si="403"/>
        <v/>
      </c>
      <c r="AF4141" s="145" t="str">
        <f t="shared" si="404"/>
        <v/>
      </c>
      <c r="AG4141" s="145" t="str">
        <f t="shared" si="405"/>
        <v/>
      </c>
      <c r="AH4141" s="145" t="str">
        <f t="shared" si="406"/>
        <v/>
      </c>
    </row>
    <row r="4142" spans="1:34" ht="17.25" customHeight="1" x14ac:dyDescent="0.3">
      <c r="A4142" s="149"/>
      <c r="B4142" s="135"/>
      <c r="C4142" s="14"/>
      <c r="D4142" s="14"/>
      <c r="E4142" s="136"/>
      <c r="F4142" s="15"/>
      <c r="G4142" s="126"/>
      <c r="H4142" s="136"/>
      <c r="I4142" s="136"/>
      <c r="J4142" s="138"/>
      <c r="K4142" s="119"/>
      <c r="L4142" s="138"/>
      <c r="M4142" s="12"/>
      <c r="N4142" s="147" t="str">
        <f t="shared" si="407"/>
        <v/>
      </c>
      <c r="O4142" s="16"/>
      <c r="P4142" s="17"/>
      <c r="Q4142" s="17"/>
      <c r="AD4142" s="13">
        <f t="shared" si="402"/>
        <v>0</v>
      </c>
      <c r="AE4142" s="13" t="str">
        <f t="shared" si="403"/>
        <v/>
      </c>
      <c r="AF4142" s="145" t="str">
        <f t="shared" si="404"/>
        <v/>
      </c>
      <c r="AG4142" s="145" t="str">
        <f t="shared" si="405"/>
        <v/>
      </c>
      <c r="AH4142" s="145" t="str">
        <f t="shared" si="406"/>
        <v/>
      </c>
    </row>
    <row r="4143" spans="1:34" ht="17.25" customHeight="1" x14ac:dyDescent="0.3">
      <c r="A4143" s="149"/>
      <c r="B4143" s="135"/>
      <c r="C4143" s="14"/>
      <c r="D4143" s="14"/>
      <c r="E4143" s="136"/>
      <c r="F4143" s="15"/>
      <c r="G4143" s="126"/>
      <c r="H4143" s="136"/>
      <c r="I4143" s="136"/>
      <c r="J4143" s="138"/>
      <c r="K4143" s="119"/>
      <c r="L4143" s="138"/>
      <c r="M4143" s="12"/>
      <c r="N4143" s="147" t="str">
        <f t="shared" si="407"/>
        <v/>
      </c>
      <c r="O4143" s="16"/>
      <c r="P4143" s="17"/>
      <c r="Q4143" s="17"/>
      <c r="AD4143" s="13">
        <f t="shared" si="402"/>
        <v>0</v>
      </c>
      <c r="AE4143" s="13" t="str">
        <f t="shared" si="403"/>
        <v/>
      </c>
      <c r="AF4143" s="145" t="str">
        <f t="shared" si="404"/>
        <v/>
      </c>
      <c r="AG4143" s="145" t="str">
        <f t="shared" si="405"/>
        <v/>
      </c>
      <c r="AH4143" s="145" t="str">
        <f t="shared" si="406"/>
        <v/>
      </c>
    </row>
    <row r="4144" spans="1:34" ht="17.25" customHeight="1" x14ac:dyDescent="0.3">
      <c r="A4144" s="149"/>
      <c r="B4144" s="135"/>
      <c r="C4144" s="14"/>
      <c r="D4144" s="14"/>
      <c r="E4144" s="136"/>
      <c r="F4144" s="15"/>
      <c r="G4144" s="126"/>
      <c r="H4144" s="136"/>
      <c r="I4144" s="136"/>
      <c r="J4144" s="138"/>
      <c r="K4144" s="119"/>
      <c r="L4144" s="138"/>
      <c r="M4144" s="12"/>
      <c r="N4144" s="147" t="str">
        <f t="shared" si="407"/>
        <v/>
      </c>
      <c r="O4144" s="16"/>
      <c r="P4144" s="17"/>
      <c r="Q4144" s="17"/>
      <c r="AD4144" s="13">
        <f t="shared" si="402"/>
        <v>0</v>
      </c>
      <c r="AE4144" s="13" t="str">
        <f t="shared" si="403"/>
        <v/>
      </c>
      <c r="AF4144" s="145" t="str">
        <f t="shared" si="404"/>
        <v/>
      </c>
      <c r="AG4144" s="145" t="str">
        <f t="shared" si="405"/>
        <v/>
      </c>
      <c r="AH4144" s="145" t="str">
        <f t="shared" si="406"/>
        <v/>
      </c>
    </row>
    <row r="4145" spans="1:34" ht="17.25" customHeight="1" x14ac:dyDescent="0.3">
      <c r="A4145" s="149"/>
      <c r="B4145" s="135"/>
      <c r="C4145" s="14"/>
      <c r="D4145" s="14"/>
      <c r="E4145" s="136"/>
      <c r="F4145" s="15"/>
      <c r="G4145" s="126"/>
      <c r="H4145" s="136"/>
      <c r="I4145" s="136"/>
      <c r="J4145" s="138"/>
      <c r="K4145" s="119"/>
      <c r="L4145" s="138"/>
      <c r="M4145" s="12"/>
      <c r="N4145" s="147" t="str">
        <f t="shared" si="407"/>
        <v/>
      </c>
      <c r="O4145" s="16"/>
      <c r="P4145" s="17"/>
      <c r="Q4145" s="17"/>
      <c r="AD4145" s="13">
        <f t="shared" si="402"/>
        <v>0</v>
      </c>
      <c r="AE4145" s="13" t="str">
        <f t="shared" si="403"/>
        <v/>
      </c>
      <c r="AF4145" s="145" t="str">
        <f t="shared" si="404"/>
        <v/>
      </c>
      <c r="AG4145" s="145" t="str">
        <f t="shared" si="405"/>
        <v/>
      </c>
      <c r="AH4145" s="145" t="str">
        <f t="shared" si="406"/>
        <v/>
      </c>
    </row>
    <row r="4146" spans="1:34" ht="17.25" customHeight="1" x14ac:dyDescent="0.3">
      <c r="A4146" s="149"/>
      <c r="B4146" s="135"/>
      <c r="C4146" s="14"/>
      <c r="D4146" s="14"/>
      <c r="E4146" s="136"/>
      <c r="F4146" s="15"/>
      <c r="G4146" s="126"/>
      <c r="H4146" s="136"/>
      <c r="I4146" s="136"/>
      <c r="J4146" s="138"/>
      <c r="K4146" s="119"/>
      <c r="L4146" s="138"/>
      <c r="M4146" s="12"/>
      <c r="N4146" s="147" t="str">
        <f t="shared" si="407"/>
        <v/>
      </c>
      <c r="O4146" s="16"/>
      <c r="P4146" s="17"/>
      <c r="Q4146" s="17"/>
      <c r="AD4146" s="13">
        <f t="shared" si="402"/>
        <v>0</v>
      </c>
      <c r="AE4146" s="13" t="str">
        <f t="shared" si="403"/>
        <v/>
      </c>
      <c r="AF4146" s="145" t="str">
        <f t="shared" si="404"/>
        <v/>
      </c>
      <c r="AG4146" s="145" t="str">
        <f t="shared" si="405"/>
        <v/>
      </c>
      <c r="AH4146" s="145" t="str">
        <f t="shared" si="406"/>
        <v/>
      </c>
    </row>
    <row r="4147" spans="1:34" ht="17.25" customHeight="1" x14ac:dyDescent="0.3">
      <c r="A4147" s="149"/>
      <c r="B4147" s="135"/>
      <c r="C4147" s="14"/>
      <c r="D4147" s="14"/>
      <c r="E4147" s="136"/>
      <c r="F4147" s="15"/>
      <c r="G4147" s="126"/>
      <c r="H4147" s="136"/>
      <c r="I4147" s="136"/>
      <c r="J4147" s="138"/>
      <c r="K4147" s="119"/>
      <c r="L4147" s="138"/>
      <c r="M4147" s="12"/>
      <c r="N4147" s="147" t="str">
        <f t="shared" si="407"/>
        <v/>
      </c>
      <c r="O4147" s="16"/>
      <c r="P4147" s="17"/>
      <c r="Q4147" s="17"/>
      <c r="AD4147" s="13">
        <f t="shared" si="402"/>
        <v>0</v>
      </c>
      <c r="AE4147" s="13" t="str">
        <f t="shared" si="403"/>
        <v/>
      </c>
      <c r="AF4147" s="145" t="str">
        <f t="shared" si="404"/>
        <v/>
      </c>
      <c r="AG4147" s="145" t="str">
        <f t="shared" si="405"/>
        <v/>
      </c>
      <c r="AH4147" s="145" t="str">
        <f t="shared" si="406"/>
        <v/>
      </c>
    </row>
    <row r="4148" spans="1:34" ht="17.25" customHeight="1" x14ac:dyDescent="0.3">
      <c r="A4148" s="149"/>
      <c r="B4148" s="135"/>
      <c r="C4148" s="14"/>
      <c r="D4148" s="14"/>
      <c r="E4148" s="136"/>
      <c r="F4148" s="15"/>
      <c r="G4148" s="126"/>
      <c r="H4148" s="136"/>
      <c r="I4148" s="136"/>
      <c r="J4148" s="138"/>
      <c r="K4148" s="119"/>
      <c r="L4148" s="138"/>
      <c r="M4148" s="12"/>
      <c r="N4148" s="147" t="str">
        <f t="shared" si="407"/>
        <v/>
      </c>
      <c r="O4148" s="16"/>
      <c r="P4148" s="17"/>
      <c r="Q4148" s="17"/>
      <c r="AD4148" s="13">
        <f t="shared" si="402"/>
        <v>0</v>
      </c>
      <c r="AE4148" s="13" t="str">
        <f t="shared" si="403"/>
        <v/>
      </c>
      <c r="AF4148" s="145" t="str">
        <f t="shared" si="404"/>
        <v/>
      </c>
      <c r="AG4148" s="145" t="str">
        <f t="shared" si="405"/>
        <v/>
      </c>
      <c r="AH4148" s="145" t="str">
        <f t="shared" si="406"/>
        <v/>
      </c>
    </row>
    <row r="4149" spans="1:34" ht="17.25" customHeight="1" x14ac:dyDescent="0.3">
      <c r="A4149" s="149"/>
      <c r="B4149" s="135"/>
      <c r="C4149" s="14"/>
      <c r="D4149" s="14"/>
      <c r="E4149" s="136"/>
      <c r="F4149" s="15"/>
      <c r="G4149" s="126"/>
      <c r="H4149" s="136"/>
      <c r="I4149" s="136"/>
      <c r="J4149" s="138"/>
      <c r="K4149" s="119"/>
      <c r="L4149" s="138"/>
      <c r="M4149" s="12"/>
      <c r="N4149" s="147" t="str">
        <f t="shared" si="407"/>
        <v/>
      </c>
      <c r="O4149" s="16"/>
      <c r="P4149" s="17"/>
      <c r="Q4149" s="17"/>
      <c r="AD4149" s="13">
        <f t="shared" ref="AD4149:AD4212" si="408">IF(N4149&lt;0, N4149/-F4149, M4149)</f>
        <v>0</v>
      </c>
      <c r="AE4149" s="13" t="str">
        <f t="shared" ref="AE4149:AE4212" si="409">IF(N4149="", "", IF(C4149="Long", IF(N4149&gt;0, N4149/F4149, ((G4149*(I4149-E4149))/F4149)), IF(N4149&gt;0, N4149/F4149, ((G4149*(E4149-I4149))/F4149))))</f>
        <v/>
      </c>
      <c r="AF4149" s="145" t="str">
        <f t="shared" ref="AF4149:AF4212" si="410">IF(A4149="", "", MONTH(A4149))</f>
        <v/>
      </c>
      <c r="AG4149" s="145" t="str">
        <f t="shared" ref="AG4149:AG4212" si="411">IF(A4149="", "", YEAR(A4149))</f>
        <v/>
      </c>
      <c r="AH4149" s="145" t="str">
        <f t="shared" ref="AH4149:AH4212" si="412">IF(A4149="", "", DAY(A4149))</f>
        <v/>
      </c>
    </row>
    <row r="4150" spans="1:34" ht="17.25" customHeight="1" x14ac:dyDescent="0.3">
      <c r="A4150" s="149"/>
      <c r="B4150" s="135"/>
      <c r="C4150" s="14"/>
      <c r="D4150" s="14"/>
      <c r="E4150" s="136"/>
      <c r="F4150" s="15"/>
      <c r="G4150" s="126"/>
      <c r="H4150" s="136"/>
      <c r="I4150" s="136"/>
      <c r="J4150" s="138"/>
      <c r="K4150" s="119"/>
      <c r="L4150" s="138"/>
      <c r="M4150" s="12"/>
      <c r="N4150" s="147" t="str">
        <f t="shared" si="407"/>
        <v/>
      </c>
      <c r="O4150" s="16"/>
      <c r="P4150" s="17"/>
      <c r="Q4150" s="17"/>
      <c r="AD4150" s="13">
        <f t="shared" si="408"/>
        <v>0</v>
      </c>
      <c r="AE4150" s="13" t="str">
        <f t="shared" si="409"/>
        <v/>
      </c>
      <c r="AF4150" s="145" t="str">
        <f t="shared" si="410"/>
        <v/>
      </c>
      <c r="AG4150" s="145" t="str">
        <f t="shared" si="411"/>
        <v/>
      </c>
      <c r="AH4150" s="145" t="str">
        <f t="shared" si="412"/>
        <v/>
      </c>
    </row>
    <row r="4151" spans="1:34" ht="17.25" customHeight="1" x14ac:dyDescent="0.3">
      <c r="A4151" s="149"/>
      <c r="B4151" s="135"/>
      <c r="C4151" s="14"/>
      <c r="D4151" s="14"/>
      <c r="E4151" s="136"/>
      <c r="F4151" s="15"/>
      <c r="G4151" s="126"/>
      <c r="H4151" s="136"/>
      <c r="I4151" s="136"/>
      <c r="J4151" s="138"/>
      <c r="K4151" s="119"/>
      <c r="L4151" s="138"/>
      <c r="M4151" s="12"/>
      <c r="N4151" s="147" t="str">
        <f t="shared" si="407"/>
        <v/>
      </c>
      <c r="O4151" s="16"/>
      <c r="P4151" s="17"/>
      <c r="Q4151" s="17"/>
      <c r="AD4151" s="13">
        <f t="shared" si="408"/>
        <v>0</v>
      </c>
      <c r="AE4151" s="13" t="str">
        <f t="shared" si="409"/>
        <v/>
      </c>
      <c r="AF4151" s="145" t="str">
        <f t="shared" si="410"/>
        <v/>
      </c>
      <c r="AG4151" s="145" t="str">
        <f t="shared" si="411"/>
        <v/>
      </c>
      <c r="AH4151" s="145" t="str">
        <f t="shared" si="412"/>
        <v/>
      </c>
    </row>
    <row r="4152" spans="1:34" ht="17.25" customHeight="1" x14ac:dyDescent="0.3">
      <c r="A4152" s="149"/>
      <c r="B4152" s="135"/>
      <c r="C4152" s="14"/>
      <c r="D4152" s="14"/>
      <c r="E4152" s="136"/>
      <c r="F4152" s="15"/>
      <c r="G4152" s="126"/>
      <c r="H4152" s="136"/>
      <c r="I4152" s="136"/>
      <c r="J4152" s="138"/>
      <c r="K4152" s="119"/>
      <c r="L4152" s="138"/>
      <c r="M4152" s="12"/>
      <c r="N4152" s="147" t="str">
        <f t="shared" si="407"/>
        <v/>
      </c>
      <c r="O4152" s="16"/>
      <c r="P4152" s="17"/>
      <c r="Q4152" s="17"/>
      <c r="AD4152" s="13">
        <f t="shared" si="408"/>
        <v>0</v>
      </c>
      <c r="AE4152" s="13" t="str">
        <f t="shared" si="409"/>
        <v/>
      </c>
      <c r="AF4152" s="145" t="str">
        <f t="shared" si="410"/>
        <v/>
      </c>
      <c r="AG4152" s="145" t="str">
        <f t="shared" si="411"/>
        <v/>
      </c>
      <c r="AH4152" s="145" t="str">
        <f t="shared" si="412"/>
        <v/>
      </c>
    </row>
    <row r="4153" spans="1:34" ht="17.25" customHeight="1" x14ac:dyDescent="0.3">
      <c r="A4153" s="149"/>
      <c r="B4153" s="135"/>
      <c r="C4153" s="14"/>
      <c r="D4153" s="14"/>
      <c r="E4153" s="136"/>
      <c r="F4153" s="15"/>
      <c r="G4153" s="126"/>
      <c r="H4153" s="136"/>
      <c r="I4153" s="136"/>
      <c r="J4153" s="138"/>
      <c r="K4153" s="119"/>
      <c r="L4153" s="138"/>
      <c r="M4153" s="12"/>
      <c r="N4153" s="147" t="str">
        <f t="shared" si="407"/>
        <v/>
      </c>
      <c r="O4153" s="16"/>
      <c r="P4153" s="17"/>
      <c r="Q4153" s="17"/>
      <c r="AD4153" s="13">
        <f t="shared" si="408"/>
        <v>0</v>
      </c>
      <c r="AE4153" s="13" t="str">
        <f t="shared" si="409"/>
        <v/>
      </c>
      <c r="AF4153" s="145" t="str">
        <f t="shared" si="410"/>
        <v/>
      </c>
      <c r="AG4153" s="145" t="str">
        <f t="shared" si="411"/>
        <v/>
      </c>
      <c r="AH4153" s="145" t="str">
        <f t="shared" si="412"/>
        <v/>
      </c>
    </row>
    <row r="4154" spans="1:34" ht="17.25" customHeight="1" x14ac:dyDescent="0.3">
      <c r="A4154" s="149"/>
      <c r="B4154" s="135"/>
      <c r="C4154" s="14"/>
      <c r="D4154" s="14"/>
      <c r="E4154" s="136"/>
      <c r="F4154" s="15"/>
      <c r="G4154" s="126"/>
      <c r="H4154" s="136"/>
      <c r="I4154" s="136"/>
      <c r="J4154" s="138"/>
      <c r="K4154" s="119"/>
      <c r="L4154" s="138"/>
      <c r="M4154" s="12"/>
      <c r="N4154" s="147" t="str">
        <f t="shared" si="407"/>
        <v/>
      </c>
      <c r="O4154" s="16"/>
      <c r="P4154" s="17"/>
      <c r="Q4154" s="17"/>
      <c r="AD4154" s="13">
        <f t="shared" si="408"/>
        <v>0</v>
      </c>
      <c r="AE4154" s="13" t="str">
        <f t="shared" si="409"/>
        <v/>
      </c>
      <c r="AF4154" s="145" t="str">
        <f t="shared" si="410"/>
        <v/>
      </c>
      <c r="AG4154" s="145" t="str">
        <f t="shared" si="411"/>
        <v/>
      </c>
      <c r="AH4154" s="145" t="str">
        <f t="shared" si="412"/>
        <v/>
      </c>
    </row>
    <row r="4155" spans="1:34" ht="17.25" customHeight="1" x14ac:dyDescent="0.3">
      <c r="A4155" s="149"/>
      <c r="B4155" s="135"/>
      <c r="C4155" s="14"/>
      <c r="D4155" s="14"/>
      <c r="E4155" s="136"/>
      <c r="F4155" s="15"/>
      <c r="G4155" s="126"/>
      <c r="H4155" s="136"/>
      <c r="I4155" s="136"/>
      <c r="J4155" s="138"/>
      <c r="K4155" s="119"/>
      <c r="L4155" s="138"/>
      <c r="M4155" s="12"/>
      <c r="N4155" s="147" t="str">
        <f t="shared" si="407"/>
        <v/>
      </c>
      <c r="O4155" s="16"/>
      <c r="P4155" s="17"/>
      <c r="Q4155" s="17"/>
      <c r="AD4155" s="13">
        <f t="shared" si="408"/>
        <v>0</v>
      </c>
      <c r="AE4155" s="13" t="str">
        <f t="shared" si="409"/>
        <v/>
      </c>
      <c r="AF4155" s="145" t="str">
        <f t="shared" si="410"/>
        <v/>
      </c>
      <c r="AG4155" s="145" t="str">
        <f t="shared" si="411"/>
        <v/>
      </c>
      <c r="AH4155" s="145" t="str">
        <f t="shared" si="412"/>
        <v/>
      </c>
    </row>
    <row r="4156" spans="1:34" ht="17.25" customHeight="1" x14ac:dyDescent="0.3">
      <c r="A4156" s="149"/>
      <c r="B4156" s="135"/>
      <c r="C4156" s="14"/>
      <c r="D4156" s="14"/>
      <c r="E4156" s="136"/>
      <c r="F4156" s="15"/>
      <c r="G4156" s="126"/>
      <c r="H4156" s="136"/>
      <c r="I4156" s="136"/>
      <c r="J4156" s="138"/>
      <c r="K4156" s="119"/>
      <c r="L4156" s="138"/>
      <c r="M4156" s="12"/>
      <c r="N4156" s="147" t="str">
        <f t="shared" si="407"/>
        <v/>
      </c>
      <c r="O4156" s="16"/>
      <c r="P4156" s="17"/>
      <c r="Q4156" s="17"/>
      <c r="AD4156" s="13">
        <f t="shared" si="408"/>
        <v>0</v>
      </c>
      <c r="AE4156" s="13" t="str">
        <f t="shared" si="409"/>
        <v/>
      </c>
      <c r="AF4156" s="145" t="str">
        <f t="shared" si="410"/>
        <v/>
      </c>
      <c r="AG4156" s="145" t="str">
        <f t="shared" si="411"/>
        <v/>
      </c>
      <c r="AH4156" s="145" t="str">
        <f t="shared" si="412"/>
        <v/>
      </c>
    </row>
    <row r="4157" spans="1:34" ht="17.25" customHeight="1" x14ac:dyDescent="0.3">
      <c r="A4157" s="149"/>
      <c r="B4157" s="135"/>
      <c r="C4157" s="14"/>
      <c r="D4157" s="14"/>
      <c r="E4157" s="136"/>
      <c r="F4157" s="15"/>
      <c r="G4157" s="126"/>
      <c r="H4157" s="136"/>
      <c r="I4157" s="136"/>
      <c r="J4157" s="138"/>
      <c r="K4157" s="119"/>
      <c r="L4157" s="138"/>
      <c r="M4157" s="12"/>
      <c r="N4157" s="147" t="str">
        <f t="shared" si="407"/>
        <v/>
      </c>
      <c r="O4157" s="16"/>
      <c r="P4157" s="17"/>
      <c r="Q4157" s="17"/>
      <c r="AD4157" s="13">
        <f t="shared" si="408"/>
        <v>0</v>
      </c>
      <c r="AE4157" s="13" t="str">
        <f t="shared" si="409"/>
        <v/>
      </c>
      <c r="AF4157" s="145" t="str">
        <f t="shared" si="410"/>
        <v/>
      </c>
      <c r="AG4157" s="145" t="str">
        <f t="shared" si="411"/>
        <v/>
      </c>
      <c r="AH4157" s="145" t="str">
        <f t="shared" si="412"/>
        <v/>
      </c>
    </row>
    <row r="4158" spans="1:34" ht="17.25" customHeight="1" x14ac:dyDescent="0.3">
      <c r="A4158" s="149"/>
      <c r="B4158" s="135"/>
      <c r="C4158" s="14"/>
      <c r="D4158" s="14"/>
      <c r="E4158" s="136"/>
      <c r="F4158" s="15"/>
      <c r="G4158" s="126"/>
      <c r="H4158" s="136"/>
      <c r="I4158" s="136"/>
      <c r="J4158" s="138"/>
      <c r="K4158" s="119"/>
      <c r="L4158" s="138"/>
      <c r="M4158" s="12"/>
      <c r="N4158" s="147" t="str">
        <f t="shared" si="407"/>
        <v/>
      </c>
      <c r="O4158" s="16"/>
      <c r="P4158" s="17"/>
      <c r="Q4158" s="17"/>
      <c r="AD4158" s="13">
        <f t="shared" si="408"/>
        <v>0</v>
      </c>
      <c r="AE4158" s="13" t="str">
        <f t="shared" si="409"/>
        <v/>
      </c>
      <c r="AF4158" s="145" t="str">
        <f t="shared" si="410"/>
        <v/>
      </c>
      <c r="AG4158" s="145" t="str">
        <f t="shared" si="411"/>
        <v/>
      </c>
      <c r="AH4158" s="145" t="str">
        <f t="shared" si="412"/>
        <v/>
      </c>
    </row>
    <row r="4159" spans="1:34" ht="17.25" customHeight="1" x14ac:dyDescent="0.3">
      <c r="A4159" s="149"/>
      <c r="B4159" s="135"/>
      <c r="C4159" s="14"/>
      <c r="D4159" s="14"/>
      <c r="E4159" s="136"/>
      <c r="F4159" s="15"/>
      <c r="G4159" s="126"/>
      <c r="H4159" s="136"/>
      <c r="I4159" s="136"/>
      <c r="J4159" s="138"/>
      <c r="K4159" s="119"/>
      <c r="L4159" s="138"/>
      <c r="M4159" s="12"/>
      <c r="N4159" s="147" t="str">
        <f t="shared" si="407"/>
        <v/>
      </c>
      <c r="O4159" s="16"/>
      <c r="P4159" s="17"/>
      <c r="Q4159" s="17"/>
      <c r="AD4159" s="13">
        <f t="shared" si="408"/>
        <v>0</v>
      </c>
      <c r="AE4159" s="13" t="str">
        <f t="shared" si="409"/>
        <v/>
      </c>
      <c r="AF4159" s="145" t="str">
        <f t="shared" si="410"/>
        <v/>
      </c>
      <c r="AG4159" s="145" t="str">
        <f t="shared" si="411"/>
        <v/>
      </c>
      <c r="AH4159" s="145" t="str">
        <f t="shared" si="412"/>
        <v/>
      </c>
    </row>
    <row r="4160" spans="1:34" ht="17.25" customHeight="1" x14ac:dyDescent="0.3">
      <c r="A4160" s="149"/>
      <c r="B4160" s="135"/>
      <c r="C4160" s="14"/>
      <c r="D4160" s="14"/>
      <c r="E4160" s="136"/>
      <c r="F4160" s="15"/>
      <c r="G4160" s="126"/>
      <c r="H4160" s="136"/>
      <c r="I4160" s="136"/>
      <c r="J4160" s="138"/>
      <c r="K4160" s="119"/>
      <c r="L4160" s="138"/>
      <c r="M4160" s="12"/>
      <c r="N4160" s="147" t="str">
        <f t="shared" si="407"/>
        <v/>
      </c>
      <c r="O4160" s="16"/>
      <c r="P4160" s="17"/>
      <c r="Q4160" s="17"/>
      <c r="AD4160" s="13">
        <f t="shared" si="408"/>
        <v>0</v>
      </c>
      <c r="AE4160" s="13" t="str">
        <f t="shared" si="409"/>
        <v/>
      </c>
      <c r="AF4160" s="145" t="str">
        <f t="shared" si="410"/>
        <v/>
      </c>
      <c r="AG4160" s="145" t="str">
        <f t="shared" si="411"/>
        <v/>
      </c>
      <c r="AH4160" s="145" t="str">
        <f t="shared" si="412"/>
        <v/>
      </c>
    </row>
    <row r="4161" spans="1:34" ht="17.25" customHeight="1" x14ac:dyDescent="0.3">
      <c r="A4161" s="149"/>
      <c r="B4161" s="135"/>
      <c r="C4161" s="14"/>
      <c r="D4161" s="14"/>
      <c r="E4161" s="136"/>
      <c r="F4161" s="15"/>
      <c r="G4161" s="126"/>
      <c r="H4161" s="136"/>
      <c r="I4161" s="136"/>
      <c r="J4161" s="138"/>
      <c r="K4161" s="119"/>
      <c r="L4161" s="138"/>
      <c r="M4161" s="12"/>
      <c r="N4161" s="147" t="str">
        <f t="shared" si="407"/>
        <v/>
      </c>
      <c r="O4161" s="16"/>
      <c r="P4161" s="17"/>
      <c r="Q4161" s="17"/>
      <c r="AD4161" s="13">
        <f t="shared" si="408"/>
        <v>0</v>
      </c>
      <c r="AE4161" s="13" t="str">
        <f t="shared" si="409"/>
        <v/>
      </c>
      <c r="AF4161" s="145" t="str">
        <f t="shared" si="410"/>
        <v/>
      </c>
      <c r="AG4161" s="145" t="str">
        <f t="shared" si="411"/>
        <v/>
      </c>
      <c r="AH4161" s="145" t="str">
        <f t="shared" si="412"/>
        <v/>
      </c>
    </row>
    <row r="4162" spans="1:34" ht="17.25" customHeight="1" x14ac:dyDescent="0.3">
      <c r="A4162" s="149"/>
      <c r="B4162" s="135"/>
      <c r="C4162" s="14"/>
      <c r="D4162" s="14"/>
      <c r="E4162" s="136"/>
      <c r="F4162" s="15"/>
      <c r="G4162" s="126"/>
      <c r="H4162" s="136"/>
      <c r="I4162" s="136"/>
      <c r="J4162" s="138"/>
      <c r="K4162" s="119"/>
      <c r="L4162" s="138"/>
      <c r="M4162" s="12"/>
      <c r="N4162" s="147" t="str">
        <f t="shared" si="407"/>
        <v/>
      </c>
      <c r="O4162" s="16"/>
      <c r="P4162" s="17"/>
      <c r="Q4162" s="17"/>
      <c r="AD4162" s="13">
        <f t="shared" si="408"/>
        <v>0</v>
      </c>
      <c r="AE4162" s="13" t="str">
        <f t="shared" si="409"/>
        <v/>
      </c>
      <c r="AF4162" s="145" t="str">
        <f t="shared" si="410"/>
        <v/>
      </c>
      <c r="AG4162" s="145" t="str">
        <f t="shared" si="411"/>
        <v/>
      </c>
      <c r="AH4162" s="145" t="str">
        <f t="shared" si="412"/>
        <v/>
      </c>
    </row>
    <row r="4163" spans="1:34" ht="17.25" customHeight="1" x14ac:dyDescent="0.3">
      <c r="A4163" s="149"/>
      <c r="B4163" s="135"/>
      <c r="C4163" s="14"/>
      <c r="D4163" s="14"/>
      <c r="E4163" s="136"/>
      <c r="F4163" s="15"/>
      <c r="G4163" s="126"/>
      <c r="H4163" s="136"/>
      <c r="I4163" s="136"/>
      <c r="J4163" s="138"/>
      <c r="K4163" s="119"/>
      <c r="L4163" s="138"/>
      <c r="M4163" s="12"/>
      <c r="N4163" s="147" t="str">
        <f t="shared" si="407"/>
        <v/>
      </c>
      <c r="O4163" s="16"/>
      <c r="P4163" s="17"/>
      <c r="Q4163" s="17"/>
      <c r="AD4163" s="13">
        <f t="shared" si="408"/>
        <v>0</v>
      </c>
      <c r="AE4163" s="13" t="str">
        <f t="shared" si="409"/>
        <v/>
      </c>
      <c r="AF4163" s="145" t="str">
        <f t="shared" si="410"/>
        <v/>
      </c>
      <c r="AG4163" s="145" t="str">
        <f t="shared" si="411"/>
        <v/>
      </c>
      <c r="AH4163" s="145" t="str">
        <f t="shared" si="412"/>
        <v/>
      </c>
    </row>
    <row r="4164" spans="1:34" ht="17.25" customHeight="1" x14ac:dyDescent="0.3">
      <c r="A4164" s="149"/>
      <c r="B4164" s="135"/>
      <c r="C4164" s="14"/>
      <c r="D4164" s="14"/>
      <c r="E4164" s="136"/>
      <c r="F4164" s="15"/>
      <c r="G4164" s="126"/>
      <c r="H4164" s="136"/>
      <c r="I4164" s="136"/>
      <c r="J4164" s="138"/>
      <c r="K4164" s="119"/>
      <c r="L4164" s="138"/>
      <c r="M4164" s="12"/>
      <c r="N4164" s="147" t="str">
        <f t="shared" si="407"/>
        <v/>
      </c>
      <c r="O4164" s="16"/>
      <c r="P4164" s="17"/>
      <c r="Q4164" s="17"/>
      <c r="AD4164" s="13">
        <f t="shared" si="408"/>
        <v>0</v>
      </c>
      <c r="AE4164" s="13" t="str">
        <f t="shared" si="409"/>
        <v/>
      </c>
      <c r="AF4164" s="145" t="str">
        <f t="shared" si="410"/>
        <v/>
      </c>
      <c r="AG4164" s="145" t="str">
        <f t="shared" si="411"/>
        <v/>
      </c>
      <c r="AH4164" s="145" t="str">
        <f t="shared" si="412"/>
        <v/>
      </c>
    </row>
    <row r="4165" spans="1:34" ht="17.25" customHeight="1" x14ac:dyDescent="0.3">
      <c r="A4165" s="149"/>
      <c r="B4165" s="135"/>
      <c r="C4165" s="14"/>
      <c r="D4165" s="14"/>
      <c r="E4165" s="136"/>
      <c r="F4165" s="15"/>
      <c r="G4165" s="126"/>
      <c r="H4165" s="136"/>
      <c r="I4165" s="136"/>
      <c r="J4165" s="138"/>
      <c r="K4165" s="119"/>
      <c r="L4165" s="138"/>
      <c r="M4165" s="12"/>
      <c r="N4165" s="147" t="str">
        <f t="shared" si="407"/>
        <v/>
      </c>
      <c r="O4165" s="16"/>
      <c r="P4165" s="17"/>
      <c r="Q4165" s="17"/>
      <c r="AD4165" s="13">
        <f t="shared" si="408"/>
        <v>0</v>
      </c>
      <c r="AE4165" s="13" t="str">
        <f t="shared" si="409"/>
        <v/>
      </c>
      <c r="AF4165" s="145" t="str">
        <f t="shared" si="410"/>
        <v/>
      </c>
      <c r="AG4165" s="145" t="str">
        <f t="shared" si="411"/>
        <v/>
      </c>
      <c r="AH4165" s="145" t="str">
        <f t="shared" si="412"/>
        <v/>
      </c>
    </row>
    <row r="4166" spans="1:34" ht="17.25" customHeight="1" x14ac:dyDescent="0.3">
      <c r="A4166" s="149"/>
      <c r="B4166" s="135"/>
      <c r="C4166" s="14"/>
      <c r="D4166" s="14"/>
      <c r="E4166" s="136"/>
      <c r="F4166" s="15"/>
      <c r="G4166" s="126"/>
      <c r="H4166" s="136"/>
      <c r="I4166" s="136"/>
      <c r="J4166" s="138"/>
      <c r="K4166" s="119"/>
      <c r="L4166" s="138"/>
      <c r="M4166" s="12"/>
      <c r="N4166" s="147" t="str">
        <f t="shared" si="407"/>
        <v/>
      </c>
      <c r="O4166" s="16"/>
      <c r="P4166" s="17"/>
      <c r="Q4166" s="17"/>
      <c r="AD4166" s="13">
        <f t="shared" si="408"/>
        <v>0</v>
      </c>
      <c r="AE4166" s="13" t="str">
        <f t="shared" si="409"/>
        <v/>
      </c>
      <c r="AF4166" s="145" t="str">
        <f t="shared" si="410"/>
        <v/>
      </c>
      <c r="AG4166" s="145" t="str">
        <f t="shared" si="411"/>
        <v/>
      </c>
      <c r="AH4166" s="145" t="str">
        <f t="shared" si="412"/>
        <v/>
      </c>
    </row>
    <row r="4167" spans="1:34" ht="17.25" customHeight="1" x14ac:dyDescent="0.3">
      <c r="A4167" s="149"/>
      <c r="B4167" s="135"/>
      <c r="C4167" s="14"/>
      <c r="D4167" s="14"/>
      <c r="E4167" s="136"/>
      <c r="F4167" s="15"/>
      <c r="G4167" s="126"/>
      <c r="H4167" s="136"/>
      <c r="I4167" s="136"/>
      <c r="J4167" s="138"/>
      <c r="K4167" s="119"/>
      <c r="L4167" s="138"/>
      <c r="M4167" s="12"/>
      <c r="N4167" s="147" t="str">
        <f t="shared" si="407"/>
        <v/>
      </c>
      <c r="O4167" s="16"/>
      <c r="P4167" s="17"/>
      <c r="Q4167" s="17"/>
      <c r="AD4167" s="13">
        <f t="shared" si="408"/>
        <v>0</v>
      </c>
      <c r="AE4167" s="13" t="str">
        <f t="shared" si="409"/>
        <v/>
      </c>
      <c r="AF4167" s="145" t="str">
        <f t="shared" si="410"/>
        <v/>
      </c>
      <c r="AG4167" s="145" t="str">
        <f t="shared" si="411"/>
        <v/>
      </c>
      <c r="AH4167" s="145" t="str">
        <f t="shared" si="412"/>
        <v/>
      </c>
    </row>
    <row r="4168" spans="1:34" ht="17.25" customHeight="1" x14ac:dyDescent="0.3">
      <c r="A4168" s="149"/>
      <c r="B4168" s="135"/>
      <c r="C4168" s="14"/>
      <c r="D4168" s="14"/>
      <c r="E4168" s="136"/>
      <c r="F4168" s="15"/>
      <c r="G4168" s="126"/>
      <c r="H4168" s="136"/>
      <c r="I4168" s="136"/>
      <c r="J4168" s="138"/>
      <c r="K4168" s="119"/>
      <c r="L4168" s="138"/>
      <c r="M4168" s="12"/>
      <c r="N4168" s="147" t="str">
        <f t="shared" ref="N4168:N4231" si="413">IF(J4168="", "", K4168)</f>
        <v/>
      </c>
      <c r="O4168" s="16"/>
      <c r="P4168" s="17"/>
      <c r="Q4168" s="17"/>
      <c r="AD4168" s="13">
        <f t="shared" si="408"/>
        <v>0</v>
      </c>
      <c r="AE4168" s="13" t="str">
        <f t="shared" si="409"/>
        <v/>
      </c>
      <c r="AF4168" s="145" t="str">
        <f t="shared" si="410"/>
        <v/>
      </c>
      <c r="AG4168" s="145" t="str">
        <f t="shared" si="411"/>
        <v/>
      </c>
      <c r="AH4168" s="145" t="str">
        <f t="shared" si="412"/>
        <v/>
      </c>
    </row>
    <row r="4169" spans="1:34" ht="17.25" customHeight="1" x14ac:dyDescent="0.3">
      <c r="A4169" s="149"/>
      <c r="B4169" s="135"/>
      <c r="C4169" s="14"/>
      <c r="D4169" s="14"/>
      <c r="E4169" s="136"/>
      <c r="F4169" s="15"/>
      <c r="G4169" s="126"/>
      <c r="H4169" s="136"/>
      <c r="I4169" s="136"/>
      <c r="J4169" s="138"/>
      <c r="K4169" s="119"/>
      <c r="L4169" s="138"/>
      <c r="M4169" s="12"/>
      <c r="N4169" s="147" t="str">
        <f t="shared" si="413"/>
        <v/>
      </c>
      <c r="O4169" s="16"/>
      <c r="P4169" s="17"/>
      <c r="Q4169" s="17"/>
      <c r="AD4169" s="13">
        <f t="shared" si="408"/>
        <v>0</v>
      </c>
      <c r="AE4169" s="13" t="str">
        <f t="shared" si="409"/>
        <v/>
      </c>
      <c r="AF4169" s="145" t="str">
        <f t="shared" si="410"/>
        <v/>
      </c>
      <c r="AG4169" s="145" t="str">
        <f t="shared" si="411"/>
        <v/>
      </c>
      <c r="AH4169" s="145" t="str">
        <f t="shared" si="412"/>
        <v/>
      </c>
    </row>
    <row r="4170" spans="1:34" ht="17.25" customHeight="1" x14ac:dyDescent="0.3">
      <c r="A4170" s="149"/>
      <c r="B4170" s="135"/>
      <c r="C4170" s="14"/>
      <c r="D4170" s="14"/>
      <c r="E4170" s="136"/>
      <c r="F4170" s="15"/>
      <c r="G4170" s="126"/>
      <c r="H4170" s="136"/>
      <c r="I4170" s="136"/>
      <c r="J4170" s="138"/>
      <c r="K4170" s="119"/>
      <c r="L4170" s="138"/>
      <c r="M4170" s="12"/>
      <c r="N4170" s="147" t="str">
        <f t="shared" si="413"/>
        <v/>
      </c>
      <c r="O4170" s="16"/>
      <c r="P4170" s="17"/>
      <c r="Q4170" s="17"/>
      <c r="AD4170" s="13">
        <f t="shared" si="408"/>
        <v>0</v>
      </c>
      <c r="AE4170" s="13" t="str">
        <f t="shared" si="409"/>
        <v/>
      </c>
      <c r="AF4170" s="145" t="str">
        <f t="shared" si="410"/>
        <v/>
      </c>
      <c r="AG4170" s="145" t="str">
        <f t="shared" si="411"/>
        <v/>
      </c>
      <c r="AH4170" s="145" t="str">
        <f t="shared" si="412"/>
        <v/>
      </c>
    </row>
    <row r="4171" spans="1:34" ht="17.25" customHeight="1" x14ac:dyDescent="0.3">
      <c r="A4171" s="149"/>
      <c r="B4171" s="135"/>
      <c r="C4171" s="14"/>
      <c r="D4171" s="14"/>
      <c r="E4171" s="136"/>
      <c r="F4171" s="15"/>
      <c r="G4171" s="126"/>
      <c r="H4171" s="136"/>
      <c r="I4171" s="136"/>
      <c r="J4171" s="138"/>
      <c r="K4171" s="119"/>
      <c r="L4171" s="138"/>
      <c r="M4171" s="12"/>
      <c r="N4171" s="147" t="str">
        <f t="shared" si="413"/>
        <v/>
      </c>
      <c r="O4171" s="16"/>
      <c r="P4171" s="17"/>
      <c r="Q4171" s="17"/>
      <c r="AD4171" s="13">
        <f t="shared" si="408"/>
        <v>0</v>
      </c>
      <c r="AE4171" s="13" t="str">
        <f t="shared" si="409"/>
        <v/>
      </c>
      <c r="AF4171" s="145" t="str">
        <f t="shared" si="410"/>
        <v/>
      </c>
      <c r="AG4171" s="145" t="str">
        <f t="shared" si="411"/>
        <v/>
      </c>
      <c r="AH4171" s="145" t="str">
        <f t="shared" si="412"/>
        <v/>
      </c>
    </row>
    <row r="4172" spans="1:34" ht="17.25" customHeight="1" x14ac:dyDescent="0.3">
      <c r="A4172" s="149"/>
      <c r="B4172" s="135"/>
      <c r="C4172" s="14"/>
      <c r="D4172" s="14"/>
      <c r="E4172" s="136"/>
      <c r="F4172" s="15"/>
      <c r="G4172" s="126"/>
      <c r="H4172" s="136"/>
      <c r="I4172" s="136"/>
      <c r="J4172" s="138"/>
      <c r="K4172" s="119"/>
      <c r="L4172" s="138"/>
      <c r="M4172" s="12"/>
      <c r="N4172" s="147" t="str">
        <f t="shared" si="413"/>
        <v/>
      </c>
      <c r="O4172" s="16"/>
      <c r="P4172" s="17"/>
      <c r="Q4172" s="17"/>
      <c r="AD4172" s="13">
        <f t="shared" si="408"/>
        <v>0</v>
      </c>
      <c r="AE4172" s="13" t="str">
        <f t="shared" si="409"/>
        <v/>
      </c>
      <c r="AF4172" s="145" t="str">
        <f t="shared" si="410"/>
        <v/>
      </c>
      <c r="AG4172" s="145" t="str">
        <f t="shared" si="411"/>
        <v/>
      </c>
      <c r="AH4172" s="145" t="str">
        <f t="shared" si="412"/>
        <v/>
      </c>
    </row>
    <row r="4173" spans="1:34" ht="17.25" customHeight="1" x14ac:dyDescent="0.3">
      <c r="A4173" s="149"/>
      <c r="B4173" s="135"/>
      <c r="C4173" s="14"/>
      <c r="D4173" s="14"/>
      <c r="E4173" s="136"/>
      <c r="F4173" s="15"/>
      <c r="G4173" s="126"/>
      <c r="H4173" s="136"/>
      <c r="I4173" s="136"/>
      <c r="J4173" s="138"/>
      <c r="K4173" s="119"/>
      <c r="L4173" s="138"/>
      <c r="M4173" s="12"/>
      <c r="N4173" s="147" t="str">
        <f t="shared" si="413"/>
        <v/>
      </c>
      <c r="O4173" s="16"/>
      <c r="P4173" s="17"/>
      <c r="Q4173" s="17"/>
      <c r="AD4173" s="13">
        <f t="shared" si="408"/>
        <v>0</v>
      </c>
      <c r="AE4173" s="13" t="str">
        <f t="shared" si="409"/>
        <v/>
      </c>
      <c r="AF4173" s="145" t="str">
        <f t="shared" si="410"/>
        <v/>
      </c>
      <c r="AG4173" s="145" t="str">
        <f t="shared" si="411"/>
        <v/>
      </c>
      <c r="AH4173" s="145" t="str">
        <f t="shared" si="412"/>
        <v/>
      </c>
    </row>
    <row r="4174" spans="1:34" ht="17.25" customHeight="1" x14ac:dyDescent="0.3">
      <c r="A4174" s="149"/>
      <c r="B4174" s="135"/>
      <c r="C4174" s="14"/>
      <c r="D4174" s="14"/>
      <c r="E4174" s="136"/>
      <c r="F4174" s="15"/>
      <c r="G4174" s="126"/>
      <c r="H4174" s="136"/>
      <c r="I4174" s="136"/>
      <c r="J4174" s="138"/>
      <c r="K4174" s="119"/>
      <c r="L4174" s="138"/>
      <c r="M4174" s="12"/>
      <c r="N4174" s="147" t="str">
        <f t="shared" si="413"/>
        <v/>
      </c>
      <c r="O4174" s="16"/>
      <c r="P4174" s="17"/>
      <c r="Q4174" s="17"/>
      <c r="AD4174" s="13">
        <f t="shared" si="408"/>
        <v>0</v>
      </c>
      <c r="AE4174" s="13" t="str">
        <f t="shared" si="409"/>
        <v/>
      </c>
      <c r="AF4174" s="145" t="str">
        <f t="shared" si="410"/>
        <v/>
      </c>
      <c r="AG4174" s="145" t="str">
        <f t="shared" si="411"/>
        <v/>
      </c>
      <c r="AH4174" s="145" t="str">
        <f t="shared" si="412"/>
        <v/>
      </c>
    </row>
    <row r="4175" spans="1:34" ht="17.25" customHeight="1" x14ac:dyDescent="0.3">
      <c r="A4175" s="149"/>
      <c r="B4175" s="135"/>
      <c r="C4175" s="14"/>
      <c r="D4175" s="14"/>
      <c r="E4175" s="136"/>
      <c r="F4175" s="15"/>
      <c r="G4175" s="126"/>
      <c r="H4175" s="136"/>
      <c r="I4175" s="136"/>
      <c r="J4175" s="138"/>
      <c r="K4175" s="119"/>
      <c r="L4175" s="138"/>
      <c r="M4175" s="12"/>
      <c r="N4175" s="147" t="str">
        <f t="shared" si="413"/>
        <v/>
      </c>
      <c r="O4175" s="16"/>
      <c r="P4175" s="17"/>
      <c r="Q4175" s="17"/>
      <c r="AD4175" s="13">
        <f t="shared" si="408"/>
        <v>0</v>
      </c>
      <c r="AE4175" s="13" t="str">
        <f t="shared" si="409"/>
        <v/>
      </c>
      <c r="AF4175" s="145" t="str">
        <f t="shared" si="410"/>
        <v/>
      </c>
      <c r="AG4175" s="145" t="str">
        <f t="shared" si="411"/>
        <v/>
      </c>
      <c r="AH4175" s="145" t="str">
        <f t="shared" si="412"/>
        <v/>
      </c>
    </row>
    <row r="4176" spans="1:34" ht="17.25" customHeight="1" x14ac:dyDescent="0.3">
      <c r="A4176" s="149"/>
      <c r="B4176" s="135"/>
      <c r="C4176" s="14"/>
      <c r="D4176" s="14"/>
      <c r="E4176" s="136"/>
      <c r="F4176" s="15"/>
      <c r="G4176" s="126"/>
      <c r="H4176" s="136"/>
      <c r="I4176" s="136"/>
      <c r="J4176" s="138"/>
      <c r="K4176" s="119"/>
      <c r="L4176" s="138"/>
      <c r="M4176" s="12"/>
      <c r="N4176" s="147" t="str">
        <f t="shared" si="413"/>
        <v/>
      </c>
      <c r="O4176" s="16"/>
      <c r="P4176" s="17"/>
      <c r="Q4176" s="17"/>
      <c r="AD4176" s="13">
        <f t="shared" si="408"/>
        <v>0</v>
      </c>
      <c r="AE4176" s="13" t="str">
        <f t="shared" si="409"/>
        <v/>
      </c>
      <c r="AF4176" s="145" t="str">
        <f t="shared" si="410"/>
        <v/>
      </c>
      <c r="AG4176" s="145" t="str">
        <f t="shared" si="411"/>
        <v/>
      </c>
      <c r="AH4176" s="145" t="str">
        <f t="shared" si="412"/>
        <v/>
      </c>
    </row>
    <row r="4177" spans="1:34" ht="17.25" customHeight="1" x14ac:dyDescent="0.3">
      <c r="A4177" s="149"/>
      <c r="B4177" s="135"/>
      <c r="C4177" s="14"/>
      <c r="D4177" s="14"/>
      <c r="E4177" s="136"/>
      <c r="F4177" s="15"/>
      <c r="G4177" s="126"/>
      <c r="H4177" s="136"/>
      <c r="I4177" s="136"/>
      <c r="J4177" s="138"/>
      <c r="K4177" s="119"/>
      <c r="L4177" s="138"/>
      <c r="M4177" s="12"/>
      <c r="N4177" s="147" t="str">
        <f t="shared" si="413"/>
        <v/>
      </c>
      <c r="O4177" s="16"/>
      <c r="P4177" s="17"/>
      <c r="Q4177" s="17"/>
      <c r="AD4177" s="13">
        <f t="shared" si="408"/>
        <v>0</v>
      </c>
      <c r="AE4177" s="13" t="str">
        <f t="shared" si="409"/>
        <v/>
      </c>
      <c r="AF4177" s="145" t="str">
        <f t="shared" si="410"/>
        <v/>
      </c>
      <c r="AG4177" s="145" t="str">
        <f t="shared" si="411"/>
        <v/>
      </c>
      <c r="AH4177" s="145" t="str">
        <f t="shared" si="412"/>
        <v/>
      </c>
    </row>
    <row r="4178" spans="1:34" ht="17.25" customHeight="1" x14ac:dyDescent="0.3">
      <c r="A4178" s="149"/>
      <c r="B4178" s="135"/>
      <c r="C4178" s="14"/>
      <c r="D4178" s="14"/>
      <c r="E4178" s="136"/>
      <c r="F4178" s="15"/>
      <c r="G4178" s="126"/>
      <c r="H4178" s="136"/>
      <c r="I4178" s="136"/>
      <c r="J4178" s="138"/>
      <c r="K4178" s="119"/>
      <c r="L4178" s="138"/>
      <c r="M4178" s="12"/>
      <c r="N4178" s="147" t="str">
        <f t="shared" si="413"/>
        <v/>
      </c>
      <c r="O4178" s="16"/>
      <c r="P4178" s="17"/>
      <c r="Q4178" s="17"/>
      <c r="AD4178" s="13">
        <f t="shared" si="408"/>
        <v>0</v>
      </c>
      <c r="AE4178" s="13" t="str">
        <f t="shared" si="409"/>
        <v/>
      </c>
      <c r="AF4178" s="145" t="str">
        <f t="shared" si="410"/>
        <v/>
      </c>
      <c r="AG4178" s="145" t="str">
        <f t="shared" si="411"/>
        <v/>
      </c>
      <c r="AH4178" s="145" t="str">
        <f t="shared" si="412"/>
        <v/>
      </c>
    </row>
    <row r="4179" spans="1:34" ht="17.25" customHeight="1" x14ac:dyDescent="0.3">
      <c r="A4179" s="149"/>
      <c r="B4179" s="135"/>
      <c r="C4179" s="14"/>
      <c r="D4179" s="14"/>
      <c r="E4179" s="136"/>
      <c r="F4179" s="15"/>
      <c r="G4179" s="126"/>
      <c r="H4179" s="136"/>
      <c r="I4179" s="136"/>
      <c r="J4179" s="138"/>
      <c r="K4179" s="119"/>
      <c r="L4179" s="138"/>
      <c r="M4179" s="12"/>
      <c r="N4179" s="147" t="str">
        <f t="shared" si="413"/>
        <v/>
      </c>
      <c r="O4179" s="16"/>
      <c r="P4179" s="17"/>
      <c r="Q4179" s="17"/>
      <c r="AD4179" s="13">
        <f t="shared" si="408"/>
        <v>0</v>
      </c>
      <c r="AE4179" s="13" t="str">
        <f t="shared" si="409"/>
        <v/>
      </c>
      <c r="AF4179" s="145" t="str">
        <f t="shared" si="410"/>
        <v/>
      </c>
      <c r="AG4179" s="145" t="str">
        <f t="shared" si="411"/>
        <v/>
      </c>
      <c r="AH4179" s="145" t="str">
        <f t="shared" si="412"/>
        <v/>
      </c>
    </row>
    <row r="4180" spans="1:34" ht="17.25" customHeight="1" x14ac:dyDescent="0.3">
      <c r="A4180" s="149"/>
      <c r="B4180" s="135"/>
      <c r="C4180" s="14"/>
      <c r="D4180" s="14"/>
      <c r="E4180" s="136"/>
      <c r="F4180" s="15"/>
      <c r="G4180" s="126"/>
      <c r="H4180" s="136"/>
      <c r="I4180" s="136"/>
      <c r="J4180" s="138"/>
      <c r="K4180" s="119"/>
      <c r="L4180" s="138"/>
      <c r="M4180" s="12"/>
      <c r="N4180" s="147" t="str">
        <f t="shared" si="413"/>
        <v/>
      </c>
      <c r="O4180" s="16"/>
      <c r="P4180" s="17"/>
      <c r="Q4180" s="17"/>
      <c r="AD4180" s="13">
        <f t="shared" si="408"/>
        <v>0</v>
      </c>
      <c r="AE4180" s="13" t="str">
        <f t="shared" si="409"/>
        <v/>
      </c>
      <c r="AF4180" s="145" t="str">
        <f t="shared" si="410"/>
        <v/>
      </c>
      <c r="AG4180" s="145" t="str">
        <f t="shared" si="411"/>
        <v/>
      </c>
      <c r="AH4180" s="145" t="str">
        <f t="shared" si="412"/>
        <v/>
      </c>
    </row>
    <row r="4181" spans="1:34" ht="17.25" customHeight="1" x14ac:dyDescent="0.3">
      <c r="A4181" s="149"/>
      <c r="B4181" s="135"/>
      <c r="C4181" s="14"/>
      <c r="D4181" s="14"/>
      <c r="E4181" s="136"/>
      <c r="F4181" s="15"/>
      <c r="G4181" s="126"/>
      <c r="H4181" s="136"/>
      <c r="I4181" s="136"/>
      <c r="J4181" s="138"/>
      <c r="K4181" s="119"/>
      <c r="L4181" s="138"/>
      <c r="M4181" s="12"/>
      <c r="N4181" s="147" t="str">
        <f t="shared" si="413"/>
        <v/>
      </c>
      <c r="O4181" s="16"/>
      <c r="P4181" s="17"/>
      <c r="Q4181" s="17"/>
      <c r="AD4181" s="13">
        <f t="shared" si="408"/>
        <v>0</v>
      </c>
      <c r="AE4181" s="13" t="str">
        <f t="shared" si="409"/>
        <v/>
      </c>
      <c r="AF4181" s="145" t="str">
        <f t="shared" si="410"/>
        <v/>
      </c>
      <c r="AG4181" s="145" t="str">
        <f t="shared" si="411"/>
        <v/>
      </c>
      <c r="AH4181" s="145" t="str">
        <f t="shared" si="412"/>
        <v/>
      </c>
    </row>
    <row r="4182" spans="1:34" ht="17.25" customHeight="1" x14ac:dyDescent="0.3">
      <c r="A4182" s="149"/>
      <c r="B4182" s="135"/>
      <c r="C4182" s="14"/>
      <c r="D4182" s="14"/>
      <c r="E4182" s="136"/>
      <c r="F4182" s="15"/>
      <c r="G4182" s="126"/>
      <c r="H4182" s="136"/>
      <c r="I4182" s="136"/>
      <c r="J4182" s="138"/>
      <c r="K4182" s="119"/>
      <c r="L4182" s="138"/>
      <c r="M4182" s="12"/>
      <c r="N4182" s="147" t="str">
        <f t="shared" si="413"/>
        <v/>
      </c>
      <c r="O4182" s="16"/>
      <c r="P4182" s="17"/>
      <c r="Q4182" s="17"/>
      <c r="AD4182" s="13">
        <f t="shared" si="408"/>
        <v>0</v>
      </c>
      <c r="AE4182" s="13" t="str">
        <f t="shared" si="409"/>
        <v/>
      </c>
      <c r="AF4182" s="145" t="str">
        <f t="shared" si="410"/>
        <v/>
      </c>
      <c r="AG4182" s="145" t="str">
        <f t="shared" si="411"/>
        <v/>
      </c>
      <c r="AH4182" s="145" t="str">
        <f t="shared" si="412"/>
        <v/>
      </c>
    </row>
    <row r="4183" spans="1:34" ht="17.25" customHeight="1" x14ac:dyDescent="0.3">
      <c r="A4183" s="149"/>
      <c r="B4183" s="135"/>
      <c r="C4183" s="14"/>
      <c r="D4183" s="14"/>
      <c r="E4183" s="136"/>
      <c r="F4183" s="15"/>
      <c r="G4183" s="126"/>
      <c r="H4183" s="136"/>
      <c r="I4183" s="136"/>
      <c r="J4183" s="138"/>
      <c r="K4183" s="119"/>
      <c r="L4183" s="138"/>
      <c r="M4183" s="12"/>
      <c r="N4183" s="147" t="str">
        <f t="shared" si="413"/>
        <v/>
      </c>
      <c r="O4183" s="16"/>
      <c r="P4183" s="17"/>
      <c r="Q4183" s="17"/>
      <c r="AD4183" s="13">
        <f t="shared" si="408"/>
        <v>0</v>
      </c>
      <c r="AE4183" s="13" t="str">
        <f t="shared" si="409"/>
        <v/>
      </c>
      <c r="AF4183" s="145" t="str">
        <f t="shared" si="410"/>
        <v/>
      </c>
      <c r="AG4183" s="145" t="str">
        <f t="shared" si="411"/>
        <v/>
      </c>
      <c r="AH4183" s="145" t="str">
        <f t="shared" si="412"/>
        <v/>
      </c>
    </row>
    <row r="4184" spans="1:34" ht="17.25" customHeight="1" x14ac:dyDescent="0.3">
      <c r="A4184" s="149"/>
      <c r="B4184" s="135"/>
      <c r="C4184" s="14"/>
      <c r="D4184" s="14"/>
      <c r="E4184" s="136"/>
      <c r="F4184" s="15"/>
      <c r="G4184" s="126"/>
      <c r="H4184" s="136"/>
      <c r="I4184" s="136"/>
      <c r="J4184" s="138"/>
      <c r="K4184" s="119"/>
      <c r="L4184" s="138"/>
      <c r="M4184" s="12"/>
      <c r="N4184" s="147" t="str">
        <f t="shared" si="413"/>
        <v/>
      </c>
      <c r="O4184" s="16"/>
      <c r="P4184" s="17"/>
      <c r="Q4184" s="17"/>
      <c r="AD4184" s="13">
        <f t="shared" si="408"/>
        <v>0</v>
      </c>
      <c r="AE4184" s="13" t="str">
        <f t="shared" si="409"/>
        <v/>
      </c>
      <c r="AF4184" s="145" t="str">
        <f t="shared" si="410"/>
        <v/>
      </c>
      <c r="AG4184" s="145" t="str">
        <f t="shared" si="411"/>
        <v/>
      </c>
      <c r="AH4184" s="145" t="str">
        <f t="shared" si="412"/>
        <v/>
      </c>
    </row>
    <row r="4185" spans="1:34" ht="17.25" customHeight="1" x14ac:dyDescent="0.3">
      <c r="A4185" s="149"/>
      <c r="B4185" s="135"/>
      <c r="C4185" s="14"/>
      <c r="D4185" s="14"/>
      <c r="E4185" s="136"/>
      <c r="F4185" s="15"/>
      <c r="G4185" s="126"/>
      <c r="H4185" s="136"/>
      <c r="I4185" s="136"/>
      <c r="J4185" s="138"/>
      <c r="K4185" s="119"/>
      <c r="L4185" s="138"/>
      <c r="M4185" s="12"/>
      <c r="N4185" s="147" t="str">
        <f t="shared" si="413"/>
        <v/>
      </c>
      <c r="O4185" s="16"/>
      <c r="P4185" s="17"/>
      <c r="Q4185" s="17"/>
      <c r="AD4185" s="13">
        <f t="shared" si="408"/>
        <v>0</v>
      </c>
      <c r="AE4185" s="13" t="str">
        <f t="shared" si="409"/>
        <v/>
      </c>
      <c r="AF4185" s="145" t="str">
        <f t="shared" si="410"/>
        <v/>
      </c>
      <c r="AG4185" s="145" t="str">
        <f t="shared" si="411"/>
        <v/>
      </c>
      <c r="AH4185" s="145" t="str">
        <f t="shared" si="412"/>
        <v/>
      </c>
    </row>
    <row r="4186" spans="1:34" ht="17.25" customHeight="1" x14ac:dyDescent="0.3">
      <c r="A4186" s="149"/>
      <c r="B4186" s="135"/>
      <c r="C4186" s="14"/>
      <c r="D4186" s="14"/>
      <c r="E4186" s="136"/>
      <c r="F4186" s="15"/>
      <c r="G4186" s="126"/>
      <c r="H4186" s="136"/>
      <c r="I4186" s="136"/>
      <c r="J4186" s="138"/>
      <c r="K4186" s="119"/>
      <c r="L4186" s="138"/>
      <c r="M4186" s="12"/>
      <c r="N4186" s="147" t="str">
        <f t="shared" si="413"/>
        <v/>
      </c>
      <c r="O4186" s="16"/>
      <c r="P4186" s="17"/>
      <c r="Q4186" s="17"/>
      <c r="AD4186" s="13">
        <f t="shared" si="408"/>
        <v>0</v>
      </c>
      <c r="AE4186" s="13" t="str">
        <f t="shared" si="409"/>
        <v/>
      </c>
      <c r="AF4186" s="145" t="str">
        <f t="shared" si="410"/>
        <v/>
      </c>
      <c r="AG4186" s="145" t="str">
        <f t="shared" si="411"/>
        <v/>
      </c>
      <c r="AH4186" s="145" t="str">
        <f t="shared" si="412"/>
        <v/>
      </c>
    </row>
    <row r="4187" spans="1:34" ht="17.25" customHeight="1" x14ac:dyDescent="0.3">
      <c r="A4187" s="149"/>
      <c r="B4187" s="135"/>
      <c r="C4187" s="14"/>
      <c r="D4187" s="14"/>
      <c r="E4187" s="136"/>
      <c r="F4187" s="15"/>
      <c r="G4187" s="126"/>
      <c r="H4187" s="136"/>
      <c r="I4187" s="136"/>
      <c r="J4187" s="138"/>
      <c r="K4187" s="119"/>
      <c r="L4187" s="138"/>
      <c r="M4187" s="12"/>
      <c r="N4187" s="147" t="str">
        <f t="shared" si="413"/>
        <v/>
      </c>
      <c r="O4187" s="16"/>
      <c r="P4187" s="17"/>
      <c r="Q4187" s="17"/>
      <c r="AD4187" s="13">
        <f t="shared" si="408"/>
        <v>0</v>
      </c>
      <c r="AE4187" s="13" t="str">
        <f t="shared" si="409"/>
        <v/>
      </c>
      <c r="AF4187" s="145" t="str">
        <f t="shared" si="410"/>
        <v/>
      </c>
      <c r="AG4187" s="145" t="str">
        <f t="shared" si="411"/>
        <v/>
      </c>
      <c r="AH4187" s="145" t="str">
        <f t="shared" si="412"/>
        <v/>
      </c>
    </row>
    <row r="4188" spans="1:34" ht="17.25" customHeight="1" x14ac:dyDescent="0.3">
      <c r="A4188" s="149"/>
      <c r="B4188" s="135"/>
      <c r="C4188" s="14"/>
      <c r="D4188" s="14"/>
      <c r="E4188" s="136"/>
      <c r="F4188" s="15"/>
      <c r="G4188" s="126"/>
      <c r="H4188" s="136"/>
      <c r="I4188" s="136"/>
      <c r="J4188" s="138"/>
      <c r="K4188" s="119"/>
      <c r="L4188" s="138"/>
      <c r="M4188" s="12"/>
      <c r="N4188" s="147" t="str">
        <f t="shared" si="413"/>
        <v/>
      </c>
      <c r="O4188" s="16"/>
      <c r="P4188" s="17"/>
      <c r="Q4188" s="17"/>
      <c r="AD4188" s="13">
        <f t="shared" si="408"/>
        <v>0</v>
      </c>
      <c r="AE4188" s="13" t="str">
        <f t="shared" si="409"/>
        <v/>
      </c>
      <c r="AF4188" s="145" t="str">
        <f t="shared" si="410"/>
        <v/>
      </c>
      <c r="AG4188" s="145" t="str">
        <f t="shared" si="411"/>
        <v/>
      </c>
      <c r="AH4188" s="145" t="str">
        <f t="shared" si="412"/>
        <v/>
      </c>
    </row>
    <row r="4189" spans="1:34" ht="17.25" customHeight="1" x14ac:dyDescent="0.3">
      <c r="A4189" s="149"/>
      <c r="B4189" s="135"/>
      <c r="C4189" s="14"/>
      <c r="D4189" s="14"/>
      <c r="E4189" s="136"/>
      <c r="F4189" s="15"/>
      <c r="G4189" s="126"/>
      <c r="H4189" s="136"/>
      <c r="I4189" s="136"/>
      <c r="J4189" s="138"/>
      <c r="K4189" s="119"/>
      <c r="L4189" s="138"/>
      <c r="M4189" s="12"/>
      <c r="N4189" s="147" t="str">
        <f t="shared" si="413"/>
        <v/>
      </c>
      <c r="O4189" s="16"/>
      <c r="P4189" s="17"/>
      <c r="Q4189" s="17"/>
      <c r="AD4189" s="13">
        <f t="shared" si="408"/>
        <v>0</v>
      </c>
      <c r="AE4189" s="13" t="str">
        <f t="shared" si="409"/>
        <v/>
      </c>
      <c r="AF4189" s="145" t="str">
        <f t="shared" si="410"/>
        <v/>
      </c>
      <c r="AG4189" s="145" t="str">
        <f t="shared" si="411"/>
        <v/>
      </c>
      <c r="AH4189" s="145" t="str">
        <f t="shared" si="412"/>
        <v/>
      </c>
    </row>
    <row r="4190" spans="1:34" ht="17.25" customHeight="1" x14ac:dyDescent="0.3">
      <c r="A4190" s="149"/>
      <c r="B4190" s="135"/>
      <c r="C4190" s="14"/>
      <c r="D4190" s="14"/>
      <c r="E4190" s="136"/>
      <c r="F4190" s="15"/>
      <c r="G4190" s="126"/>
      <c r="H4190" s="136"/>
      <c r="I4190" s="136"/>
      <c r="J4190" s="138"/>
      <c r="K4190" s="119"/>
      <c r="L4190" s="138"/>
      <c r="M4190" s="12"/>
      <c r="N4190" s="147" t="str">
        <f t="shared" si="413"/>
        <v/>
      </c>
      <c r="O4190" s="16"/>
      <c r="P4190" s="17"/>
      <c r="Q4190" s="17"/>
      <c r="AD4190" s="13">
        <f t="shared" si="408"/>
        <v>0</v>
      </c>
      <c r="AE4190" s="13" t="str">
        <f t="shared" si="409"/>
        <v/>
      </c>
      <c r="AF4190" s="145" t="str">
        <f t="shared" si="410"/>
        <v/>
      </c>
      <c r="AG4190" s="145" t="str">
        <f t="shared" si="411"/>
        <v/>
      </c>
      <c r="AH4190" s="145" t="str">
        <f t="shared" si="412"/>
        <v/>
      </c>
    </row>
    <row r="4191" spans="1:34" ht="17.25" customHeight="1" x14ac:dyDescent="0.3">
      <c r="A4191" s="149"/>
      <c r="B4191" s="135"/>
      <c r="C4191" s="14"/>
      <c r="D4191" s="14"/>
      <c r="E4191" s="136"/>
      <c r="F4191" s="15"/>
      <c r="G4191" s="126"/>
      <c r="H4191" s="136"/>
      <c r="I4191" s="136"/>
      <c r="J4191" s="138"/>
      <c r="K4191" s="119"/>
      <c r="L4191" s="138"/>
      <c r="M4191" s="12"/>
      <c r="N4191" s="147" t="str">
        <f t="shared" si="413"/>
        <v/>
      </c>
      <c r="O4191" s="16"/>
      <c r="P4191" s="17"/>
      <c r="Q4191" s="17"/>
      <c r="AD4191" s="13">
        <f t="shared" si="408"/>
        <v>0</v>
      </c>
      <c r="AE4191" s="13" t="str">
        <f t="shared" si="409"/>
        <v/>
      </c>
      <c r="AF4191" s="145" t="str">
        <f t="shared" si="410"/>
        <v/>
      </c>
      <c r="AG4191" s="145" t="str">
        <f t="shared" si="411"/>
        <v/>
      </c>
      <c r="AH4191" s="145" t="str">
        <f t="shared" si="412"/>
        <v/>
      </c>
    </row>
    <row r="4192" spans="1:34" ht="17.25" customHeight="1" x14ac:dyDescent="0.3">
      <c r="A4192" s="149"/>
      <c r="B4192" s="135"/>
      <c r="C4192" s="14"/>
      <c r="D4192" s="14"/>
      <c r="E4192" s="136"/>
      <c r="F4192" s="15"/>
      <c r="G4192" s="126"/>
      <c r="H4192" s="136"/>
      <c r="I4192" s="136"/>
      <c r="J4192" s="138"/>
      <c r="K4192" s="119"/>
      <c r="L4192" s="138"/>
      <c r="M4192" s="12"/>
      <c r="N4192" s="147" t="str">
        <f t="shared" si="413"/>
        <v/>
      </c>
      <c r="O4192" s="16"/>
      <c r="P4192" s="17"/>
      <c r="Q4192" s="17"/>
      <c r="AD4192" s="13">
        <f t="shared" si="408"/>
        <v>0</v>
      </c>
      <c r="AE4192" s="13" t="str">
        <f t="shared" si="409"/>
        <v/>
      </c>
      <c r="AF4192" s="145" t="str">
        <f t="shared" si="410"/>
        <v/>
      </c>
      <c r="AG4192" s="145" t="str">
        <f t="shared" si="411"/>
        <v/>
      </c>
      <c r="AH4192" s="145" t="str">
        <f t="shared" si="412"/>
        <v/>
      </c>
    </row>
    <row r="4193" spans="1:34" ht="17.25" customHeight="1" x14ac:dyDescent="0.3">
      <c r="A4193" s="149"/>
      <c r="B4193" s="135"/>
      <c r="C4193" s="14"/>
      <c r="D4193" s="14"/>
      <c r="E4193" s="136"/>
      <c r="F4193" s="15"/>
      <c r="G4193" s="126"/>
      <c r="H4193" s="136"/>
      <c r="I4193" s="136"/>
      <c r="J4193" s="138"/>
      <c r="K4193" s="119"/>
      <c r="L4193" s="138"/>
      <c r="M4193" s="12"/>
      <c r="N4193" s="147" t="str">
        <f t="shared" si="413"/>
        <v/>
      </c>
      <c r="O4193" s="16"/>
      <c r="P4193" s="17"/>
      <c r="Q4193" s="17"/>
      <c r="AD4193" s="13">
        <f t="shared" si="408"/>
        <v>0</v>
      </c>
      <c r="AE4193" s="13" t="str">
        <f t="shared" si="409"/>
        <v/>
      </c>
      <c r="AF4193" s="145" t="str">
        <f t="shared" si="410"/>
        <v/>
      </c>
      <c r="AG4193" s="145" t="str">
        <f t="shared" si="411"/>
        <v/>
      </c>
      <c r="AH4193" s="145" t="str">
        <f t="shared" si="412"/>
        <v/>
      </c>
    </row>
    <row r="4194" spans="1:34" ht="17.25" customHeight="1" x14ac:dyDescent="0.3">
      <c r="A4194" s="149"/>
      <c r="B4194" s="135"/>
      <c r="C4194" s="14"/>
      <c r="D4194" s="14"/>
      <c r="E4194" s="136"/>
      <c r="F4194" s="15"/>
      <c r="G4194" s="126"/>
      <c r="H4194" s="136"/>
      <c r="I4194" s="136"/>
      <c r="J4194" s="138"/>
      <c r="K4194" s="119"/>
      <c r="L4194" s="138"/>
      <c r="M4194" s="12"/>
      <c r="N4194" s="147" t="str">
        <f t="shared" si="413"/>
        <v/>
      </c>
      <c r="O4194" s="16"/>
      <c r="P4194" s="17"/>
      <c r="Q4194" s="17"/>
      <c r="AD4194" s="13">
        <f t="shared" si="408"/>
        <v>0</v>
      </c>
      <c r="AE4194" s="13" t="str">
        <f t="shared" si="409"/>
        <v/>
      </c>
      <c r="AF4194" s="145" t="str">
        <f t="shared" si="410"/>
        <v/>
      </c>
      <c r="AG4194" s="145" t="str">
        <f t="shared" si="411"/>
        <v/>
      </c>
      <c r="AH4194" s="145" t="str">
        <f t="shared" si="412"/>
        <v/>
      </c>
    </row>
    <row r="4195" spans="1:34" ht="17.25" customHeight="1" x14ac:dyDescent="0.3">
      <c r="A4195" s="149"/>
      <c r="B4195" s="135"/>
      <c r="C4195" s="14"/>
      <c r="D4195" s="14"/>
      <c r="E4195" s="136"/>
      <c r="F4195" s="15"/>
      <c r="G4195" s="126"/>
      <c r="H4195" s="136"/>
      <c r="I4195" s="136"/>
      <c r="J4195" s="138"/>
      <c r="K4195" s="119"/>
      <c r="L4195" s="138"/>
      <c r="M4195" s="12"/>
      <c r="N4195" s="147" t="str">
        <f t="shared" si="413"/>
        <v/>
      </c>
      <c r="O4195" s="16"/>
      <c r="P4195" s="17"/>
      <c r="Q4195" s="17"/>
      <c r="AD4195" s="13">
        <f t="shared" si="408"/>
        <v>0</v>
      </c>
      <c r="AE4195" s="13" t="str">
        <f t="shared" si="409"/>
        <v/>
      </c>
      <c r="AF4195" s="145" t="str">
        <f t="shared" si="410"/>
        <v/>
      </c>
      <c r="AG4195" s="145" t="str">
        <f t="shared" si="411"/>
        <v/>
      </c>
      <c r="AH4195" s="145" t="str">
        <f t="shared" si="412"/>
        <v/>
      </c>
    </row>
    <row r="4196" spans="1:34" ht="17.25" customHeight="1" x14ac:dyDescent="0.3">
      <c r="A4196" s="149"/>
      <c r="B4196" s="135"/>
      <c r="C4196" s="14"/>
      <c r="D4196" s="14"/>
      <c r="E4196" s="136"/>
      <c r="F4196" s="15"/>
      <c r="G4196" s="126"/>
      <c r="H4196" s="136"/>
      <c r="I4196" s="136"/>
      <c r="J4196" s="138"/>
      <c r="K4196" s="119"/>
      <c r="L4196" s="138"/>
      <c r="M4196" s="12"/>
      <c r="N4196" s="147" t="str">
        <f t="shared" si="413"/>
        <v/>
      </c>
      <c r="O4196" s="16"/>
      <c r="P4196" s="17"/>
      <c r="Q4196" s="17"/>
      <c r="AD4196" s="13">
        <f t="shared" si="408"/>
        <v>0</v>
      </c>
      <c r="AE4196" s="13" t="str">
        <f t="shared" si="409"/>
        <v/>
      </c>
      <c r="AF4196" s="145" t="str">
        <f t="shared" si="410"/>
        <v/>
      </c>
      <c r="AG4196" s="145" t="str">
        <f t="shared" si="411"/>
        <v/>
      </c>
      <c r="AH4196" s="145" t="str">
        <f t="shared" si="412"/>
        <v/>
      </c>
    </row>
    <row r="4197" spans="1:34" ht="17.25" customHeight="1" x14ac:dyDescent="0.3">
      <c r="A4197" s="149"/>
      <c r="B4197" s="135"/>
      <c r="C4197" s="14"/>
      <c r="D4197" s="14"/>
      <c r="E4197" s="136"/>
      <c r="F4197" s="15"/>
      <c r="G4197" s="126"/>
      <c r="H4197" s="136"/>
      <c r="I4197" s="136"/>
      <c r="J4197" s="138"/>
      <c r="K4197" s="119"/>
      <c r="L4197" s="138"/>
      <c r="M4197" s="12"/>
      <c r="N4197" s="147" t="str">
        <f t="shared" si="413"/>
        <v/>
      </c>
      <c r="O4197" s="16"/>
      <c r="P4197" s="17"/>
      <c r="Q4197" s="17"/>
      <c r="AD4197" s="13">
        <f t="shared" si="408"/>
        <v>0</v>
      </c>
      <c r="AE4197" s="13" t="str">
        <f t="shared" si="409"/>
        <v/>
      </c>
      <c r="AF4197" s="145" t="str">
        <f t="shared" si="410"/>
        <v/>
      </c>
      <c r="AG4197" s="145" t="str">
        <f t="shared" si="411"/>
        <v/>
      </c>
      <c r="AH4197" s="145" t="str">
        <f t="shared" si="412"/>
        <v/>
      </c>
    </row>
    <row r="4198" spans="1:34" ht="17.25" customHeight="1" x14ac:dyDescent="0.3">
      <c r="A4198" s="149"/>
      <c r="B4198" s="135"/>
      <c r="C4198" s="14"/>
      <c r="D4198" s="14"/>
      <c r="E4198" s="136"/>
      <c r="F4198" s="15"/>
      <c r="G4198" s="126"/>
      <c r="H4198" s="136"/>
      <c r="I4198" s="136"/>
      <c r="J4198" s="138"/>
      <c r="K4198" s="119"/>
      <c r="L4198" s="138"/>
      <c r="M4198" s="12"/>
      <c r="N4198" s="147" t="str">
        <f t="shared" si="413"/>
        <v/>
      </c>
      <c r="O4198" s="16"/>
      <c r="P4198" s="17"/>
      <c r="Q4198" s="17"/>
      <c r="AD4198" s="13">
        <f t="shared" si="408"/>
        <v>0</v>
      </c>
      <c r="AE4198" s="13" t="str">
        <f t="shared" si="409"/>
        <v/>
      </c>
      <c r="AF4198" s="145" t="str">
        <f t="shared" si="410"/>
        <v/>
      </c>
      <c r="AG4198" s="145" t="str">
        <f t="shared" si="411"/>
        <v/>
      </c>
      <c r="AH4198" s="145" t="str">
        <f t="shared" si="412"/>
        <v/>
      </c>
    </row>
    <row r="4199" spans="1:34" ht="17.25" customHeight="1" x14ac:dyDescent="0.3">
      <c r="A4199" s="149"/>
      <c r="B4199" s="135"/>
      <c r="C4199" s="14"/>
      <c r="D4199" s="14"/>
      <c r="E4199" s="136"/>
      <c r="F4199" s="15"/>
      <c r="G4199" s="126"/>
      <c r="H4199" s="136"/>
      <c r="I4199" s="136"/>
      <c r="J4199" s="138"/>
      <c r="K4199" s="119"/>
      <c r="L4199" s="138"/>
      <c r="M4199" s="12"/>
      <c r="N4199" s="147" t="str">
        <f t="shared" si="413"/>
        <v/>
      </c>
      <c r="O4199" s="16"/>
      <c r="P4199" s="17"/>
      <c r="Q4199" s="17"/>
      <c r="AD4199" s="13">
        <f t="shared" si="408"/>
        <v>0</v>
      </c>
      <c r="AE4199" s="13" t="str">
        <f t="shared" si="409"/>
        <v/>
      </c>
      <c r="AF4199" s="145" t="str">
        <f t="shared" si="410"/>
        <v/>
      </c>
      <c r="AG4199" s="145" t="str">
        <f t="shared" si="411"/>
        <v/>
      </c>
      <c r="AH4199" s="145" t="str">
        <f t="shared" si="412"/>
        <v/>
      </c>
    </row>
    <row r="4200" spans="1:34" ht="17.25" customHeight="1" x14ac:dyDescent="0.3">
      <c r="A4200" s="149"/>
      <c r="B4200" s="135"/>
      <c r="C4200" s="14"/>
      <c r="D4200" s="14"/>
      <c r="E4200" s="136"/>
      <c r="F4200" s="15"/>
      <c r="G4200" s="126"/>
      <c r="H4200" s="136"/>
      <c r="I4200" s="136"/>
      <c r="J4200" s="138"/>
      <c r="K4200" s="119"/>
      <c r="L4200" s="138"/>
      <c r="M4200" s="12"/>
      <c r="N4200" s="147" t="str">
        <f t="shared" si="413"/>
        <v/>
      </c>
      <c r="O4200" s="16"/>
      <c r="P4200" s="17"/>
      <c r="Q4200" s="17"/>
      <c r="AD4200" s="13">
        <f t="shared" si="408"/>
        <v>0</v>
      </c>
      <c r="AE4200" s="13" t="str">
        <f t="shared" si="409"/>
        <v/>
      </c>
      <c r="AF4200" s="145" t="str">
        <f t="shared" si="410"/>
        <v/>
      </c>
      <c r="AG4200" s="145" t="str">
        <f t="shared" si="411"/>
        <v/>
      </c>
      <c r="AH4200" s="145" t="str">
        <f t="shared" si="412"/>
        <v/>
      </c>
    </row>
    <row r="4201" spans="1:34" ht="17.25" customHeight="1" x14ac:dyDescent="0.3">
      <c r="A4201" s="149"/>
      <c r="B4201" s="135"/>
      <c r="C4201" s="14"/>
      <c r="D4201" s="14"/>
      <c r="E4201" s="136"/>
      <c r="F4201" s="15"/>
      <c r="G4201" s="126"/>
      <c r="H4201" s="136"/>
      <c r="I4201" s="136"/>
      <c r="J4201" s="138"/>
      <c r="K4201" s="119"/>
      <c r="L4201" s="138"/>
      <c r="M4201" s="12"/>
      <c r="N4201" s="147" t="str">
        <f t="shared" si="413"/>
        <v/>
      </c>
      <c r="O4201" s="16"/>
      <c r="P4201" s="17"/>
      <c r="Q4201" s="17"/>
      <c r="AD4201" s="13">
        <f t="shared" si="408"/>
        <v>0</v>
      </c>
      <c r="AE4201" s="13" t="str">
        <f t="shared" si="409"/>
        <v/>
      </c>
      <c r="AF4201" s="145" t="str">
        <f t="shared" si="410"/>
        <v/>
      </c>
      <c r="AG4201" s="145" t="str">
        <f t="shared" si="411"/>
        <v/>
      </c>
      <c r="AH4201" s="145" t="str">
        <f t="shared" si="412"/>
        <v/>
      </c>
    </row>
    <row r="4202" spans="1:34" ht="17.25" customHeight="1" x14ac:dyDescent="0.3">
      <c r="A4202" s="149"/>
      <c r="B4202" s="135"/>
      <c r="C4202" s="14"/>
      <c r="D4202" s="14"/>
      <c r="E4202" s="136"/>
      <c r="F4202" s="15"/>
      <c r="G4202" s="126"/>
      <c r="H4202" s="136"/>
      <c r="I4202" s="136"/>
      <c r="J4202" s="138"/>
      <c r="K4202" s="119"/>
      <c r="L4202" s="138"/>
      <c r="M4202" s="12"/>
      <c r="N4202" s="147" t="str">
        <f t="shared" si="413"/>
        <v/>
      </c>
      <c r="O4202" s="16"/>
      <c r="P4202" s="17"/>
      <c r="Q4202" s="17"/>
      <c r="AD4202" s="13">
        <f t="shared" si="408"/>
        <v>0</v>
      </c>
      <c r="AE4202" s="13" t="str">
        <f t="shared" si="409"/>
        <v/>
      </c>
      <c r="AF4202" s="145" t="str">
        <f t="shared" si="410"/>
        <v/>
      </c>
      <c r="AG4202" s="145" t="str">
        <f t="shared" si="411"/>
        <v/>
      </c>
      <c r="AH4202" s="145" t="str">
        <f t="shared" si="412"/>
        <v/>
      </c>
    </row>
    <row r="4203" spans="1:34" ht="17.25" customHeight="1" x14ac:dyDescent="0.3">
      <c r="A4203" s="149"/>
      <c r="B4203" s="135"/>
      <c r="C4203" s="14"/>
      <c r="D4203" s="14"/>
      <c r="E4203" s="136"/>
      <c r="F4203" s="15"/>
      <c r="G4203" s="126"/>
      <c r="H4203" s="136"/>
      <c r="I4203" s="136"/>
      <c r="J4203" s="138"/>
      <c r="K4203" s="119"/>
      <c r="L4203" s="138"/>
      <c r="M4203" s="12"/>
      <c r="N4203" s="147" t="str">
        <f t="shared" si="413"/>
        <v/>
      </c>
      <c r="O4203" s="16"/>
      <c r="P4203" s="17"/>
      <c r="Q4203" s="17"/>
      <c r="AD4203" s="13">
        <f t="shared" si="408"/>
        <v>0</v>
      </c>
      <c r="AE4203" s="13" t="str">
        <f t="shared" si="409"/>
        <v/>
      </c>
      <c r="AF4203" s="145" t="str">
        <f t="shared" si="410"/>
        <v/>
      </c>
      <c r="AG4203" s="145" t="str">
        <f t="shared" si="411"/>
        <v/>
      </c>
      <c r="AH4203" s="145" t="str">
        <f t="shared" si="412"/>
        <v/>
      </c>
    </row>
    <row r="4204" spans="1:34" ht="17.25" customHeight="1" x14ac:dyDescent="0.3">
      <c r="A4204" s="149"/>
      <c r="B4204" s="135"/>
      <c r="C4204" s="14"/>
      <c r="D4204" s="14"/>
      <c r="E4204" s="136"/>
      <c r="F4204" s="15"/>
      <c r="G4204" s="126"/>
      <c r="H4204" s="136"/>
      <c r="I4204" s="136"/>
      <c r="J4204" s="138"/>
      <c r="K4204" s="119"/>
      <c r="L4204" s="138"/>
      <c r="M4204" s="12"/>
      <c r="N4204" s="147" t="str">
        <f t="shared" si="413"/>
        <v/>
      </c>
      <c r="O4204" s="16"/>
      <c r="P4204" s="17"/>
      <c r="Q4204" s="17"/>
      <c r="AD4204" s="13">
        <f t="shared" si="408"/>
        <v>0</v>
      </c>
      <c r="AE4204" s="13" t="str">
        <f t="shared" si="409"/>
        <v/>
      </c>
      <c r="AF4204" s="145" t="str">
        <f t="shared" si="410"/>
        <v/>
      </c>
      <c r="AG4204" s="145" t="str">
        <f t="shared" si="411"/>
        <v/>
      </c>
      <c r="AH4204" s="145" t="str">
        <f t="shared" si="412"/>
        <v/>
      </c>
    </row>
    <row r="4205" spans="1:34" ht="17.25" customHeight="1" x14ac:dyDescent="0.3">
      <c r="A4205" s="149"/>
      <c r="B4205" s="135"/>
      <c r="C4205" s="14"/>
      <c r="D4205" s="14"/>
      <c r="E4205" s="136"/>
      <c r="F4205" s="15"/>
      <c r="G4205" s="126"/>
      <c r="H4205" s="136"/>
      <c r="I4205" s="136"/>
      <c r="J4205" s="138"/>
      <c r="K4205" s="119"/>
      <c r="L4205" s="138"/>
      <c r="M4205" s="12"/>
      <c r="N4205" s="147" t="str">
        <f t="shared" si="413"/>
        <v/>
      </c>
      <c r="O4205" s="16"/>
      <c r="P4205" s="17"/>
      <c r="Q4205" s="17"/>
      <c r="AD4205" s="13">
        <f t="shared" si="408"/>
        <v>0</v>
      </c>
      <c r="AE4205" s="13" t="str">
        <f t="shared" si="409"/>
        <v/>
      </c>
      <c r="AF4205" s="145" t="str">
        <f t="shared" si="410"/>
        <v/>
      </c>
      <c r="AG4205" s="145" t="str">
        <f t="shared" si="411"/>
        <v/>
      </c>
      <c r="AH4205" s="145" t="str">
        <f t="shared" si="412"/>
        <v/>
      </c>
    </row>
    <row r="4206" spans="1:34" ht="17.25" customHeight="1" x14ac:dyDescent="0.3">
      <c r="A4206" s="149"/>
      <c r="B4206" s="135"/>
      <c r="C4206" s="14"/>
      <c r="D4206" s="14"/>
      <c r="E4206" s="136"/>
      <c r="F4206" s="15"/>
      <c r="G4206" s="126"/>
      <c r="H4206" s="136"/>
      <c r="I4206" s="136"/>
      <c r="J4206" s="138"/>
      <c r="K4206" s="119"/>
      <c r="L4206" s="138"/>
      <c r="M4206" s="12"/>
      <c r="N4206" s="147" t="str">
        <f t="shared" si="413"/>
        <v/>
      </c>
      <c r="O4206" s="16"/>
      <c r="P4206" s="17"/>
      <c r="Q4206" s="17"/>
      <c r="AD4206" s="13">
        <f t="shared" si="408"/>
        <v>0</v>
      </c>
      <c r="AE4206" s="13" t="str">
        <f t="shared" si="409"/>
        <v/>
      </c>
      <c r="AF4206" s="145" t="str">
        <f t="shared" si="410"/>
        <v/>
      </c>
      <c r="AG4206" s="145" t="str">
        <f t="shared" si="411"/>
        <v/>
      </c>
      <c r="AH4206" s="145" t="str">
        <f t="shared" si="412"/>
        <v/>
      </c>
    </row>
    <row r="4207" spans="1:34" ht="17.25" customHeight="1" x14ac:dyDescent="0.3">
      <c r="A4207" s="149"/>
      <c r="B4207" s="135"/>
      <c r="C4207" s="14"/>
      <c r="D4207" s="14"/>
      <c r="E4207" s="136"/>
      <c r="F4207" s="15"/>
      <c r="G4207" s="126"/>
      <c r="H4207" s="136"/>
      <c r="I4207" s="136"/>
      <c r="J4207" s="138"/>
      <c r="K4207" s="119"/>
      <c r="L4207" s="138"/>
      <c r="M4207" s="12"/>
      <c r="N4207" s="147" t="str">
        <f t="shared" si="413"/>
        <v/>
      </c>
      <c r="O4207" s="16"/>
      <c r="P4207" s="17"/>
      <c r="Q4207" s="17"/>
      <c r="AD4207" s="13">
        <f t="shared" si="408"/>
        <v>0</v>
      </c>
      <c r="AE4207" s="13" t="str">
        <f t="shared" si="409"/>
        <v/>
      </c>
      <c r="AF4207" s="145" t="str">
        <f t="shared" si="410"/>
        <v/>
      </c>
      <c r="AG4207" s="145" t="str">
        <f t="shared" si="411"/>
        <v/>
      </c>
      <c r="AH4207" s="145" t="str">
        <f t="shared" si="412"/>
        <v/>
      </c>
    </row>
    <row r="4208" spans="1:34" ht="17.25" customHeight="1" x14ac:dyDescent="0.3">
      <c r="A4208" s="149"/>
      <c r="B4208" s="135"/>
      <c r="C4208" s="14"/>
      <c r="D4208" s="14"/>
      <c r="E4208" s="136"/>
      <c r="F4208" s="15"/>
      <c r="G4208" s="126"/>
      <c r="H4208" s="136"/>
      <c r="I4208" s="136"/>
      <c r="J4208" s="138"/>
      <c r="K4208" s="119"/>
      <c r="L4208" s="138"/>
      <c r="M4208" s="12"/>
      <c r="N4208" s="147" t="str">
        <f t="shared" si="413"/>
        <v/>
      </c>
      <c r="O4208" s="16"/>
      <c r="P4208" s="17"/>
      <c r="Q4208" s="17"/>
      <c r="AD4208" s="13">
        <f t="shared" si="408"/>
        <v>0</v>
      </c>
      <c r="AE4208" s="13" t="str">
        <f t="shared" si="409"/>
        <v/>
      </c>
      <c r="AF4208" s="145" t="str">
        <f t="shared" si="410"/>
        <v/>
      </c>
      <c r="AG4208" s="145" t="str">
        <f t="shared" si="411"/>
        <v/>
      </c>
      <c r="AH4208" s="145" t="str">
        <f t="shared" si="412"/>
        <v/>
      </c>
    </row>
    <row r="4209" spans="1:34" ht="17.25" customHeight="1" x14ac:dyDescent="0.3">
      <c r="A4209" s="149"/>
      <c r="B4209" s="135"/>
      <c r="C4209" s="14"/>
      <c r="D4209" s="14"/>
      <c r="E4209" s="136"/>
      <c r="F4209" s="15"/>
      <c r="G4209" s="126"/>
      <c r="H4209" s="136"/>
      <c r="I4209" s="136"/>
      <c r="J4209" s="138"/>
      <c r="K4209" s="119"/>
      <c r="L4209" s="138"/>
      <c r="M4209" s="12"/>
      <c r="N4209" s="147" t="str">
        <f t="shared" si="413"/>
        <v/>
      </c>
      <c r="O4209" s="16"/>
      <c r="P4209" s="17"/>
      <c r="Q4209" s="17"/>
      <c r="AD4209" s="13">
        <f t="shared" si="408"/>
        <v>0</v>
      </c>
      <c r="AE4209" s="13" t="str">
        <f t="shared" si="409"/>
        <v/>
      </c>
      <c r="AF4209" s="145" t="str">
        <f t="shared" si="410"/>
        <v/>
      </c>
      <c r="AG4209" s="145" t="str">
        <f t="shared" si="411"/>
        <v/>
      </c>
      <c r="AH4209" s="145" t="str">
        <f t="shared" si="412"/>
        <v/>
      </c>
    </row>
    <row r="4210" spans="1:34" ht="17.25" customHeight="1" x14ac:dyDescent="0.3">
      <c r="A4210" s="149"/>
      <c r="B4210" s="135"/>
      <c r="C4210" s="14"/>
      <c r="D4210" s="14"/>
      <c r="E4210" s="136"/>
      <c r="F4210" s="15"/>
      <c r="G4210" s="126"/>
      <c r="H4210" s="136"/>
      <c r="I4210" s="136"/>
      <c r="J4210" s="138"/>
      <c r="K4210" s="119"/>
      <c r="L4210" s="138"/>
      <c r="M4210" s="12"/>
      <c r="N4210" s="147" t="str">
        <f t="shared" si="413"/>
        <v/>
      </c>
      <c r="O4210" s="16"/>
      <c r="P4210" s="17"/>
      <c r="Q4210" s="17"/>
      <c r="AD4210" s="13">
        <f t="shared" si="408"/>
        <v>0</v>
      </c>
      <c r="AE4210" s="13" t="str">
        <f t="shared" si="409"/>
        <v/>
      </c>
      <c r="AF4210" s="145" t="str">
        <f t="shared" si="410"/>
        <v/>
      </c>
      <c r="AG4210" s="145" t="str">
        <f t="shared" si="411"/>
        <v/>
      </c>
      <c r="AH4210" s="145" t="str">
        <f t="shared" si="412"/>
        <v/>
      </c>
    </row>
    <row r="4211" spans="1:34" ht="17.25" customHeight="1" x14ac:dyDescent="0.3">
      <c r="A4211" s="149"/>
      <c r="B4211" s="135"/>
      <c r="C4211" s="14"/>
      <c r="D4211" s="14"/>
      <c r="E4211" s="136"/>
      <c r="F4211" s="15"/>
      <c r="G4211" s="126"/>
      <c r="H4211" s="136"/>
      <c r="I4211" s="136"/>
      <c r="J4211" s="138"/>
      <c r="K4211" s="119"/>
      <c r="L4211" s="138"/>
      <c r="M4211" s="12"/>
      <c r="N4211" s="147" t="str">
        <f t="shared" si="413"/>
        <v/>
      </c>
      <c r="O4211" s="16"/>
      <c r="P4211" s="17"/>
      <c r="Q4211" s="17"/>
      <c r="AD4211" s="13">
        <f t="shared" si="408"/>
        <v>0</v>
      </c>
      <c r="AE4211" s="13" t="str">
        <f t="shared" si="409"/>
        <v/>
      </c>
      <c r="AF4211" s="145" t="str">
        <f t="shared" si="410"/>
        <v/>
      </c>
      <c r="AG4211" s="145" t="str">
        <f t="shared" si="411"/>
        <v/>
      </c>
      <c r="AH4211" s="145" t="str">
        <f t="shared" si="412"/>
        <v/>
      </c>
    </row>
    <row r="4212" spans="1:34" ht="17.25" customHeight="1" x14ac:dyDescent="0.3">
      <c r="A4212" s="149"/>
      <c r="B4212" s="135"/>
      <c r="C4212" s="14"/>
      <c r="D4212" s="14"/>
      <c r="E4212" s="136"/>
      <c r="F4212" s="15"/>
      <c r="G4212" s="126"/>
      <c r="H4212" s="136"/>
      <c r="I4212" s="136"/>
      <c r="J4212" s="138"/>
      <c r="K4212" s="119"/>
      <c r="L4212" s="138"/>
      <c r="M4212" s="12"/>
      <c r="N4212" s="147" t="str">
        <f t="shared" si="413"/>
        <v/>
      </c>
      <c r="O4212" s="16"/>
      <c r="P4212" s="17"/>
      <c r="Q4212" s="17"/>
      <c r="AD4212" s="13">
        <f t="shared" si="408"/>
        <v>0</v>
      </c>
      <c r="AE4212" s="13" t="str">
        <f t="shared" si="409"/>
        <v/>
      </c>
      <c r="AF4212" s="145" t="str">
        <f t="shared" si="410"/>
        <v/>
      </c>
      <c r="AG4212" s="145" t="str">
        <f t="shared" si="411"/>
        <v/>
      </c>
      <c r="AH4212" s="145" t="str">
        <f t="shared" si="412"/>
        <v/>
      </c>
    </row>
    <row r="4213" spans="1:34" ht="17.25" customHeight="1" x14ac:dyDescent="0.3">
      <c r="A4213" s="149"/>
      <c r="B4213" s="135"/>
      <c r="C4213" s="14"/>
      <c r="D4213" s="14"/>
      <c r="E4213" s="136"/>
      <c r="F4213" s="15"/>
      <c r="G4213" s="126"/>
      <c r="H4213" s="136"/>
      <c r="I4213" s="136"/>
      <c r="J4213" s="138"/>
      <c r="K4213" s="119"/>
      <c r="L4213" s="138"/>
      <c r="M4213" s="12"/>
      <c r="N4213" s="147" t="str">
        <f t="shared" si="413"/>
        <v/>
      </c>
      <c r="O4213" s="16"/>
      <c r="P4213" s="17"/>
      <c r="Q4213" s="17"/>
      <c r="AD4213" s="13">
        <f t="shared" ref="AD4213:AD4276" si="414">IF(N4213&lt;0, N4213/-F4213, M4213)</f>
        <v>0</v>
      </c>
      <c r="AE4213" s="13" t="str">
        <f t="shared" ref="AE4213:AE4276" si="415">IF(N4213="", "", IF(C4213="Long", IF(N4213&gt;0, N4213/F4213, ((G4213*(I4213-E4213))/F4213)), IF(N4213&gt;0, N4213/F4213, ((G4213*(E4213-I4213))/F4213))))</f>
        <v/>
      </c>
      <c r="AF4213" s="145" t="str">
        <f t="shared" ref="AF4213:AF4276" si="416">IF(A4213="", "", MONTH(A4213))</f>
        <v/>
      </c>
      <c r="AG4213" s="145" t="str">
        <f t="shared" ref="AG4213:AG4276" si="417">IF(A4213="", "", YEAR(A4213))</f>
        <v/>
      </c>
      <c r="AH4213" s="145" t="str">
        <f t="shared" ref="AH4213:AH4276" si="418">IF(A4213="", "", DAY(A4213))</f>
        <v/>
      </c>
    </row>
    <row r="4214" spans="1:34" ht="17.25" customHeight="1" x14ac:dyDescent="0.3">
      <c r="A4214" s="149"/>
      <c r="B4214" s="135"/>
      <c r="C4214" s="14"/>
      <c r="D4214" s="14"/>
      <c r="E4214" s="136"/>
      <c r="F4214" s="15"/>
      <c r="G4214" s="126"/>
      <c r="H4214" s="136"/>
      <c r="I4214" s="136"/>
      <c r="J4214" s="138"/>
      <c r="K4214" s="119"/>
      <c r="L4214" s="138"/>
      <c r="M4214" s="12"/>
      <c r="N4214" s="147" t="str">
        <f t="shared" si="413"/>
        <v/>
      </c>
      <c r="O4214" s="16"/>
      <c r="P4214" s="17"/>
      <c r="Q4214" s="17"/>
      <c r="AD4214" s="13">
        <f t="shared" si="414"/>
        <v>0</v>
      </c>
      <c r="AE4214" s="13" t="str">
        <f t="shared" si="415"/>
        <v/>
      </c>
      <c r="AF4214" s="145" t="str">
        <f t="shared" si="416"/>
        <v/>
      </c>
      <c r="AG4214" s="145" t="str">
        <f t="shared" si="417"/>
        <v/>
      </c>
      <c r="AH4214" s="145" t="str">
        <f t="shared" si="418"/>
        <v/>
      </c>
    </row>
    <row r="4215" spans="1:34" ht="17.25" customHeight="1" x14ac:dyDescent="0.3">
      <c r="A4215" s="149"/>
      <c r="B4215" s="135"/>
      <c r="C4215" s="14"/>
      <c r="D4215" s="14"/>
      <c r="E4215" s="136"/>
      <c r="F4215" s="15"/>
      <c r="G4215" s="126"/>
      <c r="H4215" s="136"/>
      <c r="I4215" s="136"/>
      <c r="J4215" s="138"/>
      <c r="K4215" s="119"/>
      <c r="L4215" s="138"/>
      <c r="M4215" s="12"/>
      <c r="N4215" s="147" t="str">
        <f t="shared" si="413"/>
        <v/>
      </c>
      <c r="O4215" s="16"/>
      <c r="P4215" s="17"/>
      <c r="Q4215" s="17"/>
      <c r="AD4215" s="13">
        <f t="shared" si="414"/>
        <v>0</v>
      </c>
      <c r="AE4215" s="13" t="str">
        <f t="shared" si="415"/>
        <v/>
      </c>
      <c r="AF4215" s="145" t="str">
        <f t="shared" si="416"/>
        <v/>
      </c>
      <c r="AG4215" s="145" t="str">
        <f t="shared" si="417"/>
        <v/>
      </c>
      <c r="AH4215" s="145" t="str">
        <f t="shared" si="418"/>
        <v/>
      </c>
    </row>
    <row r="4216" spans="1:34" ht="17.25" customHeight="1" x14ac:dyDescent="0.3">
      <c r="A4216" s="149"/>
      <c r="B4216" s="135"/>
      <c r="C4216" s="14"/>
      <c r="D4216" s="14"/>
      <c r="E4216" s="136"/>
      <c r="F4216" s="15"/>
      <c r="G4216" s="126"/>
      <c r="H4216" s="136"/>
      <c r="I4216" s="136"/>
      <c r="J4216" s="138"/>
      <c r="K4216" s="119"/>
      <c r="L4216" s="138"/>
      <c r="M4216" s="12"/>
      <c r="N4216" s="147" t="str">
        <f t="shared" si="413"/>
        <v/>
      </c>
      <c r="O4216" s="16"/>
      <c r="P4216" s="17"/>
      <c r="Q4216" s="17"/>
      <c r="AD4216" s="13">
        <f t="shared" si="414"/>
        <v>0</v>
      </c>
      <c r="AE4216" s="13" t="str">
        <f t="shared" si="415"/>
        <v/>
      </c>
      <c r="AF4216" s="145" t="str">
        <f t="shared" si="416"/>
        <v/>
      </c>
      <c r="AG4216" s="145" t="str">
        <f t="shared" si="417"/>
        <v/>
      </c>
      <c r="AH4216" s="145" t="str">
        <f t="shared" si="418"/>
        <v/>
      </c>
    </row>
    <row r="4217" spans="1:34" ht="17.25" customHeight="1" x14ac:dyDescent="0.3">
      <c r="A4217" s="149"/>
      <c r="B4217" s="135"/>
      <c r="C4217" s="14"/>
      <c r="D4217" s="14"/>
      <c r="E4217" s="136"/>
      <c r="F4217" s="15"/>
      <c r="G4217" s="126"/>
      <c r="H4217" s="136"/>
      <c r="I4217" s="136"/>
      <c r="J4217" s="138"/>
      <c r="K4217" s="119"/>
      <c r="L4217" s="138"/>
      <c r="M4217" s="12"/>
      <c r="N4217" s="147" t="str">
        <f t="shared" si="413"/>
        <v/>
      </c>
      <c r="O4217" s="16"/>
      <c r="P4217" s="17"/>
      <c r="Q4217" s="17"/>
      <c r="AD4217" s="13">
        <f t="shared" si="414"/>
        <v>0</v>
      </c>
      <c r="AE4217" s="13" t="str">
        <f t="shared" si="415"/>
        <v/>
      </c>
      <c r="AF4217" s="145" t="str">
        <f t="shared" si="416"/>
        <v/>
      </c>
      <c r="AG4217" s="145" t="str">
        <f t="shared" si="417"/>
        <v/>
      </c>
      <c r="AH4217" s="145" t="str">
        <f t="shared" si="418"/>
        <v/>
      </c>
    </row>
    <row r="4218" spans="1:34" ht="17.25" customHeight="1" x14ac:dyDescent="0.3">
      <c r="A4218" s="149"/>
      <c r="B4218" s="135"/>
      <c r="C4218" s="14"/>
      <c r="D4218" s="14"/>
      <c r="E4218" s="136"/>
      <c r="F4218" s="15"/>
      <c r="G4218" s="126"/>
      <c r="H4218" s="136"/>
      <c r="I4218" s="136"/>
      <c r="J4218" s="138"/>
      <c r="K4218" s="119"/>
      <c r="L4218" s="138"/>
      <c r="M4218" s="12"/>
      <c r="N4218" s="147" t="str">
        <f t="shared" si="413"/>
        <v/>
      </c>
      <c r="O4218" s="16"/>
      <c r="P4218" s="17"/>
      <c r="Q4218" s="17"/>
      <c r="AD4218" s="13">
        <f t="shared" si="414"/>
        <v>0</v>
      </c>
      <c r="AE4218" s="13" t="str">
        <f t="shared" si="415"/>
        <v/>
      </c>
      <c r="AF4218" s="145" t="str">
        <f t="shared" si="416"/>
        <v/>
      </c>
      <c r="AG4218" s="145" t="str">
        <f t="shared" si="417"/>
        <v/>
      </c>
      <c r="AH4218" s="145" t="str">
        <f t="shared" si="418"/>
        <v/>
      </c>
    </row>
    <row r="4219" spans="1:34" ht="17.25" customHeight="1" x14ac:dyDescent="0.3">
      <c r="A4219" s="149"/>
      <c r="B4219" s="135"/>
      <c r="C4219" s="14"/>
      <c r="D4219" s="14"/>
      <c r="E4219" s="136"/>
      <c r="F4219" s="15"/>
      <c r="G4219" s="126"/>
      <c r="H4219" s="136"/>
      <c r="I4219" s="136"/>
      <c r="J4219" s="138"/>
      <c r="K4219" s="119"/>
      <c r="L4219" s="138"/>
      <c r="M4219" s="12"/>
      <c r="N4219" s="147" t="str">
        <f t="shared" si="413"/>
        <v/>
      </c>
      <c r="O4219" s="16"/>
      <c r="P4219" s="17"/>
      <c r="Q4219" s="17"/>
      <c r="AD4219" s="13">
        <f t="shared" si="414"/>
        <v>0</v>
      </c>
      <c r="AE4219" s="13" t="str">
        <f t="shared" si="415"/>
        <v/>
      </c>
      <c r="AF4219" s="145" t="str">
        <f t="shared" si="416"/>
        <v/>
      </c>
      <c r="AG4219" s="145" t="str">
        <f t="shared" si="417"/>
        <v/>
      </c>
      <c r="AH4219" s="145" t="str">
        <f t="shared" si="418"/>
        <v/>
      </c>
    </row>
    <row r="4220" spans="1:34" ht="17.25" customHeight="1" x14ac:dyDescent="0.3">
      <c r="A4220" s="149"/>
      <c r="B4220" s="135"/>
      <c r="C4220" s="14"/>
      <c r="D4220" s="14"/>
      <c r="E4220" s="136"/>
      <c r="F4220" s="15"/>
      <c r="G4220" s="126"/>
      <c r="H4220" s="136"/>
      <c r="I4220" s="136"/>
      <c r="J4220" s="138"/>
      <c r="K4220" s="119"/>
      <c r="L4220" s="138"/>
      <c r="M4220" s="12"/>
      <c r="N4220" s="147" t="str">
        <f t="shared" si="413"/>
        <v/>
      </c>
      <c r="O4220" s="16"/>
      <c r="P4220" s="17"/>
      <c r="Q4220" s="17"/>
      <c r="AD4220" s="13">
        <f t="shared" si="414"/>
        <v>0</v>
      </c>
      <c r="AE4220" s="13" t="str">
        <f t="shared" si="415"/>
        <v/>
      </c>
      <c r="AF4220" s="145" t="str">
        <f t="shared" si="416"/>
        <v/>
      </c>
      <c r="AG4220" s="145" t="str">
        <f t="shared" si="417"/>
        <v/>
      </c>
      <c r="AH4220" s="145" t="str">
        <f t="shared" si="418"/>
        <v/>
      </c>
    </row>
    <row r="4221" spans="1:34" ht="17.25" customHeight="1" x14ac:dyDescent="0.3">
      <c r="A4221" s="149"/>
      <c r="B4221" s="135"/>
      <c r="C4221" s="14"/>
      <c r="D4221" s="14"/>
      <c r="E4221" s="136"/>
      <c r="F4221" s="15"/>
      <c r="G4221" s="126"/>
      <c r="H4221" s="136"/>
      <c r="I4221" s="136"/>
      <c r="J4221" s="138"/>
      <c r="K4221" s="119"/>
      <c r="L4221" s="138"/>
      <c r="M4221" s="12"/>
      <c r="N4221" s="147" t="str">
        <f t="shared" si="413"/>
        <v/>
      </c>
      <c r="O4221" s="16"/>
      <c r="P4221" s="17"/>
      <c r="Q4221" s="17"/>
      <c r="AD4221" s="13">
        <f t="shared" si="414"/>
        <v>0</v>
      </c>
      <c r="AE4221" s="13" t="str">
        <f t="shared" si="415"/>
        <v/>
      </c>
      <c r="AF4221" s="145" t="str">
        <f t="shared" si="416"/>
        <v/>
      </c>
      <c r="AG4221" s="145" t="str">
        <f t="shared" si="417"/>
        <v/>
      </c>
      <c r="AH4221" s="145" t="str">
        <f t="shared" si="418"/>
        <v/>
      </c>
    </row>
    <row r="4222" spans="1:34" ht="17.25" customHeight="1" x14ac:dyDescent="0.3">
      <c r="A4222" s="149"/>
      <c r="B4222" s="135"/>
      <c r="C4222" s="14"/>
      <c r="D4222" s="14"/>
      <c r="E4222" s="136"/>
      <c r="F4222" s="15"/>
      <c r="G4222" s="126"/>
      <c r="H4222" s="136"/>
      <c r="I4222" s="136"/>
      <c r="J4222" s="138"/>
      <c r="K4222" s="119"/>
      <c r="L4222" s="138"/>
      <c r="M4222" s="12"/>
      <c r="N4222" s="147" t="str">
        <f t="shared" si="413"/>
        <v/>
      </c>
      <c r="O4222" s="16"/>
      <c r="P4222" s="17"/>
      <c r="Q4222" s="17"/>
      <c r="AD4222" s="13">
        <f t="shared" si="414"/>
        <v>0</v>
      </c>
      <c r="AE4222" s="13" t="str">
        <f t="shared" si="415"/>
        <v/>
      </c>
      <c r="AF4222" s="145" t="str">
        <f t="shared" si="416"/>
        <v/>
      </c>
      <c r="AG4222" s="145" t="str">
        <f t="shared" si="417"/>
        <v/>
      </c>
      <c r="AH4222" s="145" t="str">
        <f t="shared" si="418"/>
        <v/>
      </c>
    </row>
    <row r="4223" spans="1:34" ht="17.25" customHeight="1" x14ac:dyDescent="0.3">
      <c r="A4223" s="149"/>
      <c r="B4223" s="135"/>
      <c r="C4223" s="14"/>
      <c r="D4223" s="14"/>
      <c r="E4223" s="136"/>
      <c r="F4223" s="15"/>
      <c r="G4223" s="126"/>
      <c r="H4223" s="136"/>
      <c r="I4223" s="136"/>
      <c r="J4223" s="138"/>
      <c r="K4223" s="119"/>
      <c r="L4223" s="138"/>
      <c r="M4223" s="12"/>
      <c r="N4223" s="147" t="str">
        <f t="shared" si="413"/>
        <v/>
      </c>
      <c r="O4223" s="16"/>
      <c r="P4223" s="17"/>
      <c r="Q4223" s="17"/>
      <c r="AD4223" s="13">
        <f t="shared" si="414"/>
        <v>0</v>
      </c>
      <c r="AE4223" s="13" t="str">
        <f t="shared" si="415"/>
        <v/>
      </c>
      <c r="AF4223" s="145" t="str">
        <f t="shared" si="416"/>
        <v/>
      </c>
      <c r="AG4223" s="145" t="str">
        <f t="shared" si="417"/>
        <v/>
      </c>
      <c r="AH4223" s="145" t="str">
        <f t="shared" si="418"/>
        <v/>
      </c>
    </row>
    <row r="4224" spans="1:34" ht="17.25" customHeight="1" x14ac:dyDescent="0.3">
      <c r="A4224" s="149"/>
      <c r="B4224" s="135"/>
      <c r="C4224" s="14"/>
      <c r="D4224" s="14"/>
      <c r="E4224" s="136"/>
      <c r="F4224" s="15"/>
      <c r="G4224" s="126"/>
      <c r="H4224" s="136"/>
      <c r="I4224" s="136"/>
      <c r="J4224" s="138"/>
      <c r="K4224" s="119"/>
      <c r="L4224" s="138"/>
      <c r="M4224" s="12"/>
      <c r="N4224" s="147" t="str">
        <f t="shared" si="413"/>
        <v/>
      </c>
      <c r="O4224" s="16"/>
      <c r="P4224" s="17"/>
      <c r="Q4224" s="17"/>
      <c r="AD4224" s="13">
        <f t="shared" si="414"/>
        <v>0</v>
      </c>
      <c r="AE4224" s="13" t="str">
        <f t="shared" si="415"/>
        <v/>
      </c>
      <c r="AF4224" s="145" t="str">
        <f t="shared" si="416"/>
        <v/>
      </c>
      <c r="AG4224" s="145" t="str">
        <f t="shared" si="417"/>
        <v/>
      </c>
      <c r="AH4224" s="145" t="str">
        <f t="shared" si="418"/>
        <v/>
      </c>
    </row>
    <row r="4225" spans="1:34" ht="17.25" customHeight="1" x14ac:dyDescent="0.3">
      <c r="A4225" s="149"/>
      <c r="B4225" s="135"/>
      <c r="C4225" s="14"/>
      <c r="D4225" s="14"/>
      <c r="E4225" s="136"/>
      <c r="F4225" s="15"/>
      <c r="G4225" s="126"/>
      <c r="H4225" s="136"/>
      <c r="I4225" s="136"/>
      <c r="J4225" s="138"/>
      <c r="K4225" s="119"/>
      <c r="L4225" s="138"/>
      <c r="M4225" s="12"/>
      <c r="N4225" s="147" t="str">
        <f t="shared" si="413"/>
        <v/>
      </c>
      <c r="O4225" s="16"/>
      <c r="P4225" s="17"/>
      <c r="Q4225" s="17"/>
      <c r="AD4225" s="13">
        <f t="shared" si="414"/>
        <v>0</v>
      </c>
      <c r="AE4225" s="13" t="str">
        <f t="shared" si="415"/>
        <v/>
      </c>
      <c r="AF4225" s="145" t="str">
        <f t="shared" si="416"/>
        <v/>
      </c>
      <c r="AG4225" s="145" t="str">
        <f t="shared" si="417"/>
        <v/>
      </c>
      <c r="AH4225" s="145" t="str">
        <f t="shared" si="418"/>
        <v/>
      </c>
    </row>
    <row r="4226" spans="1:34" ht="17.25" customHeight="1" x14ac:dyDescent="0.3">
      <c r="A4226" s="149"/>
      <c r="B4226" s="135"/>
      <c r="C4226" s="14"/>
      <c r="D4226" s="14"/>
      <c r="E4226" s="136"/>
      <c r="F4226" s="15"/>
      <c r="G4226" s="126"/>
      <c r="H4226" s="136"/>
      <c r="I4226" s="136"/>
      <c r="J4226" s="138"/>
      <c r="K4226" s="119"/>
      <c r="L4226" s="138"/>
      <c r="M4226" s="12"/>
      <c r="N4226" s="147" t="str">
        <f t="shared" si="413"/>
        <v/>
      </c>
      <c r="O4226" s="16"/>
      <c r="P4226" s="17"/>
      <c r="Q4226" s="17"/>
      <c r="AD4226" s="13">
        <f t="shared" si="414"/>
        <v>0</v>
      </c>
      <c r="AE4226" s="13" t="str">
        <f t="shared" si="415"/>
        <v/>
      </c>
      <c r="AF4226" s="145" t="str">
        <f t="shared" si="416"/>
        <v/>
      </c>
      <c r="AG4226" s="145" t="str">
        <f t="shared" si="417"/>
        <v/>
      </c>
      <c r="AH4226" s="145" t="str">
        <f t="shared" si="418"/>
        <v/>
      </c>
    </row>
    <row r="4227" spans="1:34" ht="17.25" customHeight="1" x14ac:dyDescent="0.3">
      <c r="A4227" s="149"/>
      <c r="B4227" s="135"/>
      <c r="C4227" s="14"/>
      <c r="D4227" s="14"/>
      <c r="E4227" s="136"/>
      <c r="F4227" s="15"/>
      <c r="G4227" s="126"/>
      <c r="H4227" s="136"/>
      <c r="I4227" s="136"/>
      <c r="J4227" s="138"/>
      <c r="K4227" s="119"/>
      <c r="L4227" s="138"/>
      <c r="M4227" s="12"/>
      <c r="N4227" s="147" t="str">
        <f t="shared" si="413"/>
        <v/>
      </c>
      <c r="O4227" s="16"/>
      <c r="P4227" s="17"/>
      <c r="Q4227" s="17"/>
      <c r="AD4227" s="13">
        <f t="shared" si="414"/>
        <v>0</v>
      </c>
      <c r="AE4227" s="13" t="str">
        <f t="shared" si="415"/>
        <v/>
      </c>
      <c r="AF4227" s="145" t="str">
        <f t="shared" si="416"/>
        <v/>
      </c>
      <c r="AG4227" s="145" t="str">
        <f t="shared" si="417"/>
        <v/>
      </c>
      <c r="AH4227" s="145" t="str">
        <f t="shared" si="418"/>
        <v/>
      </c>
    </row>
    <row r="4228" spans="1:34" ht="17.25" customHeight="1" x14ac:dyDescent="0.3">
      <c r="A4228" s="149"/>
      <c r="B4228" s="135"/>
      <c r="C4228" s="14"/>
      <c r="D4228" s="14"/>
      <c r="E4228" s="136"/>
      <c r="F4228" s="15"/>
      <c r="G4228" s="126"/>
      <c r="H4228" s="136"/>
      <c r="I4228" s="136"/>
      <c r="J4228" s="138"/>
      <c r="K4228" s="119"/>
      <c r="L4228" s="138"/>
      <c r="M4228" s="12"/>
      <c r="N4228" s="147" t="str">
        <f t="shared" si="413"/>
        <v/>
      </c>
      <c r="O4228" s="16"/>
      <c r="P4228" s="17"/>
      <c r="Q4228" s="17"/>
      <c r="AD4228" s="13">
        <f t="shared" si="414"/>
        <v>0</v>
      </c>
      <c r="AE4228" s="13" t="str">
        <f t="shared" si="415"/>
        <v/>
      </c>
      <c r="AF4228" s="145" t="str">
        <f t="shared" si="416"/>
        <v/>
      </c>
      <c r="AG4228" s="145" t="str">
        <f t="shared" si="417"/>
        <v/>
      </c>
      <c r="AH4228" s="145" t="str">
        <f t="shared" si="418"/>
        <v/>
      </c>
    </row>
    <row r="4229" spans="1:34" ht="17.25" customHeight="1" x14ac:dyDescent="0.3">
      <c r="A4229" s="149"/>
      <c r="B4229" s="135"/>
      <c r="C4229" s="14"/>
      <c r="D4229" s="14"/>
      <c r="E4229" s="136"/>
      <c r="F4229" s="15"/>
      <c r="G4229" s="126"/>
      <c r="H4229" s="136"/>
      <c r="I4229" s="136"/>
      <c r="J4229" s="138"/>
      <c r="K4229" s="119"/>
      <c r="L4229" s="138"/>
      <c r="M4229" s="12"/>
      <c r="N4229" s="147" t="str">
        <f t="shared" si="413"/>
        <v/>
      </c>
      <c r="O4229" s="16"/>
      <c r="P4229" s="17"/>
      <c r="Q4229" s="17"/>
      <c r="AD4229" s="13">
        <f t="shared" si="414"/>
        <v>0</v>
      </c>
      <c r="AE4229" s="13" t="str">
        <f t="shared" si="415"/>
        <v/>
      </c>
      <c r="AF4229" s="145" t="str">
        <f t="shared" si="416"/>
        <v/>
      </c>
      <c r="AG4229" s="145" t="str">
        <f t="shared" si="417"/>
        <v/>
      </c>
      <c r="AH4229" s="145" t="str">
        <f t="shared" si="418"/>
        <v/>
      </c>
    </row>
    <row r="4230" spans="1:34" ht="17.25" customHeight="1" x14ac:dyDescent="0.3">
      <c r="A4230" s="149"/>
      <c r="B4230" s="135"/>
      <c r="C4230" s="14"/>
      <c r="D4230" s="14"/>
      <c r="E4230" s="136"/>
      <c r="F4230" s="15"/>
      <c r="G4230" s="126"/>
      <c r="H4230" s="136"/>
      <c r="I4230" s="136"/>
      <c r="J4230" s="138"/>
      <c r="K4230" s="119"/>
      <c r="L4230" s="138"/>
      <c r="M4230" s="12"/>
      <c r="N4230" s="147" t="str">
        <f t="shared" si="413"/>
        <v/>
      </c>
      <c r="O4230" s="16"/>
      <c r="P4230" s="17"/>
      <c r="Q4230" s="17"/>
      <c r="AD4230" s="13">
        <f t="shared" si="414"/>
        <v>0</v>
      </c>
      <c r="AE4230" s="13" t="str">
        <f t="shared" si="415"/>
        <v/>
      </c>
      <c r="AF4230" s="145" t="str">
        <f t="shared" si="416"/>
        <v/>
      </c>
      <c r="AG4230" s="145" t="str">
        <f t="shared" si="417"/>
        <v/>
      </c>
      <c r="AH4230" s="145" t="str">
        <f t="shared" si="418"/>
        <v/>
      </c>
    </row>
    <row r="4231" spans="1:34" ht="17.25" customHeight="1" x14ac:dyDescent="0.3">
      <c r="A4231" s="149"/>
      <c r="B4231" s="135"/>
      <c r="C4231" s="14"/>
      <c r="D4231" s="14"/>
      <c r="E4231" s="136"/>
      <c r="F4231" s="15"/>
      <c r="G4231" s="126"/>
      <c r="H4231" s="136"/>
      <c r="I4231" s="136"/>
      <c r="J4231" s="138"/>
      <c r="K4231" s="119"/>
      <c r="L4231" s="138"/>
      <c r="M4231" s="12"/>
      <c r="N4231" s="147" t="str">
        <f t="shared" si="413"/>
        <v/>
      </c>
      <c r="O4231" s="16"/>
      <c r="P4231" s="17"/>
      <c r="Q4231" s="17"/>
      <c r="AD4231" s="13">
        <f t="shared" si="414"/>
        <v>0</v>
      </c>
      <c r="AE4231" s="13" t="str">
        <f t="shared" si="415"/>
        <v/>
      </c>
      <c r="AF4231" s="145" t="str">
        <f t="shared" si="416"/>
        <v/>
      </c>
      <c r="AG4231" s="145" t="str">
        <f t="shared" si="417"/>
        <v/>
      </c>
      <c r="AH4231" s="145" t="str">
        <f t="shared" si="418"/>
        <v/>
      </c>
    </row>
    <row r="4232" spans="1:34" ht="17.25" customHeight="1" x14ac:dyDescent="0.3">
      <c r="A4232" s="149"/>
      <c r="B4232" s="135"/>
      <c r="C4232" s="14"/>
      <c r="D4232" s="14"/>
      <c r="E4232" s="136"/>
      <c r="F4232" s="15"/>
      <c r="G4232" s="126"/>
      <c r="H4232" s="136"/>
      <c r="I4232" s="136"/>
      <c r="J4232" s="138"/>
      <c r="K4232" s="119"/>
      <c r="L4232" s="138"/>
      <c r="M4232" s="12"/>
      <c r="N4232" s="147" t="str">
        <f t="shared" ref="N4232:N4295" si="419">IF(J4232="", "", K4232)</f>
        <v/>
      </c>
      <c r="O4232" s="16"/>
      <c r="P4232" s="17"/>
      <c r="Q4232" s="17"/>
      <c r="AD4232" s="13">
        <f t="shared" si="414"/>
        <v>0</v>
      </c>
      <c r="AE4232" s="13" t="str">
        <f t="shared" si="415"/>
        <v/>
      </c>
      <c r="AF4232" s="145" t="str">
        <f t="shared" si="416"/>
        <v/>
      </c>
      <c r="AG4232" s="145" t="str">
        <f t="shared" si="417"/>
        <v/>
      </c>
      <c r="AH4232" s="145" t="str">
        <f t="shared" si="418"/>
        <v/>
      </c>
    </row>
    <row r="4233" spans="1:34" ht="17.25" customHeight="1" x14ac:dyDescent="0.3">
      <c r="A4233" s="149"/>
      <c r="B4233" s="135"/>
      <c r="C4233" s="14"/>
      <c r="D4233" s="14"/>
      <c r="E4233" s="136"/>
      <c r="F4233" s="15"/>
      <c r="G4233" s="126"/>
      <c r="H4233" s="136"/>
      <c r="I4233" s="136"/>
      <c r="J4233" s="138"/>
      <c r="K4233" s="119"/>
      <c r="L4233" s="138"/>
      <c r="M4233" s="12"/>
      <c r="N4233" s="147" t="str">
        <f t="shared" si="419"/>
        <v/>
      </c>
      <c r="O4233" s="16"/>
      <c r="P4233" s="17"/>
      <c r="Q4233" s="17"/>
      <c r="AD4233" s="13">
        <f t="shared" si="414"/>
        <v>0</v>
      </c>
      <c r="AE4233" s="13" t="str">
        <f t="shared" si="415"/>
        <v/>
      </c>
      <c r="AF4233" s="145" t="str">
        <f t="shared" si="416"/>
        <v/>
      </c>
      <c r="AG4233" s="145" t="str">
        <f t="shared" si="417"/>
        <v/>
      </c>
      <c r="AH4233" s="145" t="str">
        <f t="shared" si="418"/>
        <v/>
      </c>
    </row>
    <row r="4234" spans="1:34" ht="17.25" customHeight="1" x14ac:dyDescent="0.3">
      <c r="A4234" s="149"/>
      <c r="B4234" s="135"/>
      <c r="C4234" s="14"/>
      <c r="D4234" s="14"/>
      <c r="E4234" s="136"/>
      <c r="F4234" s="15"/>
      <c r="G4234" s="126"/>
      <c r="H4234" s="136"/>
      <c r="I4234" s="136"/>
      <c r="J4234" s="138"/>
      <c r="K4234" s="119"/>
      <c r="L4234" s="138"/>
      <c r="M4234" s="12"/>
      <c r="N4234" s="147" t="str">
        <f t="shared" si="419"/>
        <v/>
      </c>
      <c r="O4234" s="16"/>
      <c r="P4234" s="17"/>
      <c r="Q4234" s="17"/>
      <c r="AD4234" s="13">
        <f t="shared" si="414"/>
        <v>0</v>
      </c>
      <c r="AE4234" s="13" t="str">
        <f t="shared" si="415"/>
        <v/>
      </c>
      <c r="AF4234" s="145" t="str">
        <f t="shared" si="416"/>
        <v/>
      </c>
      <c r="AG4234" s="145" t="str">
        <f t="shared" si="417"/>
        <v/>
      </c>
      <c r="AH4234" s="145" t="str">
        <f t="shared" si="418"/>
        <v/>
      </c>
    </row>
    <row r="4235" spans="1:34" ht="17.25" customHeight="1" x14ac:dyDescent="0.3">
      <c r="A4235" s="149"/>
      <c r="B4235" s="135"/>
      <c r="C4235" s="14"/>
      <c r="D4235" s="14"/>
      <c r="E4235" s="136"/>
      <c r="F4235" s="15"/>
      <c r="G4235" s="126"/>
      <c r="H4235" s="136"/>
      <c r="I4235" s="136"/>
      <c r="J4235" s="138"/>
      <c r="K4235" s="119"/>
      <c r="L4235" s="138"/>
      <c r="M4235" s="12"/>
      <c r="N4235" s="147" t="str">
        <f t="shared" si="419"/>
        <v/>
      </c>
      <c r="O4235" s="16"/>
      <c r="P4235" s="17"/>
      <c r="Q4235" s="17"/>
      <c r="AD4235" s="13">
        <f t="shared" si="414"/>
        <v>0</v>
      </c>
      <c r="AE4235" s="13" t="str">
        <f t="shared" si="415"/>
        <v/>
      </c>
      <c r="AF4235" s="145" t="str">
        <f t="shared" si="416"/>
        <v/>
      </c>
      <c r="AG4235" s="145" t="str">
        <f t="shared" si="417"/>
        <v/>
      </c>
      <c r="AH4235" s="145" t="str">
        <f t="shared" si="418"/>
        <v/>
      </c>
    </row>
    <row r="4236" spans="1:34" ht="17.25" customHeight="1" x14ac:dyDescent="0.3">
      <c r="A4236" s="149"/>
      <c r="B4236" s="135"/>
      <c r="C4236" s="14"/>
      <c r="D4236" s="14"/>
      <c r="E4236" s="136"/>
      <c r="F4236" s="15"/>
      <c r="G4236" s="126"/>
      <c r="H4236" s="136"/>
      <c r="I4236" s="136"/>
      <c r="J4236" s="138"/>
      <c r="K4236" s="119"/>
      <c r="L4236" s="138"/>
      <c r="M4236" s="12"/>
      <c r="N4236" s="147" t="str">
        <f t="shared" si="419"/>
        <v/>
      </c>
      <c r="O4236" s="16"/>
      <c r="P4236" s="17"/>
      <c r="Q4236" s="17"/>
      <c r="AD4236" s="13">
        <f t="shared" si="414"/>
        <v>0</v>
      </c>
      <c r="AE4236" s="13" t="str">
        <f t="shared" si="415"/>
        <v/>
      </c>
      <c r="AF4236" s="145" t="str">
        <f t="shared" si="416"/>
        <v/>
      </c>
      <c r="AG4236" s="145" t="str">
        <f t="shared" si="417"/>
        <v/>
      </c>
      <c r="AH4236" s="145" t="str">
        <f t="shared" si="418"/>
        <v/>
      </c>
    </row>
    <row r="4237" spans="1:34" ht="17.25" customHeight="1" x14ac:dyDescent="0.3">
      <c r="A4237" s="149"/>
      <c r="B4237" s="135"/>
      <c r="C4237" s="14"/>
      <c r="D4237" s="14"/>
      <c r="E4237" s="136"/>
      <c r="F4237" s="15"/>
      <c r="G4237" s="126"/>
      <c r="H4237" s="136"/>
      <c r="I4237" s="136"/>
      <c r="J4237" s="138"/>
      <c r="K4237" s="119"/>
      <c r="L4237" s="138"/>
      <c r="M4237" s="12"/>
      <c r="N4237" s="147" t="str">
        <f t="shared" si="419"/>
        <v/>
      </c>
      <c r="O4237" s="16"/>
      <c r="P4237" s="17"/>
      <c r="Q4237" s="17"/>
      <c r="AD4237" s="13">
        <f t="shared" si="414"/>
        <v>0</v>
      </c>
      <c r="AE4237" s="13" t="str">
        <f t="shared" si="415"/>
        <v/>
      </c>
      <c r="AF4237" s="145" t="str">
        <f t="shared" si="416"/>
        <v/>
      </c>
      <c r="AG4237" s="145" t="str">
        <f t="shared" si="417"/>
        <v/>
      </c>
      <c r="AH4237" s="145" t="str">
        <f t="shared" si="418"/>
        <v/>
      </c>
    </row>
    <row r="4238" spans="1:34" ht="17.25" customHeight="1" x14ac:dyDescent="0.3">
      <c r="A4238" s="149"/>
      <c r="B4238" s="135"/>
      <c r="C4238" s="14"/>
      <c r="D4238" s="14"/>
      <c r="E4238" s="136"/>
      <c r="F4238" s="15"/>
      <c r="G4238" s="126"/>
      <c r="H4238" s="136"/>
      <c r="I4238" s="136"/>
      <c r="J4238" s="138"/>
      <c r="K4238" s="119"/>
      <c r="L4238" s="138"/>
      <c r="M4238" s="12"/>
      <c r="N4238" s="147" t="str">
        <f t="shared" si="419"/>
        <v/>
      </c>
      <c r="O4238" s="16"/>
      <c r="P4238" s="17"/>
      <c r="Q4238" s="17"/>
      <c r="AD4238" s="13">
        <f t="shared" si="414"/>
        <v>0</v>
      </c>
      <c r="AE4238" s="13" t="str">
        <f t="shared" si="415"/>
        <v/>
      </c>
      <c r="AF4238" s="145" t="str">
        <f t="shared" si="416"/>
        <v/>
      </c>
      <c r="AG4238" s="145" t="str">
        <f t="shared" si="417"/>
        <v/>
      </c>
      <c r="AH4238" s="145" t="str">
        <f t="shared" si="418"/>
        <v/>
      </c>
    </row>
    <row r="4239" spans="1:34" ht="17.25" customHeight="1" x14ac:dyDescent="0.3">
      <c r="A4239" s="149"/>
      <c r="B4239" s="135"/>
      <c r="C4239" s="14"/>
      <c r="D4239" s="14"/>
      <c r="E4239" s="136"/>
      <c r="F4239" s="15"/>
      <c r="G4239" s="126"/>
      <c r="H4239" s="136"/>
      <c r="I4239" s="136"/>
      <c r="J4239" s="138"/>
      <c r="K4239" s="119"/>
      <c r="L4239" s="138"/>
      <c r="M4239" s="12"/>
      <c r="N4239" s="147" t="str">
        <f t="shared" si="419"/>
        <v/>
      </c>
      <c r="O4239" s="16"/>
      <c r="P4239" s="17"/>
      <c r="Q4239" s="17"/>
      <c r="AD4239" s="13">
        <f t="shared" si="414"/>
        <v>0</v>
      </c>
      <c r="AE4239" s="13" t="str">
        <f t="shared" si="415"/>
        <v/>
      </c>
      <c r="AF4239" s="145" t="str">
        <f t="shared" si="416"/>
        <v/>
      </c>
      <c r="AG4239" s="145" t="str">
        <f t="shared" si="417"/>
        <v/>
      </c>
      <c r="AH4239" s="145" t="str">
        <f t="shared" si="418"/>
        <v/>
      </c>
    </row>
    <row r="4240" spans="1:34" ht="17.25" customHeight="1" x14ac:dyDescent="0.3">
      <c r="A4240" s="149"/>
      <c r="B4240" s="135"/>
      <c r="C4240" s="14"/>
      <c r="D4240" s="14"/>
      <c r="E4240" s="136"/>
      <c r="F4240" s="15"/>
      <c r="G4240" s="126"/>
      <c r="H4240" s="136"/>
      <c r="I4240" s="136"/>
      <c r="J4240" s="138"/>
      <c r="K4240" s="119"/>
      <c r="L4240" s="138"/>
      <c r="M4240" s="12"/>
      <c r="N4240" s="147" t="str">
        <f t="shared" si="419"/>
        <v/>
      </c>
      <c r="O4240" s="16"/>
      <c r="P4240" s="17"/>
      <c r="Q4240" s="17"/>
      <c r="AD4240" s="13">
        <f t="shared" si="414"/>
        <v>0</v>
      </c>
      <c r="AE4240" s="13" t="str">
        <f t="shared" si="415"/>
        <v/>
      </c>
      <c r="AF4240" s="145" t="str">
        <f t="shared" si="416"/>
        <v/>
      </c>
      <c r="AG4240" s="145" t="str">
        <f t="shared" si="417"/>
        <v/>
      </c>
      <c r="AH4240" s="145" t="str">
        <f t="shared" si="418"/>
        <v/>
      </c>
    </row>
    <row r="4241" spans="1:34" ht="17.25" customHeight="1" x14ac:dyDescent="0.3">
      <c r="A4241" s="149"/>
      <c r="B4241" s="135"/>
      <c r="C4241" s="14"/>
      <c r="D4241" s="14"/>
      <c r="E4241" s="136"/>
      <c r="F4241" s="15"/>
      <c r="G4241" s="126"/>
      <c r="H4241" s="136"/>
      <c r="I4241" s="136"/>
      <c r="J4241" s="138"/>
      <c r="K4241" s="119"/>
      <c r="L4241" s="138"/>
      <c r="M4241" s="12"/>
      <c r="N4241" s="147" t="str">
        <f t="shared" si="419"/>
        <v/>
      </c>
      <c r="O4241" s="16"/>
      <c r="P4241" s="17"/>
      <c r="Q4241" s="17"/>
      <c r="AD4241" s="13">
        <f t="shared" si="414"/>
        <v>0</v>
      </c>
      <c r="AE4241" s="13" t="str">
        <f t="shared" si="415"/>
        <v/>
      </c>
      <c r="AF4241" s="145" t="str">
        <f t="shared" si="416"/>
        <v/>
      </c>
      <c r="AG4241" s="145" t="str">
        <f t="shared" si="417"/>
        <v/>
      </c>
      <c r="AH4241" s="145" t="str">
        <f t="shared" si="418"/>
        <v/>
      </c>
    </row>
    <row r="4242" spans="1:34" ht="17.25" customHeight="1" x14ac:dyDescent="0.3">
      <c r="A4242" s="149"/>
      <c r="B4242" s="135"/>
      <c r="C4242" s="14"/>
      <c r="D4242" s="14"/>
      <c r="E4242" s="136"/>
      <c r="F4242" s="15"/>
      <c r="G4242" s="126"/>
      <c r="H4242" s="136"/>
      <c r="I4242" s="136"/>
      <c r="J4242" s="138"/>
      <c r="K4242" s="119"/>
      <c r="L4242" s="138"/>
      <c r="M4242" s="12"/>
      <c r="N4242" s="147" t="str">
        <f t="shared" si="419"/>
        <v/>
      </c>
      <c r="O4242" s="16"/>
      <c r="P4242" s="17"/>
      <c r="Q4242" s="17"/>
      <c r="AD4242" s="13">
        <f t="shared" si="414"/>
        <v>0</v>
      </c>
      <c r="AE4242" s="13" t="str">
        <f t="shared" si="415"/>
        <v/>
      </c>
      <c r="AF4242" s="145" t="str">
        <f t="shared" si="416"/>
        <v/>
      </c>
      <c r="AG4242" s="145" t="str">
        <f t="shared" si="417"/>
        <v/>
      </c>
      <c r="AH4242" s="145" t="str">
        <f t="shared" si="418"/>
        <v/>
      </c>
    </row>
    <row r="4243" spans="1:34" ht="17.25" customHeight="1" x14ac:dyDescent="0.3">
      <c r="A4243" s="149"/>
      <c r="B4243" s="135"/>
      <c r="C4243" s="14"/>
      <c r="D4243" s="14"/>
      <c r="E4243" s="136"/>
      <c r="F4243" s="15"/>
      <c r="G4243" s="126"/>
      <c r="H4243" s="136"/>
      <c r="I4243" s="136"/>
      <c r="J4243" s="138"/>
      <c r="K4243" s="119"/>
      <c r="L4243" s="138"/>
      <c r="M4243" s="12"/>
      <c r="N4243" s="147" t="str">
        <f t="shared" si="419"/>
        <v/>
      </c>
      <c r="O4243" s="16"/>
      <c r="P4243" s="17"/>
      <c r="Q4243" s="17"/>
      <c r="AD4243" s="13">
        <f t="shared" si="414"/>
        <v>0</v>
      </c>
      <c r="AE4243" s="13" t="str">
        <f t="shared" si="415"/>
        <v/>
      </c>
      <c r="AF4243" s="145" t="str">
        <f t="shared" si="416"/>
        <v/>
      </c>
      <c r="AG4243" s="145" t="str">
        <f t="shared" si="417"/>
        <v/>
      </c>
      <c r="AH4243" s="145" t="str">
        <f t="shared" si="418"/>
        <v/>
      </c>
    </row>
    <row r="4244" spans="1:34" ht="17.25" customHeight="1" x14ac:dyDescent="0.3">
      <c r="A4244" s="149"/>
      <c r="B4244" s="135"/>
      <c r="C4244" s="14"/>
      <c r="D4244" s="14"/>
      <c r="E4244" s="136"/>
      <c r="F4244" s="15"/>
      <c r="G4244" s="126"/>
      <c r="H4244" s="136"/>
      <c r="I4244" s="136"/>
      <c r="J4244" s="138"/>
      <c r="K4244" s="119"/>
      <c r="L4244" s="138"/>
      <c r="M4244" s="12"/>
      <c r="N4244" s="147" t="str">
        <f t="shared" si="419"/>
        <v/>
      </c>
      <c r="O4244" s="16"/>
      <c r="P4244" s="17"/>
      <c r="Q4244" s="17"/>
      <c r="AD4244" s="13">
        <f t="shared" si="414"/>
        <v>0</v>
      </c>
      <c r="AE4244" s="13" t="str">
        <f t="shared" si="415"/>
        <v/>
      </c>
      <c r="AF4244" s="145" t="str">
        <f t="shared" si="416"/>
        <v/>
      </c>
      <c r="AG4244" s="145" t="str">
        <f t="shared" si="417"/>
        <v/>
      </c>
      <c r="AH4244" s="145" t="str">
        <f t="shared" si="418"/>
        <v/>
      </c>
    </row>
    <row r="4245" spans="1:34" ht="17.25" customHeight="1" x14ac:dyDescent="0.3">
      <c r="A4245" s="149"/>
      <c r="B4245" s="135"/>
      <c r="C4245" s="14"/>
      <c r="D4245" s="14"/>
      <c r="E4245" s="136"/>
      <c r="F4245" s="15"/>
      <c r="G4245" s="126"/>
      <c r="H4245" s="136"/>
      <c r="I4245" s="136"/>
      <c r="J4245" s="138"/>
      <c r="K4245" s="119"/>
      <c r="L4245" s="138"/>
      <c r="M4245" s="12"/>
      <c r="N4245" s="147" t="str">
        <f t="shared" si="419"/>
        <v/>
      </c>
      <c r="O4245" s="16"/>
      <c r="P4245" s="17"/>
      <c r="Q4245" s="17"/>
      <c r="AD4245" s="13">
        <f t="shared" si="414"/>
        <v>0</v>
      </c>
      <c r="AE4245" s="13" t="str">
        <f t="shared" si="415"/>
        <v/>
      </c>
      <c r="AF4245" s="145" t="str">
        <f t="shared" si="416"/>
        <v/>
      </c>
      <c r="AG4245" s="145" t="str">
        <f t="shared" si="417"/>
        <v/>
      </c>
      <c r="AH4245" s="145" t="str">
        <f t="shared" si="418"/>
        <v/>
      </c>
    </row>
    <row r="4246" spans="1:34" ht="17.25" customHeight="1" x14ac:dyDescent="0.3">
      <c r="A4246" s="149"/>
      <c r="B4246" s="135"/>
      <c r="C4246" s="14"/>
      <c r="D4246" s="14"/>
      <c r="E4246" s="136"/>
      <c r="F4246" s="15"/>
      <c r="G4246" s="126"/>
      <c r="H4246" s="136"/>
      <c r="I4246" s="136"/>
      <c r="J4246" s="138"/>
      <c r="K4246" s="119"/>
      <c r="L4246" s="138"/>
      <c r="M4246" s="12"/>
      <c r="N4246" s="147" t="str">
        <f t="shared" si="419"/>
        <v/>
      </c>
      <c r="O4246" s="16"/>
      <c r="P4246" s="17"/>
      <c r="Q4246" s="17"/>
      <c r="AD4246" s="13">
        <f t="shared" si="414"/>
        <v>0</v>
      </c>
      <c r="AE4246" s="13" t="str">
        <f t="shared" si="415"/>
        <v/>
      </c>
      <c r="AF4246" s="145" t="str">
        <f t="shared" si="416"/>
        <v/>
      </c>
      <c r="AG4246" s="145" t="str">
        <f t="shared" si="417"/>
        <v/>
      </c>
      <c r="AH4246" s="145" t="str">
        <f t="shared" si="418"/>
        <v/>
      </c>
    </row>
    <row r="4247" spans="1:34" ht="17.25" customHeight="1" x14ac:dyDescent="0.3">
      <c r="A4247" s="149"/>
      <c r="B4247" s="135"/>
      <c r="C4247" s="14"/>
      <c r="D4247" s="14"/>
      <c r="E4247" s="136"/>
      <c r="F4247" s="15"/>
      <c r="G4247" s="126"/>
      <c r="H4247" s="136"/>
      <c r="I4247" s="136"/>
      <c r="J4247" s="138"/>
      <c r="K4247" s="119"/>
      <c r="L4247" s="138"/>
      <c r="M4247" s="12"/>
      <c r="N4247" s="147" t="str">
        <f t="shared" si="419"/>
        <v/>
      </c>
      <c r="O4247" s="16"/>
      <c r="P4247" s="17"/>
      <c r="Q4247" s="17"/>
      <c r="AD4247" s="13">
        <f t="shared" si="414"/>
        <v>0</v>
      </c>
      <c r="AE4247" s="13" t="str">
        <f t="shared" si="415"/>
        <v/>
      </c>
      <c r="AF4247" s="145" t="str">
        <f t="shared" si="416"/>
        <v/>
      </c>
      <c r="AG4247" s="145" t="str">
        <f t="shared" si="417"/>
        <v/>
      </c>
      <c r="AH4247" s="145" t="str">
        <f t="shared" si="418"/>
        <v/>
      </c>
    </row>
    <row r="4248" spans="1:34" ht="17.25" customHeight="1" x14ac:dyDescent="0.3">
      <c r="A4248" s="149"/>
      <c r="B4248" s="135"/>
      <c r="C4248" s="14"/>
      <c r="D4248" s="14"/>
      <c r="E4248" s="136"/>
      <c r="F4248" s="15"/>
      <c r="G4248" s="126"/>
      <c r="H4248" s="136"/>
      <c r="I4248" s="136"/>
      <c r="J4248" s="138"/>
      <c r="K4248" s="119"/>
      <c r="L4248" s="138"/>
      <c r="M4248" s="12"/>
      <c r="N4248" s="147" t="str">
        <f t="shared" si="419"/>
        <v/>
      </c>
      <c r="O4248" s="16"/>
      <c r="P4248" s="17"/>
      <c r="Q4248" s="17"/>
      <c r="AD4248" s="13">
        <f t="shared" si="414"/>
        <v>0</v>
      </c>
      <c r="AE4248" s="13" t="str">
        <f t="shared" si="415"/>
        <v/>
      </c>
      <c r="AF4248" s="145" t="str">
        <f t="shared" si="416"/>
        <v/>
      </c>
      <c r="AG4248" s="145" t="str">
        <f t="shared" si="417"/>
        <v/>
      </c>
      <c r="AH4248" s="145" t="str">
        <f t="shared" si="418"/>
        <v/>
      </c>
    </row>
    <row r="4249" spans="1:34" ht="17.25" customHeight="1" x14ac:dyDescent="0.3">
      <c r="A4249" s="149"/>
      <c r="B4249" s="135"/>
      <c r="C4249" s="14"/>
      <c r="D4249" s="14"/>
      <c r="E4249" s="136"/>
      <c r="F4249" s="15"/>
      <c r="G4249" s="126"/>
      <c r="H4249" s="136"/>
      <c r="I4249" s="136"/>
      <c r="J4249" s="138"/>
      <c r="K4249" s="119"/>
      <c r="L4249" s="138"/>
      <c r="M4249" s="12"/>
      <c r="N4249" s="147" t="str">
        <f t="shared" si="419"/>
        <v/>
      </c>
      <c r="O4249" s="16"/>
      <c r="P4249" s="17"/>
      <c r="Q4249" s="17"/>
      <c r="AD4249" s="13">
        <f t="shared" si="414"/>
        <v>0</v>
      </c>
      <c r="AE4249" s="13" t="str">
        <f t="shared" si="415"/>
        <v/>
      </c>
      <c r="AF4249" s="145" t="str">
        <f t="shared" si="416"/>
        <v/>
      </c>
      <c r="AG4249" s="145" t="str">
        <f t="shared" si="417"/>
        <v/>
      </c>
      <c r="AH4249" s="145" t="str">
        <f t="shared" si="418"/>
        <v/>
      </c>
    </row>
    <row r="4250" spans="1:34" ht="17.25" customHeight="1" x14ac:dyDescent="0.3">
      <c r="A4250" s="149"/>
      <c r="B4250" s="135"/>
      <c r="C4250" s="14"/>
      <c r="D4250" s="14"/>
      <c r="E4250" s="136"/>
      <c r="F4250" s="15"/>
      <c r="G4250" s="126"/>
      <c r="H4250" s="136"/>
      <c r="I4250" s="136"/>
      <c r="J4250" s="138"/>
      <c r="K4250" s="119"/>
      <c r="L4250" s="138"/>
      <c r="M4250" s="12"/>
      <c r="N4250" s="147" t="str">
        <f t="shared" si="419"/>
        <v/>
      </c>
      <c r="O4250" s="16"/>
      <c r="P4250" s="17"/>
      <c r="Q4250" s="17"/>
      <c r="AD4250" s="13">
        <f t="shared" si="414"/>
        <v>0</v>
      </c>
      <c r="AE4250" s="13" t="str">
        <f t="shared" si="415"/>
        <v/>
      </c>
      <c r="AF4250" s="145" t="str">
        <f t="shared" si="416"/>
        <v/>
      </c>
      <c r="AG4250" s="145" t="str">
        <f t="shared" si="417"/>
        <v/>
      </c>
      <c r="AH4250" s="145" t="str">
        <f t="shared" si="418"/>
        <v/>
      </c>
    </row>
    <row r="4251" spans="1:34" ht="17.25" customHeight="1" x14ac:dyDescent="0.3">
      <c r="A4251" s="149"/>
      <c r="B4251" s="135"/>
      <c r="C4251" s="14"/>
      <c r="D4251" s="14"/>
      <c r="E4251" s="136"/>
      <c r="F4251" s="15"/>
      <c r="G4251" s="126"/>
      <c r="H4251" s="136"/>
      <c r="I4251" s="136"/>
      <c r="J4251" s="138"/>
      <c r="K4251" s="119"/>
      <c r="L4251" s="138"/>
      <c r="M4251" s="12"/>
      <c r="N4251" s="147" t="str">
        <f t="shared" si="419"/>
        <v/>
      </c>
      <c r="O4251" s="16"/>
      <c r="P4251" s="17"/>
      <c r="Q4251" s="17"/>
      <c r="AD4251" s="13">
        <f t="shared" si="414"/>
        <v>0</v>
      </c>
      <c r="AE4251" s="13" t="str">
        <f t="shared" si="415"/>
        <v/>
      </c>
      <c r="AF4251" s="145" t="str">
        <f t="shared" si="416"/>
        <v/>
      </c>
      <c r="AG4251" s="145" t="str">
        <f t="shared" si="417"/>
        <v/>
      </c>
      <c r="AH4251" s="145" t="str">
        <f t="shared" si="418"/>
        <v/>
      </c>
    </row>
    <row r="4252" spans="1:34" ht="17.25" customHeight="1" x14ac:dyDescent="0.3">
      <c r="A4252" s="149"/>
      <c r="B4252" s="135"/>
      <c r="C4252" s="14"/>
      <c r="D4252" s="14"/>
      <c r="E4252" s="136"/>
      <c r="F4252" s="15"/>
      <c r="G4252" s="126"/>
      <c r="H4252" s="136"/>
      <c r="I4252" s="136"/>
      <c r="J4252" s="138"/>
      <c r="K4252" s="119"/>
      <c r="L4252" s="138"/>
      <c r="M4252" s="12"/>
      <c r="N4252" s="147" t="str">
        <f t="shared" si="419"/>
        <v/>
      </c>
      <c r="O4252" s="16"/>
      <c r="P4252" s="17"/>
      <c r="Q4252" s="17"/>
      <c r="AD4252" s="13">
        <f t="shared" si="414"/>
        <v>0</v>
      </c>
      <c r="AE4252" s="13" t="str">
        <f t="shared" si="415"/>
        <v/>
      </c>
      <c r="AF4252" s="145" t="str">
        <f t="shared" si="416"/>
        <v/>
      </c>
      <c r="AG4252" s="145" t="str">
        <f t="shared" si="417"/>
        <v/>
      </c>
      <c r="AH4252" s="145" t="str">
        <f t="shared" si="418"/>
        <v/>
      </c>
    </row>
    <row r="4253" spans="1:34" ht="17.25" customHeight="1" x14ac:dyDescent="0.3">
      <c r="A4253" s="149"/>
      <c r="B4253" s="135"/>
      <c r="C4253" s="14"/>
      <c r="D4253" s="14"/>
      <c r="E4253" s="136"/>
      <c r="F4253" s="15"/>
      <c r="G4253" s="126"/>
      <c r="H4253" s="136"/>
      <c r="I4253" s="136"/>
      <c r="J4253" s="138"/>
      <c r="K4253" s="119"/>
      <c r="L4253" s="138"/>
      <c r="M4253" s="12"/>
      <c r="N4253" s="147" t="str">
        <f t="shared" si="419"/>
        <v/>
      </c>
      <c r="O4253" s="16"/>
      <c r="P4253" s="17"/>
      <c r="Q4253" s="17"/>
      <c r="AD4253" s="13">
        <f t="shared" si="414"/>
        <v>0</v>
      </c>
      <c r="AE4253" s="13" t="str">
        <f t="shared" si="415"/>
        <v/>
      </c>
      <c r="AF4253" s="145" t="str">
        <f t="shared" si="416"/>
        <v/>
      </c>
      <c r="AG4253" s="145" t="str">
        <f t="shared" si="417"/>
        <v/>
      </c>
      <c r="AH4253" s="145" t="str">
        <f t="shared" si="418"/>
        <v/>
      </c>
    </row>
    <row r="4254" spans="1:34" ht="17.25" customHeight="1" x14ac:dyDescent="0.3">
      <c r="A4254" s="149"/>
      <c r="B4254" s="135"/>
      <c r="C4254" s="14"/>
      <c r="D4254" s="14"/>
      <c r="E4254" s="136"/>
      <c r="F4254" s="15"/>
      <c r="G4254" s="126"/>
      <c r="H4254" s="136"/>
      <c r="I4254" s="136"/>
      <c r="J4254" s="138"/>
      <c r="K4254" s="119"/>
      <c r="L4254" s="138"/>
      <c r="M4254" s="12"/>
      <c r="N4254" s="147" t="str">
        <f t="shared" si="419"/>
        <v/>
      </c>
      <c r="O4254" s="16"/>
      <c r="P4254" s="17"/>
      <c r="Q4254" s="17"/>
      <c r="AD4254" s="13">
        <f t="shared" si="414"/>
        <v>0</v>
      </c>
      <c r="AE4254" s="13" t="str">
        <f t="shared" si="415"/>
        <v/>
      </c>
      <c r="AF4254" s="145" t="str">
        <f t="shared" si="416"/>
        <v/>
      </c>
      <c r="AG4254" s="145" t="str">
        <f t="shared" si="417"/>
        <v/>
      </c>
      <c r="AH4254" s="145" t="str">
        <f t="shared" si="418"/>
        <v/>
      </c>
    </row>
    <row r="4255" spans="1:34" ht="17.25" customHeight="1" x14ac:dyDescent="0.3">
      <c r="A4255" s="149"/>
      <c r="B4255" s="135"/>
      <c r="C4255" s="14"/>
      <c r="D4255" s="14"/>
      <c r="E4255" s="136"/>
      <c r="F4255" s="15"/>
      <c r="G4255" s="126"/>
      <c r="H4255" s="136"/>
      <c r="I4255" s="136"/>
      <c r="J4255" s="138"/>
      <c r="K4255" s="119"/>
      <c r="L4255" s="138"/>
      <c r="M4255" s="12"/>
      <c r="N4255" s="147" t="str">
        <f t="shared" si="419"/>
        <v/>
      </c>
      <c r="O4255" s="16"/>
      <c r="P4255" s="17"/>
      <c r="Q4255" s="17"/>
      <c r="AD4255" s="13">
        <f t="shared" si="414"/>
        <v>0</v>
      </c>
      <c r="AE4255" s="13" t="str">
        <f t="shared" si="415"/>
        <v/>
      </c>
      <c r="AF4255" s="145" t="str">
        <f t="shared" si="416"/>
        <v/>
      </c>
      <c r="AG4255" s="145" t="str">
        <f t="shared" si="417"/>
        <v/>
      </c>
      <c r="AH4255" s="145" t="str">
        <f t="shared" si="418"/>
        <v/>
      </c>
    </row>
    <row r="4256" spans="1:34" ht="17.25" customHeight="1" x14ac:dyDescent="0.3">
      <c r="A4256" s="149"/>
      <c r="B4256" s="135"/>
      <c r="C4256" s="14"/>
      <c r="D4256" s="14"/>
      <c r="E4256" s="136"/>
      <c r="F4256" s="15"/>
      <c r="G4256" s="126"/>
      <c r="H4256" s="136"/>
      <c r="I4256" s="136"/>
      <c r="J4256" s="138"/>
      <c r="K4256" s="119"/>
      <c r="L4256" s="138"/>
      <c r="M4256" s="12"/>
      <c r="N4256" s="147" t="str">
        <f t="shared" si="419"/>
        <v/>
      </c>
      <c r="O4256" s="16"/>
      <c r="P4256" s="17"/>
      <c r="Q4256" s="17"/>
      <c r="AD4256" s="13">
        <f t="shared" si="414"/>
        <v>0</v>
      </c>
      <c r="AE4256" s="13" t="str">
        <f t="shared" si="415"/>
        <v/>
      </c>
      <c r="AF4256" s="145" t="str">
        <f t="shared" si="416"/>
        <v/>
      </c>
      <c r="AG4256" s="145" t="str">
        <f t="shared" si="417"/>
        <v/>
      </c>
      <c r="AH4256" s="145" t="str">
        <f t="shared" si="418"/>
        <v/>
      </c>
    </row>
    <row r="4257" spans="1:34" ht="17.25" customHeight="1" x14ac:dyDescent="0.3">
      <c r="A4257" s="149"/>
      <c r="B4257" s="135"/>
      <c r="C4257" s="14"/>
      <c r="D4257" s="14"/>
      <c r="E4257" s="136"/>
      <c r="F4257" s="15"/>
      <c r="G4257" s="126"/>
      <c r="H4257" s="136"/>
      <c r="I4257" s="136"/>
      <c r="J4257" s="138"/>
      <c r="K4257" s="119"/>
      <c r="L4257" s="138"/>
      <c r="M4257" s="12"/>
      <c r="N4257" s="147" t="str">
        <f t="shared" si="419"/>
        <v/>
      </c>
      <c r="O4257" s="16"/>
      <c r="P4257" s="17"/>
      <c r="Q4257" s="17"/>
      <c r="AD4257" s="13">
        <f t="shared" si="414"/>
        <v>0</v>
      </c>
      <c r="AE4257" s="13" t="str">
        <f t="shared" si="415"/>
        <v/>
      </c>
      <c r="AF4257" s="145" t="str">
        <f t="shared" si="416"/>
        <v/>
      </c>
      <c r="AG4257" s="145" t="str">
        <f t="shared" si="417"/>
        <v/>
      </c>
      <c r="AH4257" s="145" t="str">
        <f t="shared" si="418"/>
        <v/>
      </c>
    </row>
    <row r="4258" spans="1:34" ht="17.25" customHeight="1" x14ac:dyDescent="0.3">
      <c r="A4258" s="149"/>
      <c r="B4258" s="135"/>
      <c r="C4258" s="14"/>
      <c r="D4258" s="14"/>
      <c r="E4258" s="136"/>
      <c r="F4258" s="15"/>
      <c r="G4258" s="126"/>
      <c r="H4258" s="136"/>
      <c r="I4258" s="136"/>
      <c r="J4258" s="138"/>
      <c r="K4258" s="119"/>
      <c r="L4258" s="138"/>
      <c r="M4258" s="12"/>
      <c r="N4258" s="147" t="str">
        <f t="shared" si="419"/>
        <v/>
      </c>
      <c r="O4258" s="16"/>
      <c r="P4258" s="17"/>
      <c r="Q4258" s="17"/>
      <c r="AD4258" s="13">
        <f t="shared" si="414"/>
        <v>0</v>
      </c>
      <c r="AE4258" s="13" t="str">
        <f t="shared" si="415"/>
        <v/>
      </c>
      <c r="AF4258" s="145" t="str">
        <f t="shared" si="416"/>
        <v/>
      </c>
      <c r="AG4258" s="145" t="str">
        <f t="shared" si="417"/>
        <v/>
      </c>
      <c r="AH4258" s="145" t="str">
        <f t="shared" si="418"/>
        <v/>
      </c>
    </row>
    <row r="4259" spans="1:34" ht="17.25" customHeight="1" x14ac:dyDescent="0.3">
      <c r="A4259" s="149"/>
      <c r="B4259" s="135"/>
      <c r="C4259" s="14"/>
      <c r="D4259" s="14"/>
      <c r="E4259" s="136"/>
      <c r="F4259" s="15"/>
      <c r="G4259" s="126"/>
      <c r="H4259" s="136"/>
      <c r="I4259" s="136"/>
      <c r="J4259" s="138"/>
      <c r="K4259" s="119"/>
      <c r="L4259" s="138"/>
      <c r="M4259" s="12"/>
      <c r="N4259" s="147" t="str">
        <f t="shared" si="419"/>
        <v/>
      </c>
      <c r="O4259" s="16"/>
      <c r="P4259" s="17"/>
      <c r="Q4259" s="17"/>
      <c r="AD4259" s="13">
        <f t="shared" si="414"/>
        <v>0</v>
      </c>
      <c r="AE4259" s="13" t="str">
        <f t="shared" si="415"/>
        <v/>
      </c>
      <c r="AF4259" s="145" t="str">
        <f t="shared" si="416"/>
        <v/>
      </c>
      <c r="AG4259" s="145" t="str">
        <f t="shared" si="417"/>
        <v/>
      </c>
      <c r="AH4259" s="145" t="str">
        <f t="shared" si="418"/>
        <v/>
      </c>
    </row>
    <row r="4260" spans="1:34" ht="17.25" customHeight="1" x14ac:dyDescent="0.3">
      <c r="A4260" s="149"/>
      <c r="B4260" s="135"/>
      <c r="C4260" s="14"/>
      <c r="D4260" s="14"/>
      <c r="E4260" s="136"/>
      <c r="F4260" s="15"/>
      <c r="G4260" s="126"/>
      <c r="H4260" s="136"/>
      <c r="I4260" s="136"/>
      <c r="J4260" s="138"/>
      <c r="K4260" s="119"/>
      <c r="L4260" s="138"/>
      <c r="M4260" s="12"/>
      <c r="N4260" s="147" t="str">
        <f t="shared" si="419"/>
        <v/>
      </c>
      <c r="O4260" s="16"/>
      <c r="P4260" s="17"/>
      <c r="Q4260" s="17"/>
      <c r="AD4260" s="13">
        <f t="shared" si="414"/>
        <v>0</v>
      </c>
      <c r="AE4260" s="13" t="str">
        <f t="shared" si="415"/>
        <v/>
      </c>
      <c r="AF4260" s="145" t="str">
        <f t="shared" si="416"/>
        <v/>
      </c>
      <c r="AG4260" s="145" t="str">
        <f t="shared" si="417"/>
        <v/>
      </c>
      <c r="AH4260" s="145" t="str">
        <f t="shared" si="418"/>
        <v/>
      </c>
    </row>
    <row r="4261" spans="1:34" ht="17.25" customHeight="1" x14ac:dyDescent="0.3">
      <c r="A4261" s="149"/>
      <c r="B4261" s="135"/>
      <c r="C4261" s="14"/>
      <c r="D4261" s="14"/>
      <c r="E4261" s="136"/>
      <c r="F4261" s="15"/>
      <c r="G4261" s="126"/>
      <c r="H4261" s="136"/>
      <c r="I4261" s="136"/>
      <c r="J4261" s="138"/>
      <c r="K4261" s="119"/>
      <c r="L4261" s="138"/>
      <c r="M4261" s="12"/>
      <c r="N4261" s="147" t="str">
        <f t="shared" si="419"/>
        <v/>
      </c>
      <c r="O4261" s="16"/>
      <c r="P4261" s="17"/>
      <c r="Q4261" s="17"/>
      <c r="AD4261" s="13">
        <f t="shared" si="414"/>
        <v>0</v>
      </c>
      <c r="AE4261" s="13" t="str">
        <f t="shared" si="415"/>
        <v/>
      </c>
      <c r="AF4261" s="145" t="str">
        <f t="shared" si="416"/>
        <v/>
      </c>
      <c r="AG4261" s="145" t="str">
        <f t="shared" si="417"/>
        <v/>
      </c>
      <c r="AH4261" s="145" t="str">
        <f t="shared" si="418"/>
        <v/>
      </c>
    </row>
    <row r="4262" spans="1:34" ht="17.25" customHeight="1" x14ac:dyDescent="0.3">
      <c r="A4262" s="149"/>
      <c r="B4262" s="135"/>
      <c r="C4262" s="14"/>
      <c r="D4262" s="14"/>
      <c r="E4262" s="136"/>
      <c r="F4262" s="15"/>
      <c r="G4262" s="126"/>
      <c r="H4262" s="136"/>
      <c r="I4262" s="136"/>
      <c r="J4262" s="138"/>
      <c r="K4262" s="119"/>
      <c r="L4262" s="138"/>
      <c r="M4262" s="12"/>
      <c r="N4262" s="147" t="str">
        <f t="shared" si="419"/>
        <v/>
      </c>
      <c r="O4262" s="16"/>
      <c r="P4262" s="17"/>
      <c r="Q4262" s="17"/>
      <c r="AD4262" s="13">
        <f t="shared" si="414"/>
        <v>0</v>
      </c>
      <c r="AE4262" s="13" t="str">
        <f t="shared" si="415"/>
        <v/>
      </c>
      <c r="AF4262" s="145" t="str">
        <f t="shared" si="416"/>
        <v/>
      </c>
      <c r="AG4262" s="145" t="str">
        <f t="shared" si="417"/>
        <v/>
      </c>
      <c r="AH4262" s="145" t="str">
        <f t="shared" si="418"/>
        <v/>
      </c>
    </row>
    <row r="4263" spans="1:34" ht="17.25" customHeight="1" x14ac:dyDescent="0.3">
      <c r="A4263" s="149"/>
      <c r="B4263" s="135"/>
      <c r="C4263" s="14"/>
      <c r="D4263" s="14"/>
      <c r="E4263" s="136"/>
      <c r="F4263" s="15"/>
      <c r="G4263" s="126"/>
      <c r="H4263" s="136"/>
      <c r="I4263" s="136"/>
      <c r="J4263" s="138"/>
      <c r="K4263" s="119"/>
      <c r="L4263" s="138"/>
      <c r="M4263" s="12"/>
      <c r="N4263" s="147" t="str">
        <f t="shared" si="419"/>
        <v/>
      </c>
      <c r="O4263" s="16"/>
      <c r="P4263" s="17"/>
      <c r="Q4263" s="17"/>
      <c r="AD4263" s="13">
        <f t="shared" si="414"/>
        <v>0</v>
      </c>
      <c r="AE4263" s="13" t="str">
        <f t="shared" si="415"/>
        <v/>
      </c>
      <c r="AF4263" s="145" t="str">
        <f t="shared" si="416"/>
        <v/>
      </c>
      <c r="AG4263" s="145" t="str">
        <f t="shared" si="417"/>
        <v/>
      </c>
      <c r="AH4263" s="145" t="str">
        <f t="shared" si="418"/>
        <v/>
      </c>
    </row>
    <row r="4264" spans="1:34" ht="17.25" customHeight="1" x14ac:dyDescent="0.3">
      <c r="A4264" s="149"/>
      <c r="B4264" s="135"/>
      <c r="C4264" s="14"/>
      <c r="D4264" s="14"/>
      <c r="E4264" s="136"/>
      <c r="F4264" s="15"/>
      <c r="G4264" s="126"/>
      <c r="H4264" s="136"/>
      <c r="I4264" s="136"/>
      <c r="J4264" s="138"/>
      <c r="K4264" s="119"/>
      <c r="L4264" s="138"/>
      <c r="M4264" s="12"/>
      <c r="N4264" s="147" t="str">
        <f t="shared" si="419"/>
        <v/>
      </c>
      <c r="O4264" s="16"/>
      <c r="P4264" s="17"/>
      <c r="Q4264" s="17"/>
      <c r="AD4264" s="13">
        <f t="shared" si="414"/>
        <v>0</v>
      </c>
      <c r="AE4264" s="13" t="str">
        <f t="shared" si="415"/>
        <v/>
      </c>
      <c r="AF4264" s="145" t="str">
        <f t="shared" si="416"/>
        <v/>
      </c>
      <c r="AG4264" s="145" t="str">
        <f t="shared" si="417"/>
        <v/>
      </c>
      <c r="AH4264" s="145" t="str">
        <f t="shared" si="418"/>
        <v/>
      </c>
    </row>
    <row r="4265" spans="1:34" ht="17.25" customHeight="1" x14ac:dyDescent="0.3">
      <c r="A4265" s="149"/>
      <c r="B4265" s="135"/>
      <c r="C4265" s="14"/>
      <c r="D4265" s="14"/>
      <c r="E4265" s="136"/>
      <c r="F4265" s="15"/>
      <c r="G4265" s="126"/>
      <c r="H4265" s="136"/>
      <c r="I4265" s="136"/>
      <c r="J4265" s="138"/>
      <c r="K4265" s="119"/>
      <c r="L4265" s="138"/>
      <c r="M4265" s="12"/>
      <c r="N4265" s="147" t="str">
        <f t="shared" si="419"/>
        <v/>
      </c>
      <c r="O4265" s="16"/>
      <c r="P4265" s="17"/>
      <c r="Q4265" s="17"/>
      <c r="AD4265" s="13">
        <f t="shared" si="414"/>
        <v>0</v>
      </c>
      <c r="AE4265" s="13" t="str">
        <f t="shared" si="415"/>
        <v/>
      </c>
      <c r="AF4265" s="145" t="str">
        <f t="shared" si="416"/>
        <v/>
      </c>
      <c r="AG4265" s="145" t="str">
        <f t="shared" si="417"/>
        <v/>
      </c>
      <c r="AH4265" s="145" t="str">
        <f t="shared" si="418"/>
        <v/>
      </c>
    </row>
    <row r="4266" spans="1:34" ht="17.25" customHeight="1" x14ac:dyDescent="0.3">
      <c r="A4266" s="149"/>
      <c r="B4266" s="135"/>
      <c r="C4266" s="14"/>
      <c r="D4266" s="14"/>
      <c r="E4266" s="136"/>
      <c r="F4266" s="15"/>
      <c r="G4266" s="126"/>
      <c r="H4266" s="136"/>
      <c r="I4266" s="136"/>
      <c r="J4266" s="138"/>
      <c r="K4266" s="119"/>
      <c r="L4266" s="138"/>
      <c r="M4266" s="12"/>
      <c r="N4266" s="147" t="str">
        <f t="shared" si="419"/>
        <v/>
      </c>
      <c r="O4266" s="16"/>
      <c r="P4266" s="17"/>
      <c r="Q4266" s="17"/>
      <c r="AD4266" s="13">
        <f t="shared" si="414"/>
        <v>0</v>
      </c>
      <c r="AE4266" s="13" t="str">
        <f t="shared" si="415"/>
        <v/>
      </c>
      <c r="AF4266" s="145" t="str">
        <f t="shared" si="416"/>
        <v/>
      </c>
      <c r="AG4266" s="145" t="str">
        <f t="shared" si="417"/>
        <v/>
      </c>
      <c r="AH4266" s="145" t="str">
        <f t="shared" si="418"/>
        <v/>
      </c>
    </row>
    <row r="4267" spans="1:34" ht="17.25" customHeight="1" x14ac:dyDescent="0.3">
      <c r="A4267" s="149"/>
      <c r="B4267" s="135"/>
      <c r="C4267" s="14"/>
      <c r="D4267" s="14"/>
      <c r="E4267" s="136"/>
      <c r="F4267" s="15"/>
      <c r="G4267" s="126"/>
      <c r="H4267" s="136"/>
      <c r="I4267" s="136"/>
      <c r="J4267" s="138"/>
      <c r="K4267" s="119"/>
      <c r="L4267" s="138"/>
      <c r="M4267" s="12"/>
      <c r="N4267" s="147" t="str">
        <f t="shared" si="419"/>
        <v/>
      </c>
      <c r="O4267" s="16"/>
      <c r="P4267" s="17"/>
      <c r="Q4267" s="17"/>
      <c r="AD4267" s="13">
        <f t="shared" si="414"/>
        <v>0</v>
      </c>
      <c r="AE4267" s="13" t="str">
        <f t="shared" si="415"/>
        <v/>
      </c>
      <c r="AF4267" s="145" t="str">
        <f t="shared" si="416"/>
        <v/>
      </c>
      <c r="AG4267" s="145" t="str">
        <f t="shared" si="417"/>
        <v/>
      </c>
      <c r="AH4267" s="145" t="str">
        <f t="shared" si="418"/>
        <v/>
      </c>
    </row>
    <row r="4268" spans="1:34" ht="17.25" customHeight="1" x14ac:dyDescent="0.3">
      <c r="A4268" s="149"/>
      <c r="B4268" s="135"/>
      <c r="C4268" s="14"/>
      <c r="D4268" s="14"/>
      <c r="E4268" s="136"/>
      <c r="F4268" s="15"/>
      <c r="G4268" s="126"/>
      <c r="H4268" s="136"/>
      <c r="I4268" s="136"/>
      <c r="J4268" s="138"/>
      <c r="K4268" s="119"/>
      <c r="L4268" s="138"/>
      <c r="M4268" s="12"/>
      <c r="N4268" s="147" t="str">
        <f t="shared" si="419"/>
        <v/>
      </c>
      <c r="O4268" s="16"/>
      <c r="P4268" s="17"/>
      <c r="Q4268" s="17"/>
      <c r="AD4268" s="13">
        <f t="shared" si="414"/>
        <v>0</v>
      </c>
      <c r="AE4268" s="13" t="str">
        <f t="shared" si="415"/>
        <v/>
      </c>
      <c r="AF4268" s="145" t="str">
        <f t="shared" si="416"/>
        <v/>
      </c>
      <c r="AG4268" s="145" t="str">
        <f t="shared" si="417"/>
        <v/>
      </c>
      <c r="AH4268" s="145" t="str">
        <f t="shared" si="418"/>
        <v/>
      </c>
    </row>
    <row r="4269" spans="1:34" ht="17.25" customHeight="1" x14ac:dyDescent="0.3">
      <c r="A4269" s="149"/>
      <c r="B4269" s="135"/>
      <c r="C4269" s="14"/>
      <c r="D4269" s="14"/>
      <c r="E4269" s="136"/>
      <c r="F4269" s="15"/>
      <c r="G4269" s="126"/>
      <c r="H4269" s="136"/>
      <c r="I4269" s="136"/>
      <c r="J4269" s="138"/>
      <c r="K4269" s="119"/>
      <c r="L4269" s="138"/>
      <c r="M4269" s="12"/>
      <c r="N4269" s="147" t="str">
        <f t="shared" si="419"/>
        <v/>
      </c>
      <c r="O4269" s="16"/>
      <c r="P4269" s="17"/>
      <c r="Q4269" s="17"/>
      <c r="AD4269" s="13">
        <f t="shared" si="414"/>
        <v>0</v>
      </c>
      <c r="AE4269" s="13" t="str">
        <f t="shared" si="415"/>
        <v/>
      </c>
      <c r="AF4269" s="145" t="str">
        <f t="shared" si="416"/>
        <v/>
      </c>
      <c r="AG4269" s="145" t="str">
        <f t="shared" si="417"/>
        <v/>
      </c>
      <c r="AH4269" s="145" t="str">
        <f t="shared" si="418"/>
        <v/>
      </c>
    </row>
    <row r="4270" spans="1:34" ht="17.25" customHeight="1" x14ac:dyDescent="0.3">
      <c r="A4270" s="149"/>
      <c r="B4270" s="135"/>
      <c r="C4270" s="14"/>
      <c r="D4270" s="14"/>
      <c r="E4270" s="136"/>
      <c r="F4270" s="15"/>
      <c r="G4270" s="126"/>
      <c r="H4270" s="136"/>
      <c r="I4270" s="136"/>
      <c r="J4270" s="138"/>
      <c r="K4270" s="119"/>
      <c r="L4270" s="138"/>
      <c r="M4270" s="12"/>
      <c r="N4270" s="147" t="str">
        <f t="shared" si="419"/>
        <v/>
      </c>
      <c r="O4270" s="16"/>
      <c r="P4270" s="17"/>
      <c r="Q4270" s="17"/>
      <c r="AD4270" s="13">
        <f t="shared" si="414"/>
        <v>0</v>
      </c>
      <c r="AE4270" s="13" t="str">
        <f t="shared" si="415"/>
        <v/>
      </c>
      <c r="AF4270" s="145" t="str">
        <f t="shared" si="416"/>
        <v/>
      </c>
      <c r="AG4270" s="145" t="str">
        <f t="shared" si="417"/>
        <v/>
      </c>
      <c r="AH4270" s="145" t="str">
        <f t="shared" si="418"/>
        <v/>
      </c>
    </row>
    <row r="4271" spans="1:34" ht="17.25" customHeight="1" x14ac:dyDescent="0.3">
      <c r="A4271" s="149"/>
      <c r="B4271" s="135"/>
      <c r="C4271" s="14"/>
      <c r="D4271" s="14"/>
      <c r="E4271" s="136"/>
      <c r="F4271" s="15"/>
      <c r="G4271" s="126"/>
      <c r="H4271" s="136"/>
      <c r="I4271" s="136"/>
      <c r="J4271" s="138"/>
      <c r="K4271" s="119"/>
      <c r="L4271" s="138"/>
      <c r="M4271" s="12"/>
      <c r="N4271" s="147" t="str">
        <f t="shared" si="419"/>
        <v/>
      </c>
      <c r="O4271" s="16"/>
      <c r="P4271" s="17"/>
      <c r="Q4271" s="17"/>
      <c r="AD4271" s="13">
        <f t="shared" si="414"/>
        <v>0</v>
      </c>
      <c r="AE4271" s="13" t="str">
        <f t="shared" si="415"/>
        <v/>
      </c>
      <c r="AF4271" s="145" t="str">
        <f t="shared" si="416"/>
        <v/>
      </c>
      <c r="AG4271" s="145" t="str">
        <f t="shared" si="417"/>
        <v/>
      </c>
      <c r="AH4271" s="145" t="str">
        <f t="shared" si="418"/>
        <v/>
      </c>
    </row>
    <row r="4272" spans="1:34" ht="17.25" customHeight="1" x14ac:dyDescent="0.3">
      <c r="A4272" s="149"/>
      <c r="B4272" s="135"/>
      <c r="C4272" s="14"/>
      <c r="D4272" s="14"/>
      <c r="E4272" s="136"/>
      <c r="F4272" s="15"/>
      <c r="G4272" s="126"/>
      <c r="H4272" s="136"/>
      <c r="I4272" s="136"/>
      <c r="J4272" s="138"/>
      <c r="K4272" s="119"/>
      <c r="L4272" s="138"/>
      <c r="M4272" s="12"/>
      <c r="N4272" s="147" t="str">
        <f t="shared" si="419"/>
        <v/>
      </c>
      <c r="O4272" s="16"/>
      <c r="P4272" s="17"/>
      <c r="Q4272" s="17"/>
      <c r="AD4272" s="13">
        <f t="shared" si="414"/>
        <v>0</v>
      </c>
      <c r="AE4272" s="13" t="str">
        <f t="shared" si="415"/>
        <v/>
      </c>
      <c r="AF4272" s="145" t="str">
        <f t="shared" si="416"/>
        <v/>
      </c>
      <c r="AG4272" s="145" t="str">
        <f t="shared" si="417"/>
        <v/>
      </c>
      <c r="AH4272" s="145" t="str">
        <f t="shared" si="418"/>
        <v/>
      </c>
    </row>
    <row r="4273" spans="1:34" ht="17.25" customHeight="1" x14ac:dyDescent="0.3">
      <c r="A4273" s="149"/>
      <c r="B4273" s="135"/>
      <c r="C4273" s="14"/>
      <c r="D4273" s="14"/>
      <c r="E4273" s="136"/>
      <c r="F4273" s="15"/>
      <c r="G4273" s="126"/>
      <c r="H4273" s="136"/>
      <c r="I4273" s="136"/>
      <c r="J4273" s="138"/>
      <c r="K4273" s="119"/>
      <c r="L4273" s="138"/>
      <c r="M4273" s="12"/>
      <c r="N4273" s="147" t="str">
        <f t="shared" si="419"/>
        <v/>
      </c>
      <c r="O4273" s="16"/>
      <c r="P4273" s="17"/>
      <c r="Q4273" s="17"/>
      <c r="AD4273" s="13">
        <f t="shared" si="414"/>
        <v>0</v>
      </c>
      <c r="AE4273" s="13" t="str">
        <f t="shared" si="415"/>
        <v/>
      </c>
      <c r="AF4273" s="145" t="str">
        <f t="shared" si="416"/>
        <v/>
      </c>
      <c r="AG4273" s="145" t="str">
        <f t="shared" si="417"/>
        <v/>
      </c>
      <c r="AH4273" s="145" t="str">
        <f t="shared" si="418"/>
        <v/>
      </c>
    </row>
    <row r="4274" spans="1:34" ht="17.25" customHeight="1" x14ac:dyDescent="0.3">
      <c r="A4274" s="149"/>
      <c r="B4274" s="135"/>
      <c r="C4274" s="14"/>
      <c r="D4274" s="14"/>
      <c r="E4274" s="136"/>
      <c r="F4274" s="15"/>
      <c r="G4274" s="126"/>
      <c r="H4274" s="136"/>
      <c r="I4274" s="136"/>
      <c r="J4274" s="138"/>
      <c r="K4274" s="119"/>
      <c r="L4274" s="138"/>
      <c r="M4274" s="12"/>
      <c r="N4274" s="147" t="str">
        <f t="shared" si="419"/>
        <v/>
      </c>
      <c r="O4274" s="16"/>
      <c r="P4274" s="17"/>
      <c r="Q4274" s="17"/>
      <c r="AD4274" s="13">
        <f t="shared" si="414"/>
        <v>0</v>
      </c>
      <c r="AE4274" s="13" t="str">
        <f t="shared" si="415"/>
        <v/>
      </c>
      <c r="AF4274" s="145" t="str">
        <f t="shared" si="416"/>
        <v/>
      </c>
      <c r="AG4274" s="145" t="str">
        <f t="shared" si="417"/>
        <v/>
      </c>
      <c r="AH4274" s="145" t="str">
        <f t="shared" si="418"/>
        <v/>
      </c>
    </row>
    <row r="4275" spans="1:34" ht="17.25" customHeight="1" x14ac:dyDescent="0.3">
      <c r="A4275" s="149"/>
      <c r="B4275" s="135"/>
      <c r="C4275" s="14"/>
      <c r="D4275" s="14"/>
      <c r="E4275" s="136"/>
      <c r="F4275" s="15"/>
      <c r="G4275" s="126"/>
      <c r="H4275" s="136"/>
      <c r="I4275" s="136"/>
      <c r="J4275" s="138"/>
      <c r="K4275" s="119"/>
      <c r="L4275" s="138"/>
      <c r="M4275" s="12"/>
      <c r="N4275" s="147" t="str">
        <f t="shared" si="419"/>
        <v/>
      </c>
      <c r="O4275" s="16"/>
      <c r="P4275" s="17"/>
      <c r="Q4275" s="17"/>
      <c r="AD4275" s="13">
        <f t="shared" si="414"/>
        <v>0</v>
      </c>
      <c r="AE4275" s="13" t="str">
        <f t="shared" si="415"/>
        <v/>
      </c>
      <c r="AF4275" s="145" t="str">
        <f t="shared" si="416"/>
        <v/>
      </c>
      <c r="AG4275" s="145" t="str">
        <f t="shared" si="417"/>
        <v/>
      </c>
      <c r="AH4275" s="145" t="str">
        <f t="shared" si="418"/>
        <v/>
      </c>
    </row>
    <row r="4276" spans="1:34" ht="17.25" customHeight="1" x14ac:dyDescent="0.3">
      <c r="A4276" s="149"/>
      <c r="B4276" s="135"/>
      <c r="C4276" s="14"/>
      <c r="D4276" s="14"/>
      <c r="E4276" s="136"/>
      <c r="F4276" s="15"/>
      <c r="G4276" s="126"/>
      <c r="H4276" s="136"/>
      <c r="I4276" s="136"/>
      <c r="J4276" s="138"/>
      <c r="K4276" s="119"/>
      <c r="L4276" s="138"/>
      <c r="M4276" s="12"/>
      <c r="N4276" s="147" t="str">
        <f t="shared" si="419"/>
        <v/>
      </c>
      <c r="O4276" s="16"/>
      <c r="P4276" s="17"/>
      <c r="Q4276" s="17"/>
      <c r="AD4276" s="13">
        <f t="shared" si="414"/>
        <v>0</v>
      </c>
      <c r="AE4276" s="13" t="str">
        <f t="shared" si="415"/>
        <v/>
      </c>
      <c r="AF4276" s="145" t="str">
        <f t="shared" si="416"/>
        <v/>
      </c>
      <c r="AG4276" s="145" t="str">
        <f t="shared" si="417"/>
        <v/>
      </c>
      <c r="AH4276" s="145" t="str">
        <f t="shared" si="418"/>
        <v/>
      </c>
    </row>
    <row r="4277" spans="1:34" ht="17.25" customHeight="1" x14ac:dyDescent="0.3">
      <c r="A4277" s="149"/>
      <c r="B4277" s="135"/>
      <c r="C4277" s="14"/>
      <c r="D4277" s="14"/>
      <c r="E4277" s="136"/>
      <c r="F4277" s="15"/>
      <c r="G4277" s="126"/>
      <c r="H4277" s="136"/>
      <c r="I4277" s="136"/>
      <c r="J4277" s="138"/>
      <c r="K4277" s="119"/>
      <c r="L4277" s="138"/>
      <c r="M4277" s="12"/>
      <c r="N4277" s="147" t="str">
        <f t="shared" si="419"/>
        <v/>
      </c>
      <c r="O4277" s="16"/>
      <c r="P4277" s="17"/>
      <c r="Q4277" s="17"/>
      <c r="AD4277" s="13">
        <f t="shared" ref="AD4277:AD4340" si="420">IF(N4277&lt;0, N4277/-F4277, M4277)</f>
        <v>0</v>
      </c>
      <c r="AE4277" s="13" t="str">
        <f t="shared" ref="AE4277:AE4340" si="421">IF(N4277="", "", IF(C4277="Long", IF(N4277&gt;0, N4277/F4277, ((G4277*(I4277-E4277))/F4277)), IF(N4277&gt;0, N4277/F4277, ((G4277*(E4277-I4277))/F4277))))</f>
        <v/>
      </c>
      <c r="AF4277" s="145" t="str">
        <f t="shared" ref="AF4277:AF4340" si="422">IF(A4277="", "", MONTH(A4277))</f>
        <v/>
      </c>
      <c r="AG4277" s="145" t="str">
        <f t="shared" ref="AG4277:AG4340" si="423">IF(A4277="", "", YEAR(A4277))</f>
        <v/>
      </c>
      <c r="AH4277" s="145" t="str">
        <f t="shared" ref="AH4277:AH4340" si="424">IF(A4277="", "", DAY(A4277))</f>
        <v/>
      </c>
    </row>
    <row r="4278" spans="1:34" ht="17.25" customHeight="1" x14ac:dyDescent="0.3">
      <c r="A4278" s="149"/>
      <c r="B4278" s="135"/>
      <c r="C4278" s="14"/>
      <c r="D4278" s="14"/>
      <c r="E4278" s="136"/>
      <c r="F4278" s="15"/>
      <c r="G4278" s="126"/>
      <c r="H4278" s="136"/>
      <c r="I4278" s="136"/>
      <c r="J4278" s="138"/>
      <c r="K4278" s="119"/>
      <c r="L4278" s="138"/>
      <c r="M4278" s="12"/>
      <c r="N4278" s="147" t="str">
        <f t="shared" si="419"/>
        <v/>
      </c>
      <c r="O4278" s="16"/>
      <c r="P4278" s="17"/>
      <c r="Q4278" s="17"/>
      <c r="AD4278" s="13">
        <f t="shared" si="420"/>
        <v>0</v>
      </c>
      <c r="AE4278" s="13" t="str">
        <f t="shared" si="421"/>
        <v/>
      </c>
      <c r="AF4278" s="145" t="str">
        <f t="shared" si="422"/>
        <v/>
      </c>
      <c r="AG4278" s="145" t="str">
        <f t="shared" si="423"/>
        <v/>
      </c>
      <c r="AH4278" s="145" t="str">
        <f t="shared" si="424"/>
        <v/>
      </c>
    </row>
    <row r="4279" spans="1:34" ht="17.25" customHeight="1" x14ac:dyDescent="0.3">
      <c r="A4279" s="149"/>
      <c r="B4279" s="135"/>
      <c r="C4279" s="14"/>
      <c r="D4279" s="14"/>
      <c r="E4279" s="136"/>
      <c r="F4279" s="15"/>
      <c r="G4279" s="126"/>
      <c r="H4279" s="136"/>
      <c r="I4279" s="136"/>
      <c r="J4279" s="138"/>
      <c r="K4279" s="119"/>
      <c r="L4279" s="138"/>
      <c r="M4279" s="12"/>
      <c r="N4279" s="147" t="str">
        <f t="shared" si="419"/>
        <v/>
      </c>
      <c r="O4279" s="16"/>
      <c r="P4279" s="17"/>
      <c r="Q4279" s="17"/>
      <c r="AD4279" s="13">
        <f t="shared" si="420"/>
        <v>0</v>
      </c>
      <c r="AE4279" s="13" t="str">
        <f t="shared" si="421"/>
        <v/>
      </c>
      <c r="AF4279" s="145" t="str">
        <f t="shared" si="422"/>
        <v/>
      </c>
      <c r="AG4279" s="145" t="str">
        <f t="shared" si="423"/>
        <v/>
      </c>
      <c r="AH4279" s="145" t="str">
        <f t="shared" si="424"/>
        <v/>
      </c>
    </row>
    <row r="4280" spans="1:34" ht="17.25" customHeight="1" x14ac:dyDescent="0.3">
      <c r="A4280" s="149"/>
      <c r="B4280" s="135"/>
      <c r="C4280" s="14"/>
      <c r="D4280" s="14"/>
      <c r="E4280" s="136"/>
      <c r="F4280" s="15"/>
      <c r="G4280" s="126"/>
      <c r="H4280" s="136"/>
      <c r="I4280" s="136"/>
      <c r="J4280" s="138"/>
      <c r="K4280" s="119"/>
      <c r="L4280" s="138"/>
      <c r="M4280" s="12"/>
      <c r="N4280" s="147" t="str">
        <f t="shared" si="419"/>
        <v/>
      </c>
      <c r="O4280" s="16"/>
      <c r="P4280" s="17"/>
      <c r="Q4280" s="17"/>
      <c r="AD4280" s="13">
        <f t="shared" si="420"/>
        <v>0</v>
      </c>
      <c r="AE4280" s="13" t="str">
        <f t="shared" si="421"/>
        <v/>
      </c>
      <c r="AF4280" s="145" t="str">
        <f t="shared" si="422"/>
        <v/>
      </c>
      <c r="AG4280" s="145" t="str">
        <f t="shared" si="423"/>
        <v/>
      </c>
      <c r="AH4280" s="145" t="str">
        <f t="shared" si="424"/>
        <v/>
      </c>
    </row>
    <row r="4281" spans="1:34" ht="17.25" customHeight="1" x14ac:dyDescent="0.3">
      <c r="A4281" s="149"/>
      <c r="B4281" s="135"/>
      <c r="C4281" s="14"/>
      <c r="D4281" s="14"/>
      <c r="E4281" s="136"/>
      <c r="F4281" s="15"/>
      <c r="G4281" s="126"/>
      <c r="H4281" s="136"/>
      <c r="I4281" s="136"/>
      <c r="J4281" s="138"/>
      <c r="K4281" s="119"/>
      <c r="L4281" s="138"/>
      <c r="M4281" s="12"/>
      <c r="N4281" s="147" t="str">
        <f t="shared" si="419"/>
        <v/>
      </c>
      <c r="O4281" s="16"/>
      <c r="P4281" s="17"/>
      <c r="Q4281" s="17"/>
      <c r="AD4281" s="13">
        <f t="shared" si="420"/>
        <v>0</v>
      </c>
      <c r="AE4281" s="13" t="str">
        <f t="shared" si="421"/>
        <v/>
      </c>
      <c r="AF4281" s="145" t="str">
        <f t="shared" si="422"/>
        <v/>
      </c>
      <c r="AG4281" s="145" t="str">
        <f t="shared" si="423"/>
        <v/>
      </c>
      <c r="AH4281" s="145" t="str">
        <f t="shared" si="424"/>
        <v/>
      </c>
    </row>
    <row r="4282" spans="1:34" ht="17.25" customHeight="1" x14ac:dyDescent="0.3">
      <c r="A4282" s="149"/>
      <c r="B4282" s="135"/>
      <c r="C4282" s="14"/>
      <c r="D4282" s="14"/>
      <c r="E4282" s="136"/>
      <c r="F4282" s="15"/>
      <c r="G4282" s="126"/>
      <c r="H4282" s="136"/>
      <c r="I4282" s="136"/>
      <c r="J4282" s="138"/>
      <c r="K4282" s="119"/>
      <c r="L4282" s="138"/>
      <c r="M4282" s="12"/>
      <c r="N4282" s="147" t="str">
        <f t="shared" si="419"/>
        <v/>
      </c>
      <c r="O4282" s="16"/>
      <c r="P4282" s="17"/>
      <c r="Q4282" s="17"/>
      <c r="AD4282" s="13">
        <f t="shared" si="420"/>
        <v>0</v>
      </c>
      <c r="AE4282" s="13" t="str">
        <f t="shared" si="421"/>
        <v/>
      </c>
      <c r="AF4282" s="145" t="str">
        <f t="shared" si="422"/>
        <v/>
      </c>
      <c r="AG4282" s="145" t="str">
        <f t="shared" si="423"/>
        <v/>
      </c>
      <c r="AH4282" s="145" t="str">
        <f t="shared" si="424"/>
        <v/>
      </c>
    </row>
    <row r="4283" spans="1:34" ht="17.25" customHeight="1" x14ac:dyDescent="0.3">
      <c r="A4283" s="149"/>
      <c r="B4283" s="135"/>
      <c r="C4283" s="14"/>
      <c r="D4283" s="14"/>
      <c r="E4283" s="136"/>
      <c r="F4283" s="15"/>
      <c r="G4283" s="126"/>
      <c r="H4283" s="136"/>
      <c r="I4283" s="136"/>
      <c r="J4283" s="138"/>
      <c r="K4283" s="119"/>
      <c r="L4283" s="138"/>
      <c r="M4283" s="12"/>
      <c r="N4283" s="147" t="str">
        <f t="shared" si="419"/>
        <v/>
      </c>
      <c r="O4283" s="16"/>
      <c r="P4283" s="17"/>
      <c r="Q4283" s="17"/>
      <c r="AD4283" s="13">
        <f t="shared" si="420"/>
        <v>0</v>
      </c>
      <c r="AE4283" s="13" t="str">
        <f t="shared" si="421"/>
        <v/>
      </c>
      <c r="AF4283" s="145" t="str">
        <f t="shared" si="422"/>
        <v/>
      </c>
      <c r="AG4283" s="145" t="str">
        <f t="shared" si="423"/>
        <v/>
      </c>
      <c r="AH4283" s="145" t="str">
        <f t="shared" si="424"/>
        <v/>
      </c>
    </row>
    <row r="4284" spans="1:34" ht="17.25" customHeight="1" x14ac:dyDescent="0.3">
      <c r="A4284" s="149"/>
      <c r="B4284" s="135"/>
      <c r="C4284" s="14"/>
      <c r="D4284" s="14"/>
      <c r="E4284" s="136"/>
      <c r="F4284" s="15"/>
      <c r="G4284" s="126"/>
      <c r="H4284" s="136"/>
      <c r="I4284" s="136"/>
      <c r="J4284" s="138"/>
      <c r="K4284" s="119"/>
      <c r="L4284" s="138"/>
      <c r="M4284" s="12"/>
      <c r="N4284" s="147" t="str">
        <f t="shared" si="419"/>
        <v/>
      </c>
      <c r="O4284" s="16"/>
      <c r="P4284" s="17"/>
      <c r="Q4284" s="17"/>
      <c r="AD4284" s="13">
        <f t="shared" si="420"/>
        <v>0</v>
      </c>
      <c r="AE4284" s="13" t="str">
        <f t="shared" si="421"/>
        <v/>
      </c>
      <c r="AF4284" s="145" t="str">
        <f t="shared" si="422"/>
        <v/>
      </c>
      <c r="AG4284" s="145" t="str">
        <f t="shared" si="423"/>
        <v/>
      </c>
      <c r="AH4284" s="145" t="str">
        <f t="shared" si="424"/>
        <v/>
      </c>
    </row>
    <row r="4285" spans="1:34" ht="17.25" customHeight="1" x14ac:dyDescent="0.3">
      <c r="A4285" s="149"/>
      <c r="B4285" s="135"/>
      <c r="C4285" s="14"/>
      <c r="D4285" s="14"/>
      <c r="E4285" s="136"/>
      <c r="F4285" s="15"/>
      <c r="G4285" s="126"/>
      <c r="H4285" s="136"/>
      <c r="I4285" s="136"/>
      <c r="J4285" s="138"/>
      <c r="K4285" s="119"/>
      <c r="L4285" s="138"/>
      <c r="M4285" s="12"/>
      <c r="N4285" s="147" t="str">
        <f t="shared" si="419"/>
        <v/>
      </c>
      <c r="O4285" s="16"/>
      <c r="P4285" s="17"/>
      <c r="Q4285" s="17"/>
      <c r="AD4285" s="13">
        <f t="shared" si="420"/>
        <v>0</v>
      </c>
      <c r="AE4285" s="13" t="str">
        <f t="shared" si="421"/>
        <v/>
      </c>
      <c r="AF4285" s="145" t="str">
        <f t="shared" si="422"/>
        <v/>
      </c>
      <c r="AG4285" s="145" t="str">
        <f t="shared" si="423"/>
        <v/>
      </c>
      <c r="AH4285" s="145" t="str">
        <f t="shared" si="424"/>
        <v/>
      </c>
    </row>
    <row r="4286" spans="1:34" ht="17.25" customHeight="1" x14ac:dyDescent="0.3">
      <c r="A4286" s="149"/>
      <c r="B4286" s="135"/>
      <c r="C4286" s="14"/>
      <c r="D4286" s="14"/>
      <c r="E4286" s="136"/>
      <c r="F4286" s="15"/>
      <c r="G4286" s="126"/>
      <c r="H4286" s="136"/>
      <c r="I4286" s="136"/>
      <c r="J4286" s="138"/>
      <c r="K4286" s="119"/>
      <c r="L4286" s="138"/>
      <c r="M4286" s="12"/>
      <c r="N4286" s="147" t="str">
        <f t="shared" si="419"/>
        <v/>
      </c>
      <c r="O4286" s="16"/>
      <c r="P4286" s="17"/>
      <c r="Q4286" s="17"/>
      <c r="AD4286" s="13">
        <f t="shared" si="420"/>
        <v>0</v>
      </c>
      <c r="AE4286" s="13" t="str">
        <f t="shared" si="421"/>
        <v/>
      </c>
      <c r="AF4286" s="145" t="str">
        <f t="shared" si="422"/>
        <v/>
      </c>
      <c r="AG4286" s="145" t="str">
        <f t="shared" si="423"/>
        <v/>
      </c>
      <c r="AH4286" s="145" t="str">
        <f t="shared" si="424"/>
        <v/>
      </c>
    </row>
    <row r="4287" spans="1:34" ht="17.25" customHeight="1" x14ac:dyDescent="0.3">
      <c r="A4287" s="149"/>
      <c r="B4287" s="135"/>
      <c r="C4287" s="14"/>
      <c r="D4287" s="14"/>
      <c r="E4287" s="136"/>
      <c r="F4287" s="15"/>
      <c r="G4287" s="126"/>
      <c r="H4287" s="136"/>
      <c r="I4287" s="136"/>
      <c r="J4287" s="138"/>
      <c r="K4287" s="119"/>
      <c r="L4287" s="138"/>
      <c r="M4287" s="12"/>
      <c r="N4287" s="147" t="str">
        <f t="shared" si="419"/>
        <v/>
      </c>
      <c r="O4287" s="16"/>
      <c r="P4287" s="17"/>
      <c r="Q4287" s="17"/>
      <c r="AD4287" s="13">
        <f t="shared" si="420"/>
        <v>0</v>
      </c>
      <c r="AE4287" s="13" t="str">
        <f t="shared" si="421"/>
        <v/>
      </c>
      <c r="AF4287" s="145" t="str">
        <f t="shared" si="422"/>
        <v/>
      </c>
      <c r="AG4287" s="145" t="str">
        <f t="shared" si="423"/>
        <v/>
      </c>
      <c r="AH4287" s="145" t="str">
        <f t="shared" si="424"/>
        <v/>
      </c>
    </row>
    <row r="4288" spans="1:34" ht="17.25" customHeight="1" x14ac:dyDescent="0.3">
      <c r="A4288" s="149"/>
      <c r="B4288" s="135"/>
      <c r="C4288" s="14"/>
      <c r="D4288" s="14"/>
      <c r="E4288" s="136"/>
      <c r="F4288" s="15"/>
      <c r="G4288" s="126"/>
      <c r="H4288" s="136"/>
      <c r="I4288" s="136"/>
      <c r="J4288" s="138"/>
      <c r="K4288" s="119"/>
      <c r="L4288" s="138"/>
      <c r="M4288" s="12"/>
      <c r="N4288" s="147" t="str">
        <f t="shared" si="419"/>
        <v/>
      </c>
      <c r="O4288" s="16"/>
      <c r="P4288" s="17"/>
      <c r="Q4288" s="17"/>
      <c r="AD4288" s="13">
        <f t="shared" si="420"/>
        <v>0</v>
      </c>
      <c r="AE4288" s="13" t="str">
        <f t="shared" si="421"/>
        <v/>
      </c>
      <c r="AF4288" s="145" t="str">
        <f t="shared" si="422"/>
        <v/>
      </c>
      <c r="AG4288" s="145" t="str">
        <f t="shared" si="423"/>
        <v/>
      </c>
      <c r="AH4288" s="145" t="str">
        <f t="shared" si="424"/>
        <v/>
      </c>
    </row>
    <row r="4289" spans="1:34" ht="17.25" customHeight="1" x14ac:dyDescent="0.3">
      <c r="A4289" s="149"/>
      <c r="B4289" s="135"/>
      <c r="C4289" s="14"/>
      <c r="D4289" s="14"/>
      <c r="E4289" s="136"/>
      <c r="F4289" s="15"/>
      <c r="G4289" s="126"/>
      <c r="H4289" s="136"/>
      <c r="I4289" s="136"/>
      <c r="J4289" s="138"/>
      <c r="K4289" s="119"/>
      <c r="L4289" s="138"/>
      <c r="M4289" s="12"/>
      <c r="N4289" s="147" t="str">
        <f t="shared" si="419"/>
        <v/>
      </c>
      <c r="O4289" s="16"/>
      <c r="P4289" s="17"/>
      <c r="Q4289" s="17"/>
      <c r="AD4289" s="13">
        <f t="shared" si="420"/>
        <v>0</v>
      </c>
      <c r="AE4289" s="13" t="str">
        <f t="shared" si="421"/>
        <v/>
      </c>
      <c r="AF4289" s="145" t="str">
        <f t="shared" si="422"/>
        <v/>
      </c>
      <c r="AG4289" s="145" t="str">
        <f t="shared" si="423"/>
        <v/>
      </c>
      <c r="AH4289" s="145" t="str">
        <f t="shared" si="424"/>
        <v/>
      </c>
    </row>
    <row r="4290" spans="1:34" ht="17.25" customHeight="1" x14ac:dyDescent="0.3">
      <c r="A4290" s="149"/>
      <c r="B4290" s="135"/>
      <c r="C4290" s="14"/>
      <c r="D4290" s="14"/>
      <c r="E4290" s="136"/>
      <c r="F4290" s="15"/>
      <c r="G4290" s="126"/>
      <c r="H4290" s="136"/>
      <c r="I4290" s="136"/>
      <c r="J4290" s="138"/>
      <c r="K4290" s="119"/>
      <c r="L4290" s="138"/>
      <c r="M4290" s="12"/>
      <c r="N4290" s="147" t="str">
        <f t="shared" si="419"/>
        <v/>
      </c>
      <c r="O4290" s="16"/>
      <c r="P4290" s="17"/>
      <c r="Q4290" s="17"/>
      <c r="AD4290" s="13">
        <f t="shared" si="420"/>
        <v>0</v>
      </c>
      <c r="AE4290" s="13" t="str">
        <f t="shared" si="421"/>
        <v/>
      </c>
      <c r="AF4290" s="145" t="str">
        <f t="shared" si="422"/>
        <v/>
      </c>
      <c r="AG4290" s="145" t="str">
        <f t="shared" si="423"/>
        <v/>
      </c>
      <c r="AH4290" s="145" t="str">
        <f t="shared" si="424"/>
        <v/>
      </c>
    </row>
    <row r="4291" spans="1:34" ht="17.25" customHeight="1" x14ac:dyDescent="0.3">
      <c r="A4291" s="149"/>
      <c r="B4291" s="135"/>
      <c r="C4291" s="14"/>
      <c r="D4291" s="14"/>
      <c r="E4291" s="136"/>
      <c r="F4291" s="15"/>
      <c r="G4291" s="126"/>
      <c r="H4291" s="136"/>
      <c r="I4291" s="136"/>
      <c r="J4291" s="138"/>
      <c r="K4291" s="119"/>
      <c r="L4291" s="138"/>
      <c r="M4291" s="12"/>
      <c r="N4291" s="147" t="str">
        <f t="shared" si="419"/>
        <v/>
      </c>
      <c r="O4291" s="16"/>
      <c r="P4291" s="17"/>
      <c r="Q4291" s="17"/>
      <c r="AD4291" s="13">
        <f t="shared" si="420"/>
        <v>0</v>
      </c>
      <c r="AE4291" s="13" t="str">
        <f t="shared" si="421"/>
        <v/>
      </c>
      <c r="AF4291" s="145" t="str">
        <f t="shared" si="422"/>
        <v/>
      </c>
      <c r="AG4291" s="145" t="str">
        <f t="shared" si="423"/>
        <v/>
      </c>
      <c r="AH4291" s="145" t="str">
        <f t="shared" si="424"/>
        <v/>
      </c>
    </row>
    <row r="4292" spans="1:34" ht="17.25" customHeight="1" x14ac:dyDescent="0.3">
      <c r="A4292" s="149"/>
      <c r="B4292" s="135"/>
      <c r="C4292" s="14"/>
      <c r="D4292" s="14"/>
      <c r="E4292" s="136"/>
      <c r="F4292" s="15"/>
      <c r="G4292" s="126"/>
      <c r="H4292" s="136"/>
      <c r="I4292" s="136"/>
      <c r="J4292" s="138"/>
      <c r="K4292" s="119"/>
      <c r="L4292" s="138"/>
      <c r="M4292" s="12"/>
      <c r="N4292" s="147" t="str">
        <f t="shared" si="419"/>
        <v/>
      </c>
      <c r="O4292" s="16"/>
      <c r="P4292" s="17"/>
      <c r="Q4292" s="17"/>
      <c r="AD4292" s="13">
        <f t="shared" si="420"/>
        <v>0</v>
      </c>
      <c r="AE4292" s="13" t="str">
        <f t="shared" si="421"/>
        <v/>
      </c>
      <c r="AF4292" s="145" t="str">
        <f t="shared" si="422"/>
        <v/>
      </c>
      <c r="AG4292" s="145" t="str">
        <f t="shared" si="423"/>
        <v/>
      </c>
      <c r="AH4292" s="145" t="str">
        <f t="shared" si="424"/>
        <v/>
      </c>
    </row>
    <row r="4293" spans="1:34" ht="17.25" customHeight="1" x14ac:dyDescent="0.3">
      <c r="A4293" s="149"/>
      <c r="B4293" s="135"/>
      <c r="C4293" s="14"/>
      <c r="D4293" s="14"/>
      <c r="E4293" s="136"/>
      <c r="F4293" s="15"/>
      <c r="G4293" s="126"/>
      <c r="H4293" s="136"/>
      <c r="I4293" s="136"/>
      <c r="J4293" s="138"/>
      <c r="K4293" s="119"/>
      <c r="L4293" s="138"/>
      <c r="M4293" s="12"/>
      <c r="N4293" s="147" t="str">
        <f t="shared" si="419"/>
        <v/>
      </c>
      <c r="O4293" s="16"/>
      <c r="P4293" s="17"/>
      <c r="Q4293" s="17"/>
      <c r="AD4293" s="13">
        <f t="shared" si="420"/>
        <v>0</v>
      </c>
      <c r="AE4293" s="13" t="str">
        <f t="shared" si="421"/>
        <v/>
      </c>
      <c r="AF4293" s="145" t="str">
        <f t="shared" si="422"/>
        <v/>
      </c>
      <c r="AG4293" s="145" t="str">
        <f t="shared" si="423"/>
        <v/>
      </c>
      <c r="AH4293" s="145" t="str">
        <f t="shared" si="424"/>
        <v/>
      </c>
    </row>
    <row r="4294" spans="1:34" ht="17.25" customHeight="1" x14ac:dyDescent="0.3">
      <c r="A4294" s="149"/>
      <c r="B4294" s="135"/>
      <c r="C4294" s="14"/>
      <c r="D4294" s="14"/>
      <c r="E4294" s="136"/>
      <c r="F4294" s="15"/>
      <c r="G4294" s="126"/>
      <c r="H4294" s="136"/>
      <c r="I4294" s="136"/>
      <c r="J4294" s="138"/>
      <c r="K4294" s="119"/>
      <c r="L4294" s="138"/>
      <c r="M4294" s="12"/>
      <c r="N4294" s="147" t="str">
        <f t="shared" si="419"/>
        <v/>
      </c>
      <c r="O4294" s="16"/>
      <c r="P4294" s="17"/>
      <c r="Q4294" s="17"/>
      <c r="AD4294" s="13">
        <f t="shared" si="420"/>
        <v>0</v>
      </c>
      <c r="AE4294" s="13" t="str">
        <f t="shared" si="421"/>
        <v/>
      </c>
      <c r="AF4294" s="145" t="str">
        <f t="shared" si="422"/>
        <v/>
      </c>
      <c r="AG4294" s="145" t="str">
        <f t="shared" si="423"/>
        <v/>
      </c>
      <c r="AH4294" s="145" t="str">
        <f t="shared" si="424"/>
        <v/>
      </c>
    </row>
    <row r="4295" spans="1:34" ht="17.25" customHeight="1" x14ac:dyDescent="0.3">
      <c r="A4295" s="149"/>
      <c r="B4295" s="135"/>
      <c r="C4295" s="14"/>
      <c r="D4295" s="14"/>
      <c r="E4295" s="136"/>
      <c r="F4295" s="15"/>
      <c r="G4295" s="126"/>
      <c r="H4295" s="136"/>
      <c r="I4295" s="136"/>
      <c r="J4295" s="138"/>
      <c r="K4295" s="119"/>
      <c r="L4295" s="138"/>
      <c r="M4295" s="12"/>
      <c r="N4295" s="147" t="str">
        <f t="shared" si="419"/>
        <v/>
      </c>
      <c r="O4295" s="16"/>
      <c r="P4295" s="17"/>
      <c r="Q4295" s="17"/>
      <c r="AD4295" s="13">
        <f t="shared" si="420"/>
        <v>0</v>
      </c>
      <c r="AE4295" s="13" t="str">
        <f t="shared" si="421"/>
        <v/>
      </c>
      <c r="AF4295" s="145" t="str">
        <f t="shared" si="422"/>
        <v/>
      </c>
      <c r="AG4295" s="145" t="str">
        <f t="shared" si="423"/>
        <v/>
      </c>
      <c r="AH4295" s="145" t="str">
        <f t="shared" si="424"/>
        <v/>
      </c>
    </row>
    <row r="4296" spans="1:34" ht="17.25" customHeight="1" x14ac:dyDescent="0.3">
      <c r="A4296" s="149"/>
      <c r="B4296" s="135"/>
      <c r="C4296" s="14"/>
      <c r="D4296" s="14"/>
      <c r="E4296" s="136"/>
      <c r="F4296" s="15"/>
      <c r="G4296" s="126"/>
      <c r="H4296" s="136"/>
      <c r="I4296" s="136"/>
      <c r="J4296" s="138"/>
      <c r="K4296" s="119"/>
      <c r="L4296" s="138"/>
      <c r="M4296" s="12"/>
      <c r="N4296" s="147" t="str">
        <f t="shared" ref="N4296:N4359" si="425">IF(J4296="", "", K4296)</f>
        <v/>
      </c>
      <c r="O4296" s="16"/>
      <c r="P4296" s="17"/>
      <c r="Q4296" s="17"/>
      <c r="AD4296" s="13">
        <f t="shared" si="420"/>
        <v>0</v>
      </c>
      <c r="AE4296" s="13" t="str">
        <f t="shared" si="421"/>
        <v/>
      </c>
      <c r="AF4296" s="145" t="str">
        <f t="shared" si="422"/>
        <v/>
      </c>
      <c r="AG4296" s="145" t="str">
        <f t="shared" si="423"/>
        <v/>
      </c>
      <c r="AH4296" s="145" t="str">
        <f t="shared" si="424"/>
        <v/>
      </c>
    </row>
    <row r="4297" spans="1:34" ht="17.25" customHeight="1" x14ac:dyDescent="0.3">
      <c r="A4297" s="149"/>
      <c r="B4297" s="135"/>
      <c r="C4297" s="14"/>
      <c r="D4297" s="14"/>
      <c r="E4297" s="136"/>
      <c r="F4297" s="15"/>
      <c r="G4297" s="126"/>
      <c r="H4297" s="136"/>
      <c r="I4297" s="136"/>
      <c r="J4297" s="138"/>
      <c r="K4297" s="119"/>
      <c r="L4297" s="138"/>
      <c r="M4297" s="12"/>
      <c r="N4297" s="147" t="str">
        <f t="shared" si="425"/>
        <v/>
      </c>
      <c r="O4297" s="16"/>
      <c r="P4297" s="17"/>
      <c r="Q4297" s="17"/>
      <c r="AD4297" s="13">
        <f t="shared" si="420"/>
        <v>0</v>
      </c>
      <c r="AE4297" s="13" t="str">
        <f t="shared" si="421"/>
        <v/>
      </c>
      <c r="AF4297" s="145" t="str">
        <f t="shared" si="422"/>
        <v/>
      </c>
      <c r="AG4297" s="145" t="str">
        <f t="shared" si="423"/>
        <v/>
      </c>
      <c r="AH4297" s="145" t="str">
        <f t="shared" si="424"/>
        <v/>
      </c>
    </row>
    <row r="4298" spans="1:34" ht="17.25" customHeight="1" x14ac:dyDescent="0.3">
      <c r="A4298" s="149"/>
      <c r="B4298" s="135"/>
      <c r="C4298" s="14"/>
      <c r="D4298" s="14"/>
      <c r="E4298" s="136"/>
      <c r="F4298" s="15"/>
      <c r="G4298" s="126"/>
      <c r="H4298" s="136"/>
      <c r="I4298" s="136"/>
      <c r="J4298" s="138"/>
      <c r="K4298" s="119"/>
      <c r="L4298" s="138"/>
      <c r="M4298" s="12"/>
      <c r="N4298" s="147" t="str">
        <f t="shared" si="425"/>
        <v/>
      </c>
      <c r="O4298" s="16"/>
      <c r="P4298" s="17"/>
      <c r="Q4298" s="17"/>
      <c r="AD4298" s="13">
        <f t="shared" si="420"/>
        <v>0</v>
      </c>
      <c r="AE4298" s="13" t="str">
        <f t="shared" si="421"/>
        <v/>
      </c>
      <c r="AF4298" s="145" t="str">
        <f t="shared" si="422"/>
        <v/>
      </c>
      <c r="AG4298" s="145" t="str">
        <f t="shared" si="423"/>
        <v/>
      </c>
      <c r="AH4298" s="145" t="str">
        <f t="shared" si="424"/>
        <v/>
      </c>
    </row>
    <row r="4299" spans="1:34" ht="17.25" customHeight="1" x14ac:dyDescent="0.3">
      <c r="A4299" s="149"/>
      <c r="B4299" s="135"/>
      <c r="C4299" s="14"/>
      <c r="D4299" s="14"/>
      <c r="E4299" s="136"/>
      <c r="F4299" s="15"/>
      <c r="G4299" s="126"/>
      <c r="H4299" s="136"/>
      <c r="I4299" s="136"/>
      <c r="J4299" s="138"/>
      <c r="K4299" s="119"/>
      <c r="L4299" s="138"/>
      <c r="M4299" s="12"/>
      <c r="N4299" s="147" t="str">
        <f t="shared" si="425"/>
        <v/>
      </c>
      <c r="O4299" s="16"/>
      <c r="P4299" s="17"/>
      <c r="Q4299" s="17"/>
      <c r="AD4299" s="13">
        <f t="shared" si="420"/>
        <v>0</v>
      </c>
      <c r="AE4299" s="13" t="str">
        <f t="shared" si="421"/>
        <v/>
      </c>
      <c r="AF4299" s="145" t="str">
        <f t="shared" si="422"/>
        <v/>
      </c>
      <c r="AG4299" s="145" t="str">
        <f t="shared" si="423"/>
        <v/>
      </c>
      <c r="AH4299" s="145" t="str">
        <f t="shared" si="424"/>
        <v/>
      </c>
    </row>
    <row r="4300" spans="1:34" ht="17.25" customHeight="1" x14ac:dyDescent="0.3">
      <c r="A4300" s="149"/>
      <c r="B4300" s="135"/>
      <c r="C4300" s="14"/>
      <c r="D4300" s="14"/>
      <c r="E4300" s="136"/>
      <c r="F4300" s="15"/>
      <c r="G4300" s="126"/>
      <c r="H4300" s="136"/>
      <c r="I4300" s="136"/>
      <c r="J4300" s="138"/>
      <c r="K4300" s="119"/>
      <c r="L4300" s="138"/>
      <c r="M4300" s="12"/>
      <c r="N4300" s="147" t="str">
        <f t="shared" si="425"/>
        <v/>
      </c>
      <c r="O4300" s="16"/>
      <c r="P4300" s="17"/>
      <c r="Q4300" s="17"/>
      <c r="AD4300" s="13">
        <f t="shared" si="420"/>
        <v>0</v>
      </c>
      <c r="AE4300" s="13" t="str">
        <f t="shared" si="421"/>
        <v/>
      </c>
      <c r="AF4300" s="145" t="str">
        <f t="shared" si="422"/>
        <v/>
      </c>
      <c r="AG4300" s="145" t="str">
        <f t="shared" si="423"/>
        <v/>
      </c>
      <c r="AH4300" s="145" t="str">
        <f t="shared" si="424"/>
        <v/>
      </c>
    </row>
    <row r="4301" spans="1:34" ht="17.25" customHeight="1" x14ac:dyDescent="0.3">
      <c r="A4301" s="149"/>
      <c r="B4301" s="135"/>
      <c r="C4301" s="14"/>
      <c r="D4301" s="14"/>
      <c r="E4301" s="136"/>
      <c r="F4301" s="15"/>
      <c r="G4301" s="126"/>
      <c r="H4301" s="136"/>
      <c r="I4301" s="136"/>
      <c r="J4301" s="138"/>
      <c r="K4301" s="119"/>
      <c r="L4301" s="138"/>
      <c r="M4301" s="12"/>
      <c r="N4301" s="147" t="str">
        <f t="shared" si="425"/>
        <v/>
      </c>
      <c r="O4301" s="16"/>
      <c r="P4301" s="17"/>
      <c r="Q4301" s="17"/>
      <c r="AD4301" s="13">
        <f t="shared" si="420"/>
        <v>0</v>
      </c>
      <c r="AE4301" s="13" t="str">
        <f t="shared" si="421"/>
        <v/>
      </c>
      <c r="AF4301" s="145" t="str">
        <f t="shared" si="422"/>
        <v/>
      </c>
      <c r="AG4301" s="145" t="str">
        <f t="shared" si="423"/>
        <v/>
      </c>
      <c r="AH4301" s="145" t="str">
        <f t="shared" si="424"/>
        <v/>
      </c>
    </row>
    <row r="4302" spans="1:34" ht="17.25" customHeight="1" x14ac:dyDescent="0.3">
      <c r="A4302" s="149"/>
      <c r="B4302" s="135"/>
      <c r="C4302" s="14"/>
      <c r="D4302" s="14"/>
      <c r="E4302" s="136"/>
      <c r="F4302" s="15"/>
      <c r="G4302" s="126"/>
      <c r="H4302" s="136"/>
      <c r="I4302" s="136"/>
      <c r="J4302" s="138"/>
      <c r="K4302" s="119"/>
      <c r="L4302" s="138"/>
      <c r="M4302" s="12"/>
      <c r="N4302" s="147" t="str">
        <f t="shared" si="425"/>
        <v/>
      </c>
      <c r="O4302" s="16"/>
      <c r="P4302" s="17"/>
      <c r="Q4302" s="17"/>
      <c r="AD4302" s="13">
        <f t="shared" si="420"/>
        <v>0</v>
      </c>
      <c r="AE4302" s="13" t="str">
        <f t="shared" si="421"/>
        <v/>
      </c>
      <c r="AF4302" s="145" t="str">
        <f t="shared" si="422"/>
        <v/>
      </c>
      <c r="AG4302" s="145" t="str">
        <f t="shared" si="423"/>
        <v/>
      </c>
      <c r="AH4302" s="145" t="str">
        <f t="shared" si="424"/>
        <v/>
      </c>
    </row>
    <row r="4303" spans="1:34" ht="17.25" customHeight="1" x14ac:dyDescent="0.3">
      <c r="A4303" s="149"/>
      <c r="B4303" s="135"/>
      <c r="C4303" s="14"/>
      <c r="D4303" s="14"/>
      <c r="E4303" s="136"/>
      <c r="F4303" s="15"/>
      <c r="G4303" s="126"/>
      <c r="H4303" s="136"/>
      <c r="I4303" s="136"/>
      <c r="J4303" s="138"/>
      <c r="K4303" s="119"/>
      <c r="L4303" s="138"/>
      <c r="M4303" s="12"/>
      <c r="N4303" s="147" t="str">
        <f t="shared" si="425"/>
        <v/>
      </c>
      <c r="O4303" s="16"/>
      <c r="P4303" s="17"/>
      <c r="Q4303" s="17"/>
      <c r="AD4303" s="13">
        <f t="shared" si="420"/>
        <v>0</v>
      </c>
      <c r="AE4303" s="13" t="str">
        <f t="shared" si="421"/>
        <v/>
      </c>
      <c r="AF4303" s="145" t="str">
        <f t="shared" si="422"/>
        <v/>
      </c>
      <c r="AG4303" s="145" t="str">
        <f t="shared" si="423"/>
        <v/>
      </c>
      <c r="AH4303" s="145" t="str">
        <f t="shared" si="424"/>
        <v/>
      </c>
    </row>
    <row r="4304" spans="1:34" ht="17.25" customHeight="1" x14ac:dyDescent="0.3">
      <c r="A4304" s="149"/>
      <c r="B4304" s="135"/>
      <c r="C4304" s="14"/>
      <c r="D4304" s="14"/>
      <c r="E4304" s="136"/>
      <c r="F4304" s="15"/>
      <c r="G4304" s="126"/>
      <c r="H4304" s="136"/>
      <c r="I4304" s="136"/>
      <c r="J4304" s="138"/>
      <c r="K4304" s="119"/>
      <c r="L4304" s="138"/>
      <c r="M4304" s="12"/>
      <c r="N4304" s="147" t="str">
        <f t="shared" si="425"/>
        <v/>
      </c>
      <c r="O4304" s="16"/>
      <c r="P4304" s="17"/>
      <c r="Q4304" s="17"/>
      <c r="AD4304" s="13">
        <f t="shared" si="420"/>
        <v>0</v>
      </c>
      <c r="AE4304" s="13" t="str">
        <f t="shared" si="421"/>
        <v/>
      </c>
      <c r="AF4304" s="145" t="str">
        <f t="shared" si="422"/>
        <v/>
      </c>
      <c r="AG4304" s="145" t="str">
        <f t="shared" si="423"/>
        <v/>
      </c>
      <c r="AH4304" s="145" t="str">
        <f t="shared" si="424"/>
        <v/>
      </c>
    </row>
    <row r="4305" spans="1:34" ht="17.25" customHeight="1" x14ac:dyDescent="0.3">
      <c r="A4305" s="149"/>
      <c r="B4305" s="135"/>
      <c r="C4305" s="14"/>
      <c r="D4305" s="14"/>
      <c r="E4305" s="136"/>
      <c r="F4305" s="15"/>
      <c r="G4305" s="126"/>
      <c r="H4305" s="136"/>
      <c r="I4305" s="136"/>
      <c r="J4305" s="138"/>
      <c r="K4305" s="119"/>
      <c r="L4305" s="138"/>
      <c r="M4305" s="12"/>
      <c r="N4305" s="147" t="str">
        <f t="shared" si="425"/>
        <v/>
      </c>
      <c r="O4305" s="16"/>
      <c r="P4305" s="17"/>
      <c r="Q4305" s="17"/>
      <c r="AD4305" s="13">
        <f t="shared" si="420"/>
        <v>0</v>
      </c>
      <c r="AE4305" s="13" t="str">
        <f t="shared" si="421"/>
        <v/>
      </c>
      <c r="AF4305" s="145" t="str">
        <f t="shared" si="422"/>
        <v/>
      </c>
      <c r="AG4305" s="145" t="str">
        <f t="shared" si="423"/>
        <v/>
      </c>
      <c r="AH4305" s="145" t="str">
        <f t="shared" si="424"/>
        <v/>
      </c>
    </row>
    <row r="4306" spans="1:34" ht="17.25" customHeight="1" x14ac:dyDescent="0.3">
      <c r="A4306" s="149"/>
      <c r="B4306" s="135"/>
      <c r="C4306" s="14"/>
      <c r="D4306" s="14"/>
      <c r="E4306" s="136"/>
      <c r="F4306" s="15"/>
      <c r="G4306" s="126"/>
      <c r="H4306" s="136"/>
      <c r="I4306" s="136"/>
      <c r="J4306" s="138"/>
      <c r="K4306" s="119"/>
      <c r="L4306" s="138"/>
      <c r="M4306" s="12"/>
      <c r="N4306" s="147" t="str">
        <f t="shared" si="425"/>
        <v/>
      </c>
      <c r="O4306" s="16"/>
      <c r="P4306" s="17"/>
      <c r="Q4306" s="17"/>
      <c r="AD4306" s="13">
        <f t="shared" si="420"/>
        <v>0</v>
      </c>
      <c r="AE4306" s="13" t="str">
        <f t="shared" si="421"/>
        <v/>
      </c>
      <c r="AF4306" s="145" t="str">
        <f t="shared" si="422"/>
        <v/>
      </c>
      <c r="AG4306" s="145" t="str">
        <f t="shared" si="423"/>
        <v/>
      </c>
      <c r="AH4306" s="145" t="str">
        <f t="shared" si="424"/>
        <v/>
      </c>
    </row>
    <row r="4307" spans="1:34" ht="17.25" customHeight="1" x14ac:dyDescent="0.3">
      <c r="A4307" s="149"/>
      <c r="B4307" s="135"/>
      <c r="C4307" s="14"/>
      <c r="D4307" s="14"/>
      <c r="E4307" s="136"/>
      <c r="F4307" s="15"/>
      <c r="G4307" s="126"/>
      <c r="H4307" s="136"/>
      <c r="I4307" s="136"/>
      <c r="J4307" s="138"/>
      <c r="K4307" s="119"/>
      <c r="L4307" s="138"/>
      <c r="M4307" s="12"/>
      <c r="N4307" s="147" t="str">
        <f t="shared" si="425"/>
        <v/>
      </c>
      <c r="O4307" s="16"/>
      <c r="P4307" s="17"/>
      <c r="Q4307" s="17"/>
      <c r="AD4307" s="13">
        <f t="shared" si="420"/>
        <v>0</v>
      </c>
      <c r="AE4307" s="13" t="str">
        <f t="shared" si="421"/>
        <v/>
      </c>
      <c r="AF4307" s="145" t="str">
        <f t="shared" si="422"/>
        <v/>
      </c>
      <c r="AG4307" s="145" t="str">
        <f t="shared" si="423"/>
        <v/>
      </c>
      <c r="AH4307" s="145" t="str">
        <f t="shared" si="424"/>
        <v/>
      </c>
    </row>
    <row r="4308" spans="1:34" ht="17.25" customHeight="1" x14ac:dyDescent="0.3">
      <c r="A4308" s="149"/>
      <c r="B4308" s="135"/>
      <c r="C4308" s="14"/>
      <c r="D4308" s="14"/>
      <c r="E4308" s="136"/>
      <c r="F4308" s="15"/>
      <c r="G4308" s="126"/>
      <c r="H4308" s="136"/>
      <c r="I4308" s="136"/>
      <c r="J4308" s="138"/>
      <c r="K4308" s="119"/>
      <c r="L4308" s="138"/>
      <c r="M4308" s="12"/>
      <c r="N4308" s="147" t="str">
        <f t="shared" si="425"/>
        <v/>
      </c>
      <c r="O4308" s="16"/>
      <c r="P4308" s="17"/>
      <c r="Q4308" s="17"/>
      <c r="AD4308" s="13">
        <f t="shared" si="420"/>
        <v>0</v>
      </c>
      <c r="AE4308" s="13" t="str">
        <f t="shared" si="421"/>
        <v/>
      </c>
      <c r="AF4308" s="145" t="str">
        <f t="shared" si="422"/>
        <v/>
      </c>
      <c r="AG4308" s="145" t="str">
        <f t="shared" si="423"/>
        <v/>
      </c>
      <c r="AH4308" s="145" t="str">
        <f t="shared" si="424"/>
        <v/>
      </c>
    </row>
    <row r="4309" spans="1:34" ht="17.25" customHeight="1" x14ac:dyDescent="0.3">
      <c r="A4309" s="149"/>
      <c r="B4309" s="135"/>
      <c r="C4309" s="14"/>
      <c r="D4309" s="14"/>
      <c r="E4309" s="136"/>
      <c r="F4309" s="15"/>
      <c r="G4309" s="126"/>
      <c r="H4309" s="136"/>
      <c r="I4309" s="136"/>
      <c r="J4309" s="138"/>
      <c r="K4309" s="119"/>
      <c r="L4309" s="138"/>
      <c r="M4309" s="12"/>
      <c r="N4309" s="147" t="str">
        <f t="shared" si="425"/>
        <v/>
      </c>
      <c r="O4309" s="16"/>
      <c r="P4309" s="17"/>
      <c r="Q4309" s="17"/>
      <c r="AD4309" s="13">
        <f t="shared" si="420"/>
        <v>0</v>
      </c>
      <c r="AE4309" s="13" t="str">
        <f t="shared" si="421"/>
        <v/>
      </c>
      <c r="AF4309" s="145" t="str">
        <f t="shared" si="422"/>
        <v/>
      </c>
      <c r="AG4309" s="145" t="str">
        <f t="shared" si="423"/>
        <v/>
      </c>
      <c r="AH4309" s="145" t="str">
        <f t="shared" si="424"/>
        <v/>
      </c>
    </row>
    <row r="4310" spans="1:34" ht="17.25" customHeight="1" x14ac:dyDescent="0.3">
      <c r="A4310" s="149"/>
      <c r="B4310" s="135"/>
      <c r="C4310" s="14"/>
      <c r="D4310" s="14"/>
      <c r="E4310" s="136"/>
      <c r="F4310" s="15"/>
      <c r="G4310" s="126"/>
      <c r="H4310" s="136"/>
      <c r="I4310" s="136"/>
      <c r="J4310" s="138"/>
      <c r="K4310" s="119"/>
      <c r="L4310" s="138"/>
      <c r="M4310" s="12"/>
      <c r="N4310" s="147" t="str">
        <f t="shared" si="425"/>
        <v/>
      </c>
      <c r="O4310" s="16"/>
      <c r="P4310" s="17"/>
      <c r="Q4310" s="17"/>
      <c r="AD4310" s="13">
        <f t="shared" si="420"/>
        <v>0</v>
      </c>
      <c r="AE4310" s="13" t="str">
        <f t="shared" si="421"/>
        <v/>
      </c>
      <c r="AF4310" s="145" t="str">
        <f t="shared" si="422"/>
        <v/>
      </c>
      <c r="AG4310" s="145" t="str">
        <f t="shared" si="423"/>
        <v/>
      </c>
      <c r="AH4310" s="145" t="str">
        <f t="shared" si="424"/>
        <v/>
      </c>
    </row>
    <row r="4311" spans="1:34" ht="17.25" customHeight="1" x14ac:dyDescent="0.3">
      <c r="A4311" s="149"/>
      <c r="B4311" s="135"/>
      <c r="C4311" s="14"/>
      <c r="D4311" s="14"/>
      <c r="E4311" s="136"/>
      <c r="F4311" s="15"/>
      <c r="G4311" s="126"/>
      <c r="H4311" s="136"/>
      <c r="I4311" s="136"/>
      <c r="J4311" s="138"/>
      <c r="K4311" s="119"/>
      <c r="L4311" s="138"/>
      <c r="M4311" s="12"/>
      <c r="N4311" s="147" t="str">
        <f t="shared" si="425"/>
        <v/>
      </c>
      <c r="O4311" s="16"/>
      <c r="P4311" s="17"/>
      <c r="Q4311" s="17"/>
      <c r="AD4311" s="13">
        <f t="shared" si="420"/>
        <v>0</v>
      </c>
      <c r="AE4311" s="13" t="str">
        <f t="shared" si="421"/>
        <v/>
      </c>
      <c r="AF4311" s="145" t="str">
        <f t="shared" si="422"/>
        <v/>
      </c>
      <c r="AG4311" s="145" t="str">
        <f t="shared" si="423"/>
        <v/>
      </c>
      <c r="AH4311" s="145" t="str">
        <f t="shared" si="424"/>
        <v/>
      </c>
    </row>
    <row r="4312" spans="1:34" ht="17.25" customHeight="1" x14ac:dyDescent="0.3">
      <c r="A4312" s="149"/>
      <c r="B4312" s="135"/>
      <c r="C4312" s="14"/>
      <c r="D4312" s="14"/>
      <c r="E4312" s="136"/>
      <c r="F4312" s="15"/>
      <c r="G4312" s="126"/>
      <c r="H4312" s="136"/>
      <c r="I4312" s="136"/>
      <c r="J4312" s="138"/>
      <c r="K4312" s="119"/>
      <c r="L4312" s="138"/>
      <c r="M4312" s="12"/>
      <c r="N4312" s="147" t="str">
        <f t="shared" si="425"/>
        <v/>
      </c>
      <c r="O4312" s="16"/>
      <c r="P4312" s="17"/>
      <c r="Q4312" s="17"/>
      <c r="AD4312" s="13">
        <f t="shared" si="420"/>
        <v>0</v>
      </c>
      <c r="AE4312" s="13" t="str">
        <f t="shared" si="421"/>
        <v/>
      </c>
      <c r="AF4312" s="145" t="str">
        <f t="shared" si="422"/>
        <v/>
      </c>
      <c r="AG4312" s="145" t="str">
        <f t="shared" si="423"/>
        <v/>
      </c>
      <c r="AH4312" s="145" t="str">
        <f t="shared" si="424"/>
        <v/>
      </c>
    </row>
    <row r="4313" spans="1:34" ht="17.25" customHeight="1" x14ac:dyDescent="0.3">
      <c r="A4313" s="149"/>
      <c r="B4313" s="135"/>
      <c r="C4313" s="14"/>
      <c r="D4313" s="14"/>
      <c r="E4313" s="136"/>
      <c r="F4313" s="15"/>
      <c r="G4313" s="126"/>
      <c r="H4313" s="136"/>
      <c r="I4313" s="136"/>
      <c r="J4313" s="138"/>
      <c r="K4313" s="119"/>
      <c r="L4313" s="138"/>
      <c r="M4313" s="12"/>
      <c r="N4313" s="147" t="str">
        <f t="shared" si="425"/>
        <v/>
      </c>
      <c r="O4313" s="16"/>
      <c r="P4313" s="17"/>
      <c r="Q4313" s="17"/>
      <c r="AD4313" s="13">
        <f t="shared" si="420"/>
        <v>0</v>
      </c>
      <c r="AE4313" s="13" t="str">
        <f t="shared" si="421"/>
        <v/>
      </c>
      <c r="AF4313" s="145" t="str">
        <f t="shared" si="422"/>
        <v/>
      </c>
      <c r="AG4313" s="145" t="str">
        <f t="shared" si="423"/>
        <v/>
      </c>
      <c r="AH4313" s="145" t="str">
        <f t="shared" si="424"/>
        <v/>
      </c>
    </row>
    <row r="4314" spans="1:34" ht="17.25" customHeight="1" x14ac:dyDescent="0.3">
      <c r="A4314" s="149"/>
      <c r="B4314" s="135"/>
      <c r="C4314" s="14"/>
      <c r="D4314" s="14"/>
      <c r="E4314" s="136"/>
      <c r="F4314" s="15"/>
      <c r="G4314" s="126"/>
      <c r="H4314" s="136"/>
      <c r="I4314" s="136"/>
      <c r="J4314" s="138"/>
      <c r="K4314" s="119"/>
      <c r="L4314" s="138"/>
      <c r="M4314" s="12"/>
      <c r="N4314" s="147" t="str">
        <f t="shared" si="425"/>
        <v/>
      </c>
      <c r="O4314" s="16"/>
      <c r="P4314" s="17"/>
      <c r="Q4314" s="17"/>
      <c r="AD4314" s="13">
        <f t="shared" si="420"/>
        <v>0</v>
      </c>
      <c r="AE4314" s="13" t="str">
        <f t="shared" si="421"/>
        <v/>
      </c>
      <c r="AF4314" s="145" t="str">
        <f t="shared" si="422"/>
        <v/>
      </c>
      <c r="AG4314" s="145" t="str">
        <f t="shared" si="423"/>
        <v/>
      </c>
      <c r="AH4314" s="145" t="str">
        <f t="shared" si="424"/>
        <v/>
      </c>
    </row>
    <row r="4315" spans="1:34" ht="17.25" customHeight="1" x14ac:dyDescent="0.3">
      <c r="A4315" s="149"/>
      <c r="B4315" s="135"/>
      <c r="C4315" s="14"/>
      <c r="D4315" s="14"/>
      <c r="E4315" s="136"/>
      <c r="F4315" s="15"/>
      <c r="G4315" s="126"/>
      <c r="H4315" s="136"/>
      <c r="I4315" s="136"/>
      <c r="J4315" s="138"/>
      <c r="K4315" s="119"/>
      <c r="L4315" s="138"/>
      <c r="M4315" s="12"/>
      <c r="N4315" s="147" t="str">
        <f t="shared" si="425"/>
        <v/>
      </c>
      <c r="O4315" s="16"/>
      <c r="P4315" s="17"/>
      <c r="Q4315" s="17"/>
      <c r="AD4315" s="13">
        <f t="shared" si="420"/>
        <v>0</v>
      </c>
      <c r="AE4315" s="13" t="str">
        <f t="shared" si="421"/>
        <v/>
      </c>
      <c r="AF4315" s="145" t="str">
        <f t="shared" si="422"/>
        <v/>
      </c>
      <c r="AG4315" s="145" t="str">
        <f t="shared" si="423"/>
        <v/>
      </c>
      <c r="AH4315" s="145" t="str">
        <f t="shared" si="424"/>
        <v/>
      </c>
    </row>
    <row r="4316" spans="1:34" ht="17.25" customHeight="1" x14ac:dyDescent="0.3">
      <c r="A4316" s="149"/>
      <c r="B4316" s="135"/>
      <c r="C4316" s="14"/>
      <c r="D4316" s="14"/>
      <c r="E4316" s="136"/>
      <c r="F4316" s="15"/>
      <c r="G4316" s="126"/>
      <c r="H4316" s="136"/>
      <c r="I4316" s="136"/>
      <c r="J4316" s="138"/>
      <c r="K4316" s="119"/>
      <c r="L4316" s="138"/>
      <c r="M4316" s="12"/>
      <c r="N4316" s="147" t="str">
        <f t="shared" si="425"/>
        <v/>
      </c>
      <c r="O4316" s="16"/>
      <c r="P4316" s="17"/>
      <c r="Q4316" s="17"/>
      <c r="AD4316" s="13">
        <f t="shared" si="420"/>
        <v>0</v>
      </c>
      <c r="AE4316" s="13" t="str">
        <f t="shared" si="421"/>
        <v/>
      </c>
      <c r="AF4316" s="145" t="str">
        <f t="shared" si="422"/>
        <v/>
      </c>
      <c r="AG4316" s="145" t="str">
        <f t="shared" si="423"/>
        <v/>
      </c>
      <c r="AH4316" s="145" t="str">
        <f t="shared" si="424"/>
        <v/>
      </c>
    </row>
    <row r="4317" spans="1:34" ht="17.25" customHeight="1" x14ac:dyDescent="0.3">
      <c r="A4317" s="149"/>
      <c r="B4317" s="135"/>
      <c r="C4317" s="14"/>
      <c r="D4317" s="14"/>
      <c r="E4317" s="136"/>
      <c r="F4317" s="15"/>
      <c r="G4317" s="126"/>
      <c r="H4317" s="136"/>
      <c r="I4317" s="136"/>
      <c r="J4317" s="138"/>
      <c r="K4317" s="119"/>
      <c r="L4317" s="138"/>
      <c r="M4317" s="12"/>
      <c r="N4317" s="147" t="str">
        <f t="shared" si="425"/>
        <v/>
      </c>
      <c r="O4317" s="16"/>
      <c r="P4317" s="17"/>
      <c r="Q4317" s="17"/>
      <c r="AD4317" s="13">
        <f t="shared" si="420"/>
        <v>0</v>
      </c>
      <c r="AE4317" s="13" t="str">
        <f t="shared" si="421"/>
        <v/>
      </c>
      <c r="AF4317" s="145" t="str">
        <f t="shared" si="422"/>
        <v/>
      </c>
      <c r="AG4317" s="145" t="str">
        <f t="shared" si="423"/>
        <v/>
      </c>
      <c r="AH4317" s="145" t="str">
        <f t="shared" si="424"/>
        <v/>
      </c>
    </row>
    <row r="4318" spans="1:34" ht="17.25" customHeight="1" x14ac:dyDescent="0.3">
      <c r="A4318" s="149"/>
      <c r="B4318" s="135"/>
      <c r="C4318" s="14"/>
      <c r="D4318" s="14"/>
      <c r="E4318" s="136"/>
      <c r="F4318" s="15"/>
      <c r="G4318" s="126"/>
      <c r="H4318" s="136"/>
      <c r="I4318" s="136"/>
      <c r="J4318" s="138"/>
      <c r="K4318" s="119"/>
      <c r="L4318" s="138"/>
      <c r="M4318" s="12"/>
      <c r="N4318" s="147" t="str">
        <f t="shared" si="425"/>
        <v/>
      </c>
      <c r="O4318" s="16"/>
      <c r="P4318" s="17"/>
      <c r="Q4318" s="17"/>
      <c r="AD4318" s="13">
        <f t="shared" si="420"/>
        <v>0</v>
      </c>
      <c r="AE4318" s="13" t="str">
        <f t="shared" si="421"/>
        <v/>
      </c>
      <c r="AF4318" s="145" t="str">
        <f t="shared" si="422"/>
        <v/>
      </c>
      <c r="AG4318" s="145" t="str">
        <f t="shared" si="423"/>
        <v/>
      </c>
      <c r="AH4318" s="145" t="str">
        <f t="shared" si="424"/>
        <v/>
      </c>
    </row>
    <row r="4319" spans="1:34" ht="17.25" customHeight="1" x14ac:dyDescent="0.3">
      <c r="A4319" s="149"/>
      <c r="B4319" s="135"/>
      <c r="C4319" s="14"/>
      <c r="D4319" s="14"/>
      <c r="E4319" s="136"/>
      <c r="F4319" s="15"/>
      <c r="G4319" s="126"/>
      <c r="H4319" s="136"/>
      <c r="I4319" s="136"/>
      <c r="J4319" s="138"/>
      <c r="K4319" s="119"/>
      <c r="L4319" s="138"/>
      <c r="M4319" s="12"/>
      <c r="N4319" s="147" t="str">
        <f t="shared" si="425"/>
        <v/>
      </c>
      <c r="O4319" s="16"/>
      <c r="P4319" s="17"/>
      <c r="Q4319" s="17"/>
      <c r="AD4319" s="13">
        <f t="shared" si="420"/>
        <v>0</v>
      </c>
      <c r="AE4319" s="13" t="str">
        <f t="shared" si="421"/>
        <v/>
      </c>
      <c r="AF4319" s="145" t="str">
        <f t="shared" si="422"/>
        <v/>
      </c>
      <c r="AG4319" s="145" t="str">
        <f t="shared" si="423"/>
        <v/>
      </c>
      <c r="AH4319" s="145" t="str">
        <f t="shared" si="424"/>
        <v/>
      </c>
    </row>
    <row r="4320" spans="1:34" ht="17.25" customHeight="1" x14ac:dyDescent="0.3">
      <c r="A4320" s="149"/>
      <c r="B4320" s="135"/>
      <c r="C4320" s="14"/>
      <c r="D4320" s="14"/>
      <c r="E4320" s="136"/>
      <c r="F4320" s="15"/>
      <c r="G4320" s="126"/>
      <c r="H4320" s="136"/>
      <c r="I4320" s="136"/>
      <c r="J4320" s="138"/>
      <c r="K4320" s="119"/>
      <c r="L4320" s="138"/>
      <c r="M4320" s="12"/>
      <c r="N4320" s="147" t="str">
        <f t="shared" si="425"/>
        <v/>
      </c>
      <c r="O4320" s="16"/>
      <c r="P4320" s="17"/>
      <c r="Q4320" s="17"/>
      <c r="AD4320" s="13">
        <f t="shared" si="420"/>
        <v>0</v>
      </c>
      <c r="AE4320" s="13" t="str">
        <f t="shared" si="421"/>
        <v/>
      </c>
      <c r="AF4320" s="145" t="str">
        <f t="shared" si="422"/>
        <v/>
      </c>
      <c r="AG4320" s="145" t="str">
        <f t="shared" si="423"/>
        <v/>
      </c>
      <c r="AH4320" s="145" t="str">
        <f t="shared" si="424"/>
        <v/>
      </c>
    </row>
    <row r="4321" spans="1:34" ht="17.25" customHeight="1" x14ac:dyDescent="0.3">
      <c r="A4321" s="149"/>
      <c r="B4321" s="135"/>
      <c r="C4321" s="14"/>
      <c r="D4321" s="14"/>
      <c r="E4321" s="136"/>
      <c r="F4321" s="15"/>
      <c r="G4321" s="126"/>
      <c r="H4321" s="136"/>
      <c r="I4321" s="136"/>
      <c r="J4321" s="138"/>
      <c r="K4321" s="119"/>
      <c r="L4321" s="138"/>
      <c r="M4321" s="12"/>
      <c r="N4321" s="147" t="str">
        <f t="shared" si="425"/>
        <v/>
      </c>
      <c r="O4321" s="16"/>
      <c r="P4321" s="17"/>
      <c r="Q4321" s="17"/>
      <c r="AD4321" s="13">
        <f t="shared" si="420"/>
        <v>0</v>
      </c>
      <c r="AE4321" s="13" t="str">
        <f t="shared" si="421"/>
        <v/>
      </c>
      <c r="AF4321" s="145" t="str">
        <f t="shared" si="422"/>
        <v/>
      </c>
      <c r="AG4321" s="145" t="str">
        <f t="shared" si="423"/>
        <v/>
      </c>
      <c r="AH4321" s="145" t="str">
        <f t="shared" si="424"/>
        <v/>
      </c>
    </row>
    <row r="4322" spans="1:34" ht="17.25" customHeight="1" x14ac:dyDescent="0.3">
      <c r="A4322" s="149"/>
      <c r="B4322" s="135"/>
      <c r="C4322" s="14"/>
      <c r="D4322" s="14"/>
      <c r="E4322" s="136"/>
      <c r="F4322" s="15"/>
      <c r="G4322" s="126"/>
      <c r="H4322" s="136"/>
      <c r="I4322" s="136"/>
      <c r="J4322" s="138"/>
      <c r="K4322" s="119"/>
      <c r="L4322" s="138"/>
      <c r="M4322" s="12"/>
      <c r="N4322" s="147" t="str">
        <f t="shared" si="425"/>
        <v/>
      </c>
      <c r="O4322" s="16"/>
      <c r="P4322" s="17"/>
      <c r="Q4322" s="17"/>
      <c r="AD4322" s="13">
        <f t="shared" si="420"/>
        <v>0</v>
      </c>
      <c r="AE4322" s="13" t="str">
        <f t="shared" si="421"/>
        <v/>
      </c>
      <c r="AF4322" s="145" t="str">
        <f t="shared" si="422"/>
        <v/>
      </c>
      <c r="AG4322" s="145" t="str">
        <f t="shared" si="423"/>
        <v/>
      </c>
      <c r="AH4322" s="145" t="str">
        <f t="shared" si="424"/>
        <v/>
      </c>
    </row>
    <row r="4323" spans="1:34" ht="17.25" customHeight="1" x14ac:dyDescent="0.3">
      <c r="A4323" s="149"/>
      <c r="B4323" s="135"/>
      <c r="C4323" s="14"/>
      <c r="D4323" s="14"/>
      <c r="E4323" s="136"/>
      <c r="F4323" s="15"/>
      <c r="G4323" s="126"/>
      <c r="H4323" s="136"/>
      <c r="I4323" s="136"/>
      <c r="J4323" s="138"/>
      <c r="K4323" s="119"/>
      <c r="L4323" s="138"/>
      <c r="M4323" s="12"/>
      <c r="N4323" s="147" t="str">
        <f t="shared" si="425"/>
        <v/>
      </c>
      <c r="O4323" s="16"/>
      <c r="P4323" s="17"/>
      <c r="Q4323" s="17"/>
      <c r="AD4323" s="13">
        <f t="shared" si="420"/>
        <v>0</v>
      </c>
      <c r="AE4323" s="13" t="str">
        <f t="shared" si="421"/>
        <v/>
      </c>
      <c r="AF4323" s="145" t="str">
        <f t="shared" si="422"/>
        <v/>
      </c>
      <c r="AG4323" s="145" t="str">
        <f t="shared" si="423"/>
        <v/>
      </c>
      <c r="AH4323" s="145" t="str">
        <f t="shared" si="424"/>
        <v/>
      </c>
    </row>
    <row r="4324" spans="1:34" ht="17.25" customHeight="1" x14ac:dyDescent="0.3">
      <c r="A4324" s="149"/>
      <c r="B4324" s="135"/>
      <c r="C4324" s="14"/>
      <c r="D4324" s="14"/>
      <c r="E4324" s="136"/>
      <c r="F4324" s="15"/>
      <c r="G4324" s="126"/>
      <c r="H4324" s="136"/>
      <c r="I4324" s="136"/>
      <c r="J4324" s="138"/>
      <c r="K4324" s="119"/>
      <c r="L4324" s="138"/>
      <c r="M4324" s="12"/>
      <c r="N4324" s="147" t="str">
        <f t="shared" si="425"/>
        <v/>
      </c>
      <c r="O4324" s="16"/>
      <c r="P4324" s="17"/>
      <c r="Q4324" s="17"/>
      <c r="AD4324" s="13">
        <f t="shared" si="420"/>
        <v>0</v>
      </c>
      <c r="AE4324" s="13" t="str">
        <f t="shared" si="421"/>
        <v/>
      </c>
      <c r="AF4324" s="145" t="str">
        <f t="shared" si="422"/>
        <v/>
      </c>
      <c r="AG4324" s="145" t="str">
        <f t="shared" si="423"/>
        <v/>
      </c>
      <c r="AH4324" s="145" t="str">
        <f t="shared" si="424"/>
        <v/>
      </c>
    </row>
    <row r="4325" spans="1:34" ht="17.25" customHeight="1" x14ac:dyDescent="0.3">
      <c r="A4325" s="149"/>
      <c r="B4325" s="135"/>
      <c r="C4325" s="14"/>
      <c r="D4325" s="14"/>
      <c r="E4325" s="136"/>
      <c r="F4325" s="15"/>
      <c r="G4325" s="126"/>
      <c r="H4325" s="136"/>
      <c r="I4325" s="136"/>
      <c r="J4325" s="138"/>
      <c r="K4325" s="119"/>
      <c r="L4325" s="138"/>
      <c r="M4325" s="12"/>
      <c r="N4325" s="147" t="str">
        <f t="shared" si="425"/>
        <v/>
      </c>
      <c r="O4325" s="16"/>
      <c r="P4325" s="17"/>
      <c r="Q4325" s="17"/>
      <c r="AD4325" s="13">
        <f t="shared" si="420"/>
        <v>0</v>
      </c>
      <c r="AE4325" s="13" t="str">
        <f t="shared" si="421"/>
        <v/>
      </c>
      <c r="AF4325" s="145" t="str">
        <f t="shared" si="422"/>
        <v/>
      </c>
      <c r="AG4325" s="145" t="str">
        <f t="shared" si="423"/>
        <v/>
      </c>
      <c r="AH4325" s="145" t="str">
        <f t="shared" si="424"/>
        <v/>
      </c>
    </row>
    <row r="4326" spans="1:34" ht="17.25" customHeight="1" x14ac:dyDescent="0.3">
      <c r="A4326" s="149"/>
      <c r="B4326" s="135"/>
      <c r="C4326" s="14"/>
      <c r="D4326" s="14"/>
      <c r="E4326" s="136"/>
      <c r="F4326" s="15"/>
      <c r="G4326" s="126"/>
      <c r="H4326" s="136"/>
      <c r="I4326" s="136"/>
      <c r="J4326" s="138"/>
      <c r="K4326" s="119"/>
      <c r="L4326" s="138"/>
      <c r="M4326" s="12"/>
      <c r="N4326" s="147" t="str">
        <f t="shared" si="425"/>
        <v/>
      </c>
      <c r="O4326" s="16"/>
      <c r="P4326" s="17"/>
      <c r="Q4326" s="17"/>
      <c r="AD4326" s="13">
        <f t="shared" si="420"/>
        <v>0</v>
      </c>
      <c r="AE4326" s="13" t="str">
        <f t="shared" si="421"/>
        <v/>
      </c>
      <c r="AF4326" s="145" t="str">
        <f t="shared" si="422"/>
        <v/>
      </c>
      <c r="AG4326" s="145" t="str">
        <f t="shared" si="423"/>
        <v/>
      </c>
      <c r="AH4326" s="145" t="str">
        <f t="shared" si="424"/>
        <v/>
      </c>
    </row>
    <row r="4327" spans="1:34" ht="17.25" customHeight="1" x14ac:dyDescent="0.3">
      <c r="A4327" s="149"/>
      <c r="B4327" s="135"/>
      <c r="C4327" s="14"/>
      <c r="D4327" s="14"/>
      <c r="E4327" s="136"/>
      <c r="F4327" s="15"/>
      <c r="G4327" s="126"/>
      <c r="H4327" s="136"/>
      <c r="I4327" s="136"/>
      <c r="J4327" s="138"/>
      <c r="K4327" s="119"/>
      <c r="L4327" s="138"/>
      <c r="M4327" s="12"/>
      <c r="N4327" s="147" t="str">
        <f t="shared" si="425"/>
        <v/>
      </c>
      <c r="O4327" s="16"/>
      <c r="P4327" s="17"/>
      <c r="Q4327" s="17"/>
      <c r="AD4327" s="13">
        <f t="shared" si="420"/>
        <v>0</v>
      </c>
      <c r="AE4327" s="13" t="str">
        <f t="shared" si="421"/>
        <v/>
      </c>
      <c r="AF4327" s="145" t="str">
        <f t="shared" si="422"/>
        <v/>
      </c>
      <c r="AG4327" s="145" t="str">
        <f t="shared" si="423"/>
        <v/>
      </c>
      <c r="AH4327" s="145" t="str">
        <f t="shared" si="424"/>
        <v/>
      </c>
    </row>
    <row r="4328" spans="1:34" ht="17.25" customHeight="1" x14ac:dyDescent="0.3">
      <c r="A4328" s="149"/>
      <c r="B4328" s="135"/>
      <c r="C4328" s="14"/>
      <c r="D4328" s="14"/>
      <c r="E4328" s="136"/>
      <c r="F4328" s="15"/>
      <c r="G4328" s="126"/>
      <c r="H4328" s="136"/>
      <c r="I4328" s="136"/>
      <c r="J4328" s="138"/>
      <c r="K4328" s="119"/>
      <c r="L4328" s="138"/>
      <c r="M4328" s="12"/>
      <c r="N4328" s="147" t="str">
        <f t="shared" si="425"/>
        <v/>
      </c>
      <c r="O4328" s="16"/>
      <c r="P4328" s="17"/>
      <c r="Q4328" s="17"/>
      <c r="AD4328" s="13">
        <f t="shared" si="420"/>
        <v>0</v>
      </c>
      <c r="AE4328" s="13" t="str">
        <f t="shared" si="421"/>
        <v/>
      </c>
      <c r="AF4328" s="145" t="str">
        <f t="shared" si="422"/>
        <v/>
      </c>
      <c r="AG4328" s="145" t="str">
        <f t="shared" si="423"/>
        <v/>
      </c>
      <c r="AH4328" s="145" t="str">
        <f t="shared" si="424"/>
        <v/>
      </c>
    </row>
    <row r="4329" spans="1:34" ht="17.25" customHeight="1" x14ac:dyDescent="0.3">
      <c r="A4329" s="149"/>
      <c r="B4329" s="135"/>
      <c r="C4329" s="14"/>
      <c r="D4329" s="14"/>
      <c r="E4329" s="136"/>
      <c r="F4329" s="15"/>
      <c r="G4329" s="126"/>
      <c r="H4329" s="136"/>
      <c r="I4329" s="136"/>
      <c r="J4329" s="138"/>
      <c r="K4329" s="119"/>
      <c r="L4329" s="138"/>
      <c r="M4329" s="12"/>
      <c r="N4329" s="147" t="str">
        <f t="shared" si="425"/>
        <v/>
      </c>
      <c r="O4329" s="16"/>
      <c r="P4329" s="17"/>
      <c r="Q4329" s="17"/>
      <c r="AD4329" s="13">
        <f t="shared" si="420"/>
        <v>0</v>
      </c>
      <c r="AE4329" s="13" t="str">
        <f t="shared" si="421"/>
        <v/>
      </c>
      <c r="AF4329" s="145" t="str">
        <f t="shared" si="422"/>
        <v/>
      </c>
      <c r="AG4329" s="145" t="str">
        <f t="shared" si="423"/>
        <v/>
      </c>
      <c r="AH4329" s="145" t="str">
        <f t="shared" si="424"/>
        <v/>
      </c>
    </row>
    <row r="4330" spans="1:34" ht="17.25" customHeight="1" x14ac:dyDescent="0.3">
      <c r="A4330" s="149"/>
      <c r="B4330" s="135"/>
      <c r="C4330" s="14"/>
      <c r="D4330" s="14"/>
      <c r="E4330" s="136"/>
      <c r="F4330" s="15"/>
      <c r="G4330" s="126"/>
      <c r="H4330" s="136"/>
      <c r="I4330" s="136"/>
      <c r="J4330" s="138"/>
      <c r="K4330" s="119"/>
      <c r="L4330" s="138"/>
      <c r="M4330" s="12"/>
      <c r="N4330" s="147" t="str">
        <f t="shared" si="425"/>
        <v/>
      </c>
      <c r="O4330" s="16"/>
      <c r="P4330" s="17"/>
      <c r="Q4330" s="17"/>
      <c r="AD4330" s="13">
        <f t="shared" si="420"/>
        <v>0</v>
      </c>
      <c r="AE4330" s="13" t="str">
        <f t="shared" si="421"/>
        <v/>
      </c>
      <c r="AF4330" s="145" t="str">
        <f t="shared" si="422"/>
        <v/>
      </c>
      <c r="AG4330" s="145" t="str">
        <f t="shared" si="423"/>
        <v/>
      </c>
      <c r="AH4330" s="145" t="str">
        <f t="shared" si="424"/>
        <v/>
      </c>
    </row>
    <row r="4331" spans="1:34" ht="17.25" customHeight="1" x14ac:dyDescent="0.3">
      <c r="A4331" s="149"/>
      <c r="B4331" s="135"/>
      <c r="C4331" s="14"/>
      <c r="D4331" s="14"/>
      <c r="E4331" s="136"/>
      <c r="F4331" s="15"/>
      <c r="G4331" s="126"/>
      <c r="H4331" s="136"/>
      <c r="I4331" s="136"/>
      <c r="J4331" s="138"/>
      <c r="K4331" s="119"/>
      <c r="L4331" s="138"/>
      <c r="M4331" s="12"/>
      <c r="N4331" s="147" t="str">
        <f t="shared" si="425"/>
        <v/>
      </c>
      <c r="O4331" s="16"/>
      <c r="P4331" s="17"/>
      <c r="Q4331" s="17"/>
      <c r="AD4331" s="13">
        <f t="shared" si="420"/>
        <v>0</v>
      </c>
      <c r="AE4331" s="13" t="str">
        <f t="shared" si="421"/>
        <v/>
      </c>
      <c r="AF4331" s="145" t="str">
        <f t="shared" si="422"/>
        <v/>
      </c>
      <c r="AG4331" s="145" t="str">
        <f t="shared" si="423"/>
        <v/>
      </c>
      <c r="AH4331" s="145" t="str">
        <f t="shared" si="424"/>
        <v/>
      </c>
    </row>
    <row r="4332" spans="1:34" ht="17.25" customHeight="1" x14ac:dyDescent="0.3">
      <c r="A4332" s="149"/>
      <c r="B4332" s="135"/>
      <c r="C4332" s="14"/>
      <c r="D4332" s="14"/>
      <c r="E4332" s="136"/>
      <c r="F4332" s="15"/>
      <c r="G4332" s="126"/>
      <c r="H4332" s="136"/>
      <c r="I4332" s="136"/>
      <c r="J4332" s="138"/>
      <c r="K4332" s="119"/>
      <c r="L4332" s="138"/>
      <c r="M4332" s="12"/>
      <c r="N4332" s="147" t="str">
        <f t="shared" si="425"/>
        <v/>
      </c>
      <c r="O4332" s="16"/>
      <c r="P4332" s="17"/>
      <c r="Q4332" s="17"/>
      <c r="AD4332" s="13">
        <f t="shared" si="420"/>
        <v>0</v>
      </c>
      <c r="AE4332" s="13" t="str">
        <f t="shared" si="421"/>
        <v/>
      </c>
      <c r="AF4332" s="145" t="str">
        <f t="shared" si="422"/>
        <v/>
      </c>
      <c r="AG4332" s="145" t="str">
        <f t="shared" si="423"/>
        <v/>
      </c>
      <c r="AH4332" s="145" t="str">
        <f t="shared" si="424"/>
        <v/>
      </c>
    </row>
    <row r="4333" spans="1:34" ht="17.25" customHeight="1" x14ac:dyDescent="0.3">
      <c r="A4333" s="149"/>
      <c r="B4333" s="135"/>
      <c r="C4333" s="14"/>
      <c r="D4333" s="14"/>
      <c r="E4333" s="136"/>
      <c r="F4333" s="15"/>
      <c r="G4333" s="126"/>
      <c r="H4333" s="136"/>
      <c r="I4333" s="136"/>
      <c r="J4333" s="138"/>
      <c r="K4333" s="119"/>
      <c r="L4333" s="138"/>
      <c r="M4333" s="12"/>
      <c r="N4333" s="147" t="str">
        <f t="shared" si="425"/>
        <v/>
      </c>
      <c r="O4333" s="16"/>
      <c r="P4333" s="17"/>
      <c r="Q4333" s="17"/>
      <c r="AD4333" s="13">
        <f t="shared" si="420"/>
        <v>0</v>
      </c>
      <c r="AE4333" s="13" t="str">
        <f t="shared" si="421"/>
        <v/>
      </c>
      <c r="AF4333" s="145" t="str">
        <f t="shared" si="422"/>
        <v/>
      </c>
      <c r="AG4333" s="145" t="str">
        <f t="shared" si="423"/>
        <v/>
      </c>
      <c r="AH4333" s="145" t="str">
        <f t="shared" si="424"/>
        <v/>
      </c>
    </row>
    <row r="4334" spans="1:34" ht="17.25" customHeight="1" x14ac:dyDescent="0.3">
      <c r="A4334" s="149"/>
      <c r="B4334" s="135"/>
      <c r="C4334" s="14"/>
      <c r="D4334" s="14"/>
      <c r="E4334" s="136"/>
      <c r="F4334" s="15"/>
      <c r="G4334" s="126"/>
      <c r="H4334" s="136"/>
      <c r="I4334" s="136"/>
      <c r="J4334" s="138"/>
      <c r="K4334" s="119"/>
      <c r="L4334" s="138"/>
      <c r="M4334" s="12"/>
      <c r="N4334" s="147" t="str">
        <f t="shared" si="425"/>
        <v/>
      </c>
      <c r="O4334" s="16"/>
      <c r="P4334" s="17"/>
      <c r="Q4334" s="17"/>
      <c r="AD4334" s="13">
        <f t="shared" si="420"/>
        <v>0</v>
      </c>
      <c r="AE4334" s="13" t="str">
        <f t="shared" si="421"/>
        <v/>
      </c>
      <c r="AF4334" s="145" t="str">
        <f t="shared" si="422"/>
        <v/>
      </c>
      <c r="AG4334" s="145" t="str">
        <f t="shared" si="423"/>
        <v/>
      </c>
      <c r="AH4334" s="145" t="str">
        <f t="shared" si="424"/>
        <v/>
      </c>
    </row>
    <row r="4335" spans="1:34" ht="17.25" customHeight="1" x14ac:dyDescent="0.3">
      <c r="A4335" s="149"/>
      <c r="B4335" s="135"/>
      <c r="C4335" s="14"/>
      <c r="D4335" s="14"/>
      <c r="E4335" s="136"/>
      <c r="F4335" s="15"/>
      <c r="G4335" s="126"/>
      <c r="H4335" s="136"/>
      <c r="I4335" s="136"/>
      <c r="J4335" s="138"/>
      <c r="K4335" s="119"/>
      <c r="L4335" s="138"/>
      <c r="M4335" s="12"/>
      <c r="N4335" s="147" t="str">
        <f t="shared" si="425"/>
        <v/>
      </c>
      <c r="O4335" s="16"/>
      <c r="P4335" s="17"/>
      <c r="Q4335" s="17"/>
      <c r="AD4335" s="13">
        <f t="shared" si="420"/>
        <v>0</v>
      </c>
      <c r="AE4335" s="13" t="str">
        <f t="shared" si="421"/>
        <v/>
      </c>
      <c r="AF4335" s="145" t="str">
        <f t="shared" si="422"/>
        <v/>
      </c>
      <c r="AG4335" s="145" t="str">
        <f t="shared" si="423"/>
        <v/>
      </c>
      <c r="AH4335" s="145" t="str">
        <f t="shared" si="424"/>
        <v/>
      </c>
    </row>
    <row r="4336" spans="1:34" ht="17.25" customHeight="1" x14ac:dyDescent="0.3">
      <c r="A4336" s="149"/>
      <c r="B4336" s="135"/>
      <c r="C4336" s="14"/>
      <c r="D4336" s="14"/>
      <c r="E4336" s="136"/>
      <c r="F4336" s="15"/>
      <c r="G4336" s="126"/>
      <c r="H4336" s="136"/>
      <c r="I4336" s="136"/>
      <c r="J4336" s="138"/>
      <c r="K4336" s="119"/>
      <c r="L4336" s="138"/>
      <c r="M4336" s="12"/>
      <c r="N4336" s="147" t="str">
        <f t="shared" si="425"/>
        <v/>
      </c>
      <c r="O4336" s="16"/>
      <c r="P4336" s="17"/>
      <c r="Q4336" s="17"/>
      <c r="AD4336" s="13">
        <f t="shared" si="420"/>
        <v>0</v>
      </c>
      <c r="AE4336" s="13" t="str">
        <f t="shared" si="421"/>
        <v/>
      </c>
      <c r="AF4336" s="145" t="str">
        <f t="shared" si="422"/>
        <v/>
      </c>
      <c r="AG4336" s="145" t="str">
        <f t="shared" si="423"/>
        <v/>
      </c>
      <c r="AH4336" s="145" t="str">
        <f t="shared" si="424"/>
        <v/>
      </c>
    </row>
    <row r="4337" spans="1:34" ht="17.25" customHeight="1" x14ac:dyDescent="0.3">
      <c r="A4337" s="149"/>
      <c r="B4337" s="135"/>
      <c r="C4337" s="14"/>
      <c r="D4337" s="14"/>
      <c r="E4337" s="136"/>
      <c r="F4337" s="15"/>
      <c r="G4337" s="126"/>
      <c r="H4337" s="136"/>
      <c r="I4337" s="136"/>
      <c r="J4337" s="138"/>
      <c r="K4337" s="119"/>
      <c r="L4337" s="138"/>
      <c r="M4337" s="12"/>
      <c r="N4337" s="147" t="str">
        <f t="shared" si="425"/>
        <v/>
      </c>
      <c r="O4337" s="16"/>
      <c r="P4337" s="17"/>
      <c r="Q4337" s="17"/>
      <c r="AD4337" s="13">
        <f t="shared" si="420"/>
        <v>0</v>
      </c>
      <c r="AE4337" s="13" t="str">
        <f t="shared" si="421"/>
        <v/>
      </c>
      <c r="AF4337" s="145" t="str">
        <f t="shared" si="422"/>
        <v/>
      </c>
      <c r="AG4337" s="145" t="str">
        <f t="shared" si="423"/>
        <v/>
      </c>
      <c r="AH4337" s="145" t="str">
        <f t="shared" si="424"/>
        <v/>
      </c>
    </row>
    <row r="4338" spans="1:34" ht="17.25" customHeight="1" x14ac:dyDescent="0.3">
      <c r="A4338" s="149"/>
      <c r="B4338" s="135"/>
      <c r="C4338" s="14"/>
      <c r="D4338" s="14"/>
      <c r="E4338" s="136"/>
      <c r="F4338" s="15"/>
      <c r="G4338" s="126"/>
      <c r="H4338" s="136"/>
      <c r="I4338" s="136"/>
      <c r="J4338" s="138"/>
      <c r="K4338" s="119"/>
      <c r="L4338" s="138"/>
      <c r="M4338" s="12"/>
      <c r="N4338" s="147" t="str">
        <f t="shared" si="425"/>
        <v/>
      </c>
      <c r="O4338" s="16"/>
      <c r="P4338" s="17"/>
      <c r="Q4338" s="17"/>
      <c r="AD4338" s="13">
        <f t="shared" si="420"/>
        <v>0</v>
      </c>
      <c r="AE4338" s="13" t="str">
        <f t="shared" si="421"/>
        <v/>
      </c>
      <c r="AF4338" s="145" t="str">
        <f t="shared" si="422"/>
        <v/>
      </c>
      <c r="AG4338" s="145" t="str">
        <f t="shared" si="423"/>
        <v/>
      </c>
      <c r="AH4338" s="145" t="str">
        <f t="shared" si="424"/>
        <v/>
      </c>
    </row>
    <row r="4339" spans="1:34" ht="17.25" customHeight="1" x14ac:dyDescent="0.3">
      <c r="A4339" s="149"/>
      <c r="B4339" s="135"/>
      <c r="C4339" s="14"/>
      <c r="D4339" s="14"/>
      <c r="E4339" s="136"/>
      <c r="F4339" s="15"/>
      <c r="G4339" s="126"/>
      <c r="H4339" s="136"/>
      <c r="I4339" s="136"/>
      <c r="J4339" s="138"/>
      <c r="K4339" s="119"/>
      <c r="L4339" s="138"/>
      <c r="M4339" s="12"/>
      <c r="N4339" s="147" t="str">
        <f t="shared" si="425"/>
        <v/>
      </c>
      <c r="O4339" s="16"/>
      <c r="P4339" s="17"/>
      <c r="Q4339" s="17"/>
      <c r="AD4339" s="13">
        <f t="shared" si="420"/>
        <v>0</v>
      </c>
      <c r="AE4339" s="13" t="str">
        <f t="shared" si="421"/>
        <v/>
      </c>
      <c r="AF4339" s="145" t="str">
        <f t="shared" si="422"/>
        <v/>
      </c>
      <c r="AG4339" s="145" t="str">
        <f t="shared" si="423"/>
        <v/>
      </c>
      <c r="AH4339" s="145" t="str">
        <f t="shared" si="424"/>
        <v/>
      </c>
    </row>
    <row r="4340" spans="1:34" ht="17.25" customHeight="1" x14ac:dyDescent="0.3">
      <c r="A4340" s="149"/>
      <c r="B4340" s="135"/>
      <c r="C4340" s="14"/>
      <c r="D4340" s="14"/>
      <c r="E4340" s="136"/>
      <c r="F4340" s="15"/>
      <c r="G4340" s="126"/>
      <c r="H4340" s="136"/>
      <c r="I4340" s="136"/>
      <c r="J4340" s="138"/>
      <c r="K4340" s="119"/>
      <c r="L4340" s="138"/>
      <c r="M4340" s="12"/>
      <c r="N4340" s="147" t="str">
        <f t="shared" si="425"/>
        <v/>
      </c>
      <c r="O4340" s="16"/>
      <c r="P4340" s="17"/>
      <c r="Q4340" s="17"/>
      <c r="AD4340" s="13">
        <f t="shared" si="420"/>
        <v>0</v>
      </c>
      <c r="AE4340" s="13" t="str">
        <f t="shared" si="421"/>
        <v/>
      </c>
      <c r="AF4340" s="145" t="str">
        <f t="shared" si="422"/>
        <v/>
      </c>
      <c r="AG4340" s="145" t="str">
        <f t="shared" si="423"/>
        <v/>
      </c>
      <c r="AH4340" s="145" t="str">
        <f t="shared" si="424"/>
        <v/>
      </c>
    </row>
    <row r="4341" spans="1:34" ht="17.25" customHeight="1" x14ac:dyDescent="0.3">
      <c r="A4341" s="149"/>
      <c r="B4341" s="135"/>
      <c r="C4341" s="14"/>
      <c r="D4341" s="14"/>
      <c r="E4341" s="136"/>
      <c r="F4341" s="15"/>
      <c r="G4341" s="126"/>
      <c r="H4341" s="136"/>
      <c r="I4341" s="136"/>
      <c r="J4341" s="138"/>
      <c r="K4341" s="119"/>
      <c r="L4341" s="138"/>
      <c r="M4341" s="12"/>
      <c r="N4341" s="147" t="str">
        <f t="shared" si="425"/>
        <v/>
      </c>
      <c r="O4341" s="16"/>
      <c r="P4341" s="17"/>
      <c r="Q4341" s="17"/>
      <c r="AD4341" s="13">
        <f t="shared" ref="AD4341:AD4404" si="426">IF(N4341&lt;0, N4341/-F4341, M4341)</f>
        <v>0</v>
      </c>
      <c r="AE4341" s="13" t="str">
        <f t="shared" ref="AE4341:AE4404" si="427">IF(N4341="", "", IF(C4341="Long", IF(N4341&gt;0, N4341/F4341, ((G4341*(I4341-E4341))/F4341)), IF(N4341&gt;0, N4341/F4341, ((G4341*(E4341-I4341))/F4341))))</f>
        <v/>
      </c>
      <c r="AF4341" s="145" t="str">
        <f t="shared" ref="AF4341:AF4404" si="428">IF(A4341="", "", MONTH(A4341))</f>
        <v/>
      </c>
      <c r="AG4341" s="145" t="str">
        <f t="shared" ref="AG4341:AG4404" si="429">IF(A4341="", "", YEAR(A4341))</f>
        <v/>
      </c>
      <c r="AH4341" s="145" t="str">
        <f t="shared" ref="AH4341:AH4404" si="430">IF(A4341="", "", DAY(A4341))</f>
        <v/>
      </c>
    </row>
    <row r="4342" spans="1:34" ht="17.25" customHeight="1" x14ac:dyDescent="0.3">
      <c r="A4342" s="149"/>
      <c r="B4342" s="135"/>
      <c r="C4342" s="14"/>
      <c r="D4342" s="14"/>
      <c r="E4342" s="136"/>
      <c r="F4342" s="15"/>
      <c r="G4342" s="126"/>
      <c r="H4342" s="136"/>
      <c r="I4342" s="136"/>
      <c r="J4342" s="138"/>
      <c r="K4342" s="119"/>
      <c r="L4342" s="138"/>
      <c r="M4342" s="12"/>
      <c r="N4342" s="147" t="str">
        <f t="shared" si="425"/>
        <v/>
      </c>
      <c r="O4342" s="16"/>
      <c r="P4342" s="17"/>
      <c r="Q4342" s="17"/>
      <c r="AD4342" s="13">
        <f t="shared" si="426"/>
        <v>0</v>
      </c>
      <c r="AE4342" s="13" t="str">
        <f t="shared" si="427"/>
        <v/>
      </c>
      <c r="AF4342" s="145" t="str">
        <f t="shared" si="428"/>
        <v/>
      </c>
      <c r="AG4342" s="145" t="str">
        <f t="shared" si="429"/>
        <v/>
      </c>
      <c r="AH4342" s="145" t="str">
        <f t="shared" si="430"/>
        <v/>
      </c>
    </row>
    <row r="4343" spans="1:34" ht="17.25" customHeight="1" x14ac:dyDescent="0.3">
      <c r="A4343" s="149"/>
      <c r="B4343" s="135"/>
      <c r="C4343" s="14"/>
      <c r="D4343" s="14"/>
      <c r="E4343" s="136"/>
      <c r="F4343" s="15"/>
      <c r="G4343" s="126"/>
      <c r="H4343" s="136"/>
      <c r="I4343" s="136"/>
      <c r="J4343" s="138"/>
      <c r="K4343" s="119"/>
      <c r="L4343" s="138"/>
      <c r="M4343" s="12"/>
      <c r="N4343" s="147" t="str">
        <f t="shared" si="425"/>
        <v/>
      </c>
      <c r="O4343" s="16"/>
      <c r="P4343" s="17"/>
      <c r="Q4343" s="17"/>
      <c r="AD4343" s="13">
        <f t="shared" si="426"/>
        <v>0</v>
      </c>
      <c r="AE4343" s="13" t="str">
        <f t="shared" si="427"/>
        <v/>
      </c>
      <c r="AF4343" s="145" t="str">
        <f t="shared" si="428"/>
        <v/>
      </c>
      <c r="AG4343" s="145" t="str">
        <f t="shared" si="429"/>
        <v/>
      </c>
      <c r="AH4343" s="145" t="str">
        <f t="shared" si="430"/>
        <v/>
      </c>
    </row>
    <row r="4344" spans="1:34" ht="17.25" customHeight="1" x14ac:dyDescent="0.3">
      <c r="A4344" s="149"/>
      <c r="B4344" s="135"/>
      <c r="C4344" s="14"/>
      <c r="D4344" s="14"/>
      <c r="E4344" s="136"/>
      <c r="F4344" s="15"/>
      <c r="G4344" s="126"/>
      <c r="H4344" s="136"/>
      <c r="I4344" s="136"/>
      <c r="J4344" s="138"/>
      <c r="K4344" s="119"/>
      <c r="L4344" s="138"/>
      <c r="M4344" s="12"/>
      <c r="N4344" s="147" t="str">
        <f t="shared" si="425"/>
        <v/>
      </c>
      <c r="O4344" s="16"/>
      <c r="P4344" s="17"/>
      <c r="Q4344" s="17"/>
      <c r="AD4344" s="13">
        <f t="shared" si="426"/>
        <v>0</v>
      </c>
      <c r="AE4344" s="13" t="str">
        <f t="shared" si="427"/>
        <v/>
      </c>
      <c r="AF4344" s="145" t="str">
        <f t="shared" si="428"/>
        <v/>
      </c>
      <c r="AG4344" s="145" t="str">
        <f t="shared" si="429"/>
        <v/>
      </c>
      <c r="AH4344" s="145" t="str">
        <f t="shared" si="430"/>
        <v/>
      </c>
    </row>
    <row r="4345" spans="1:34" ht="17.25" customHeight="1" x14ac:dyDescent="0.3">
      <c r="A4345" s="149"/>
      <c r="B4345" s="135"/>
      <c r="C4345" s="14"/>
      <c r="D4345" s="14"/>
      <c r="E4345" s="136"/>
      <c r="F4345" s="15"/>
      <c r="G4345" s="126"/>
      <c r="H4345" s="136"/>
      <c r="I4345" s="136"/>
      <c r="J4345" s="138"/>
      <c r="K4345" s="119"/>
      <c r="L4345" s="138"/>
      <c r="M4345" s="12"/>
      <c r="N4345" s="147" t="str">
        <f t="shared" si="425"/>
        <v/>
      </c>
      <c r="O4345" s="16"/>
      <c r="P4345" s="17"/>
      <c r="Q4345" s="17"/>
      <c r="AD4345" s="13">
        <f t="shared" si="426"/>
        <v>0</v>
      </c>
      <c r="AE4345" s="13" t="str">
        <f t="shared" si="427"/>
        <v/>
      </c>
      <c r="AF4345" s="145" t="str">
        <f t="shared" si="428"/>
        <v/>
      </c>
      <c r="AG4345" s="145" t="str">
        <f t="shared" si="429"/>
        <v/>
      </c>
      <c r="AH4345" s="145" t="str">
        <f t="shared" si="430"/>
        <v/>
      </c>
    </row>
    <row r="4346" spans="1:34" ht="17.25" customHeight="1" x14ac:dyDescent="0.3">
      <c r="A4346" s="149"/>
      <c r="B4346" s="135"/>
      <c r="C4346" s="14"/>
      <c r="D4346" s="14"/>
      <c r="E4346" s="136"/>
      <c r="F4346" s="15"/>
      <c r="G4346" s="126"/>
      <c r="H4346" s="136"/>
      <c r="I4346" s="136"/>
      <c r="J4346" s="138"/>
      <c r="K4346" s="119"/>
      <c r="L4346" s="138"/>
      <c r="M4346" s="12"/>
      <c r="N4346" s="147" t="str">
        <f t="shared" si="425"/>
        <v/>
      </c>
      <c r="O4346" s="16"/>
      <c r="P4346" s="17"/>
      <c r="Q4346" s="17"/>
      <c r="AD4346" s="13">
        <f t="shared" si="426"/>
        <v>0</v>
      </c>
      <c r="AE4346" s="13" t="str">
        <f t="shared" si="427"/>
        <v/>
      </c>
      <c r="AF4346" s="145" t="str">
        <f t="shared" si="428"/>
        <v/>
      </c>
      <c r="AG4346" s="145" t="str">
        <f t="shared" si="429"/>
        <v/>
      </c>
      <c r="AH4346" s="145" t="str">
        <f t="shared" si="430"/>
        <v/>
      </c>
    </row>
    <row r="4347" spans="1:34" ht="17.25" customHeight="1" x14ac:dyDescent="0.3">
      <c r="A4347" s="149"/>
      <c r="B4347" s="135"/>
      <c r="C4347" s="14"/>
      <c r="D4347" s="14"/>
      <c r="E4347" s="136"/>
      <c r="F4347" s="15"/>
      <c r="G4347" s="126"/>
      <c r="H4347" s="136"/>
      <c r="I4347" s="136"/>
      <c r="J4347" s="138"/>
      <c r="K4347" s="119"/>
      <c r="L4347" s="138"/>
      <c r="M4347" s="12"/>
      <c r="N4347" s="147" t="str">
        <f t="shared" si="425"/>
        <v/>
      </c>
      <c r="O4347" s="16"/>
      <c r="P4347" s="17"/>
      <c r="Q4347" s="17"/>
      <c r="AD4347" s="13">
        <f t="shared" si="426"/>
        <v>0</v>
      </c>
      <c r="AE4347" s="13" t="str">
        <f t="shared" si="427"/>
        <v/>
      </c>
      <c r="AF4347" s="145" t="str">
        <f t="shared" si="428"/>
        <v/>
      </c>
      <c r="AG4347" s="145" t="str">
        <f t="shared" si="429"/>
        <v/>
      </c>
      <c r="AH4347" s="145" t="str">
        <f t="shared" si="430"/>
        <v/>
      </c>
    </row>
    <row r="4348" spans="1:34" ht="17.25" customHeight="1" x14ac:dyDescent="0.3">
      <c r="A4348" s="149"/>
      <c r="B4348" s="135"/>
      <c r="C4348" s="14"/>
      <c r="D4348" s="14"/>
      <c r="E4348" s="136"/>
      <c r="F4348" s="15"/>
      <c r="G4348" s="126"/>
      <c r="H4348" s="136"/>
      <c r="I4348" s="136"/>
      <c r="J4348" s="138"/>
      <c r="K4348" s="119"/>
      <c r="L4348" s="138"/>
      <c r="M4348" s="12"/>
      <c r="N4348" s="147" t="str">
        <f t="shared" si="425"/>
        <v/>
      </c>
      <c r="O4348" s="16"/>
      <c r="P4348" s="17"/>
      <c r="Q4348" s="17"/>
      <c r="AD4348" s="13">
        <f t="shared" si="426"/>
        <v>0</v>
      </c>
      <c r="AE4348" s="13" t="str">
        <f t="shared" si="427"/>
        <v/>
      </c>
      <c r="AF4348" s="145" t="str">
        <f t="shared" si="428"/>
        <v/>
      </c>
      <c r="AG4348" s="145" t="str">
        <f t="shared" si="429"/>
        <v/>
      </c>
      <c r="AH4348" s="145" t="str">
        <f t="shared" si="430"/>
        <v/>
      </c>
    </row>
    <row r="4349" spans="1:34" ht="17.25" customHeight="1" x14ac:dyDescent="0.3">
      <c r="A4349" s="149"/>
      <c r="B4349" s="135"/>
      <c r="C4349" s="14"/>
      <c r="D4349" s="14"/>
      <c r="E4349" s="136"/>
      <c r="F4349" s="15"/>
      <c r="G4349" s="126"/>
      <c r="H4349" s="136"/>
      <c r="I4349" s="136"/>
      <c r="J4349" s="138"/>
      <c r="K4349" s="119"/>
      <c r="L4349" s="138"/>
      <c r="M4349" s="12"/>
      <c r="N4349" s="147" t="str">
        <f t="shared" si="425"/>
        <v/>
      </c>
      <c r="O4349" s="16"/>
      <c r="P4349" s="17"/>
      <c r="Q4349" s="17"/>
      <c r="AD4349" s="13">
        <f t="shared" si="426"/>
        <v>0</v>
      </c>
      <c r="AE4349" s="13" t="str">
        <f t="shared" si="427"/>
        <v/>
      </c>
      <c r="AF4349" s="145" t="str">
        <f t="shared" si="428"/>
        <v/>
      </c>
      <c r="AG4349" s="145" t="str">
        <f t="shared" si="429"/>
        <v/>
      </c>
      <c r="AH4349" s="145" t="str">
        <f t="shared" si="430"/>
        <v/>
      </c>
    </row>
    <row r="4350" spans="1:34" ht="17.25" customHeight="1" x14ac:dyDescent="0.3">
      <c r="A4350" s="149"/>
      <c r="B4350" s="135"/>
      <c r="C4350" s="14"/>
      <c r="D4350" s="14"/>
      <c r="E4350" s="136"/>
      <c r="F4350" s="15"/>
      <c r="G4350" s="126"/>
      <c r="H4350" s="136"/>
      <c r="I4350" s="136"/>
      <c r="J4350" s="138"/>
      <c r="K4350" s="119"/>
      <c r="L4350" s="138"/>
      <c r="M4350" s="12"/>
      <c r="N4350" s="147" t="str">
        <f t="shared" si="425"/>
        <v/>
      </c>
      <c r="O4350" s="16"/>
      <c r="P4350" s="17"/>
      <c r="Q4350" s="17"/>
      <c r="AD4350" s="13">
        <f t="shared" si="426"/>
        <v>0</v>
      </c>
      <c r="AE4350" s="13" t="str">
        <f t="shared" si="427"/>
        <v/>
      </c>
      <c r="AF4350" s="145" t="str">
        <f t="shared" si="428"/>
        <v/>
      </c>
      <c r="AG4350" s="145" t="str">
        <f t="shared" si="429"/>
        <v/>
      </c>
      <c r="AH4350" s="145" t="str">
        <f t="shared" si="430"/>
        <v/>
      </c>
    </row>
    <row r="4351" spans="1:34" ht="17.25" customHeight="1" x14ac:dyDescent="0.3">
      <c r="A4351" s="149"/>
      <c r="B4351" s="135"/>
      <c r="C4351" s="14"/>
      <c r="D4351" s="14"/>
      <c r="E4351" s="136"/>
      <c r="F4351" s="15"/>
      <c r="G4351" s="126"/>
      <c r="H4351" s="136"/>
      <c r="I4351" s="136"/>
      <c r="J4351" s="138"/>
      <c r="K4351" s="119"/>
      <c r="L4351" s="138"/>
      <c r="M4351" s="12"/>
      <c r="N4351" s="147" t="str">
        <f t="shared" si="425"/>
        <v/>
      </c>
      <c r="O4351" s="16"/>
      <c r="P4351" s="17"/>
      <c r="Q4351" s="17"/>
      <c r="AD4351" s="13">
        <f t="shared" si="426"/>
        <v>0</v>
      </c>
      <c r="AE4351" s="13" t="str">
        <f t="shared" si="427"/>
        <v/>
      </c>
      <c r="AF4351" s="145" t="str">
        <f t="shared" si="428"/>
        <v/>
      </c>
      <c r="AG4351" s="145" t="str">
        <f t="shared" si="429"/>
        <v/>
      </c>
      <c r="AH4351" s="145" t="str">
        <f t="shared" si="430"/>
        <v/>
      </c>
    </row>
    <row r="4352" spans="1:34" ht="17.25" customHeight="1" x14ac:dyDescent="0.3">
      <c r="A4352" s="149"/>
      <c r="B4352" s="135"/>
      <c r="C4352" s="14"/>
      <c r="D4352" s="14"/>
      <c r="E4352" s="136"/>
      <c r="F4352" s="15"/>
      <c r="G4352" s="126"/>
      <c r="H4352" s="136"/>
      <c r="I4352" s="136"/>
      <c r="J4352" s="138"/>
      <c r="K4352" s="119"/>
      <c r="L4352" s="138"/>
      <c r="M4352" s="12"/>
      <c r="N4352" s="147" t="str">
        <f t="shared" si="425"/>
        <v/>
      </c>
      <c r="O4352" s="16"/>
      <c r="P4352" s="17"/>
      <c r="Q4352" s="17"/>
      <c r="AD4352" s="13">
        <f t="shared" si="426"/>
        <v>0</v>
      </c>
      <c r="AE4352" s="13" t="str">
        <f t="shared" si="427"/>
        <v/>
      </c>
      <c r="AF4352" s="145" t="str">
        <f t="shared" si="428"/>
        <v/>
      </c>
      <c r="AG4352" s="145" t="str">
        <f t="shared" si="429"/>
        <v/>
      </c>
      <c r="AH4352" s="145" t="str">
        <f t="shared" si="430"/>
        <v/>
      </c>
    </row>
    <row r="4353" spans="1:34" ht="17.25" customHeight="1" x14ac:dyDescent="0.3">
      <c r="A4353" s="149"/>
      <c r="B4353" s="135"/>
      <c r="C4353" s="14"/>
      <c r="D4353" s="14"/>
      <c r="E4353" s="136"/>
      <c r="F4353" s="15"/>
      <c r="G4353" s="126"/>
      <c r="H4353" s="136"/>
      <c r="I4353" s="136"/>
      <c r="J4353" s="138"/>
      <c r="K4353" s="119"/>
      <c r="L4353" s="138"/>
      <c r="M4353" s="12"/>
      <c r="N4353" s="147" t="str">
        <f t="shared" si="425"/>
        <v/>
      </c>
      <c r="O4353" s="16"/>
      <c r="P4353" s="17"/>
      <c r="Q4353" s="17"/>
      <c r="AD4353" s="13">
        <f t="shared" si="426"/>
        <v>0</v>
      </c>
      <c r="AE4353" s="13" t="str">
        <f t="shared" si="427"/>
        <v/>
      </c>
      <c r="AF4353" s="145" t="str">
        <f t="shared" si="428"/>
        <v/>
      </c>
      <c r="AG4353" s="145" t="str">
        <f t="shared" si="429"/>
        <v/>
      </c>
      <c r="AH4353" s="145" t="str">
        <f t="shared" si="430"/>
        <v/>
      </c>
    </row>
    <row r="4354" spans="1:34" ht="17.25" customHeight="1" x14ac:dyDescent="0.3">
      <c r="A4354" s="149"/>
      <c r="B4354" s="135"/>
      <c r="C4354" s="14"/>
      <c r="D4354" s="14"/>
      <c r="E4354" s="136"/>
      <c r="F4354" s="15"/>
      <c r="G4354" s="126"/>
      <c r="H4354" s="136"/>
      <c r="I4354" s="136"/>
      <c r="J4354" s="138"/>
      <c r="K4354" s="119"/>
      <c r="L4354" s="138"/>
      <c r="M4354" s="12"/>
      <c r="N4354" s="147" t="str">
        <f t="shared" si="425"/>
        <v/>
      </c>
      <c r="O4354" s="16"/>
      <c r="P4354" s="17"/>
      <c r="Q4354" s="17"/>
      <c r="AD4354" s="13">
        <f t="shared" si="426"/>
        <v>0</v>
      </c>
      <c r="AE4354" s="13" t="str">
        <f t="shared" si="427"/>
        <v/>
      </c>
      <c r="AF4354" s="145" t="str">
        <f t="shared" si="428"/>
        <v/>
      </c>
      <c r="AG4354" s="145" t="str">
        <f t="shared" si="429"/>
        <v/>
      </c>
      <c r="AH4354" s="145" t="str">
        <f t="shared" si="430"/>
        <v/>
      </c>
    </row>
    <row r="4355" spans="1:34" ht="17.25" customHeight="1" x14ac:dyDescent="0.3">
      <c r="A4355" s="149"/>
      <c r="B4355" s="135"/>
      <c r="C4355" s="14"/>
      <c r="D4355" s="14"/>
      <c r="E4355" s="136"/>
      <c r="F4355" s="15"/>
      <c r="G4355" s="126"/>
      <c r="H4355" s="136"/>
      <c r="I4355" s="136"/>
      <c r="J4355" s="138"/>
      <c r="K4355" s="119"/>
      <c r="L4355" s="138"/>
      <c r="M4355" s="12"/>
      <c r="N4355" s="147" t="str">
        <f t="shared" si="425"/>
        <v/>
      </c>
      <c r="O4355" s="16"/>
      <c r="P4355" s="17"/>
      <c r="Q4355" s="17"/>
      <c r="AD4355" s="13">
        <f t="shared" si="426"/>
        <v>0</v>
      </c>
      <c r="AE4355" s="13" t="str">
        <f t="shared" si="427"/>
        <v/>
      </c>
      <c r="AF4355" s="145" t="str">
        <f t="shared" si="428"/>
        <v/>
      </c>
      <c r="AG4355" s="145" t="str">
        <f t="shared" si="429"/>
        <v/>
      </c>
      <c r="AH4355" s="145" t="str">
        <f t="shared" si="430"/>
        <v/>
      </c>
    </row>
    <row r="4356" spans="1:34" ht="17.25" customHeight="1" x14ac:dyDescent="0.3">
      <c r="A4356" s="149"/>
      <c r="B4356" s="135"/>
      <c r="C4356" s="14"/>
      <c r="D4356" s="14"/>
      <c r="E4356" s="136"/>
      <c r="F4356" s="15"/>
      <c r="G4356" s="126"/>
      <c r="H4356" s="136"/>
      <c r="I4356" s="136"/>
      <c r="J4356" s="138"/>
      <c r="K4356" s="119"/>
      <c r="L4356" s="138"/>
      <c r="M4356" s="12"/>
      <c r="N4356" s="147" t="str">
        <f t="shared" si="425"/>
        <v/>
      </c>
      <c r="O4356" s="16"/>
      <c r="P4356" s="17"/>
      <c r="Q4356" s="17"/>
      <c r="AD4356" s="13">
        <f t="shared" si="426"/>
        <v>0</v>
      </c>
      <c r="AE4356" s="13" t="str">
        <f t="shared" si="427"/>
        <v/>
      </c>
      <c r="AF4356" s="145" t="str">
        <f t="shared" si="428"/>
        <v/>
      </c>
      <c r="AG4356" s="145" t="str">
        <f t="shared" si="429"/>
        <v/>
      </c>
      <c r="AH4356" s="145" t="str">
        <f t="shared" si="430"/>
        <v/>
      </c>
    </row>
    <row r="4357" spans="1:34" ht="17.25" customHeight="1" x14ac:dyDescent="0.3">
      <c r="A4357" s="149"/>
      <c r="B4357" s="135"/>
      <c r="C4357" s="14"/>
      <c r="D4357" s="14"/>
      <c r="E4357" s="136"/>
      <c r="F4357" s="15"/>
      <c r="G4357" s="126"/>
      <c r="H4357" s="136"/>
      <c r="I4357" s="136"/>
      <c r="J4357" s="138"/>
      <c r="K4357" s="119"/>
      <c r="L4357" s="138"/>
      <c r="M4357" s="12"/>
      <c r="N4357" s="147" t="str">
        <f t="shared" si="425"/>
        <v/>
      </c>
      <c r="O4357" s="16"/>
      <c r="P4357" s="17"/>
      <c r="Q4357" s="17"/>
      <c r="AD4357" s="13">
        <f t="shared" si="426"/>
        <v>0</v>
      </c>
      <c r="AE4357" s="13" t="str">
        <f t="shared" si="427"/>
        <v/>
      </c>
      <c r="AF4357" s="145" t="str">
        <f t="shared" si="428"/>
        <v/>
      </c>
      <c r="AG4357" s="145" t="str">
        <f t="shared" si="429"/>
        <v/>
      </c>
      <c r="AH4357" s="145" t="str">
        <f t="shared" si="430"/>
        <v/>
      </c>
    </row>
    <row r="4358" spans="1:34" ht="17.25" customHeight="1" x14ac:dyDescent="0.3">
      <c r="A4358" s="149"/>
      <c r="B4358" s="135"/>
      <c r="C4358" s="14"/>
      <c r="D4358" s="14"/>
      <c r="E4358" s="136"/>
      <c r="F4358" s="15"/>
      <c r="G4358" s="126"/>
      <c r="H4358" s="136"/>
      <c r="I4358" s="136"/>
      <c r="J4358" s="138"/>
      <c r="K4358" s="119"/>
      <c r="L4358" s="138"/>
      <c r="M4358" s="12"/>
      <c r="N4358" s="147" t="str">
        <f t="shared" si="425"/>
        <v/>
      </c>
      <c r="O4358" s="16"/>
      <c r="P4358" s="17"/>
      <c r="Q4358" s="17"/>
      <c r="AD4358" s="13">
        <f t="shared" si="426"/>
        <v>0</v>
      </c>
      <c r="AE4358" s="13" t="str">
        <f t="shared" si="427"/>
        <v/>
      </c>
      <c r="AF4358" s="145" t="str">
        <f t="shared" si="428"/>
        <v/>
      </c>
      <c r="AG4358" s="145" t="str">
        <f t="shared" si="429"/>
        <v/>
      </c>
      <c r="AH4358" s="145" t="str">
        <f t="shared" si="430"/>
        <v/>
      </c>
    </row>
    <row r="4359" spans="1:34" ht="17.25" customHeight="1" x14ac:dyDescent="0.3">
      <c r="A4359" s="149"/>
      <c r="B4359" s="135"/>
      <c r="C4359" s="14"/>
      <c r="D4359" s="14"/>
      <c r="E4359" s="136"/>
      <c r="F4359" s="15"/>
      <c r="G4359" s="126"/>
      <c r="H4359" s="136"/>
      <c r="I4359" s="136"/>
      <c r="J4359" s="138"/>
      <c r="K4359" s="119"/>
      <c r="L4359" s="138"/>
      <c r="M4359" s="12"/>
      <c r="N4359" s="147" t="str">
        <f t="shared" si="425"/>
        <v/>
      </c>
      <c r="O4359" s="16"/>
      <c r="P4359" s="17"/>
      <c r="Q4359" s="17"/>
      <c r="AD4359" s="13">
        <f t="shared" si="426"/>
        <v>0</v>
      </c>
      <c r="AE4359" s="13" t="str">
        <f t="shared" si="427"/>
        <v/>
      </c>
      <c r="AF4359" s="145" t="str">
        <f t="shared" si="428"/>
        <v/>
      </c>
      <c r="AG4359" s="145" t="str">
        <f t="shared" si="429"/>
        <v/>
      </c>
      <c r="AH4359" s="145" t="str">
        <f t="shared" si="430"/>
        <v/>
      </c>
    </row>
    <row r="4360" spans="1:34" ht="17.25" customHeight="1" x14ac:dyDescent="0.3">
      <c r="A4360" s="149"/>
      <c r="B4360" s="135"/>
      <c r="C4360" s="14"/>
      <c r="D4360" s="14"/>
      <c r="E4360" s="136"/>
      <c r="F4360" s="15"/>
      <c r="G4360" s="126"/>
      <c r="H4360" s="136"/>
      <c r="I4360" s="136"/>
      <c r="J4360" s="138"/>
      <c r="K4360" s="119"/>
      <c r="L4360" s="138"/>
      <c r="M4360" s="12"/>
      <c r="N4360" s="147" t="str">
        <f t="shared" ref="N4360:N4423" si="431">IF(J4360="", "", K4360)</f>
        <v/>
      </c>
      <c r="O4360" s="16"/>
      <c r="P4360" s="17"/>
      <c r="Q4360" s="17"/>
      <c r="AD4360" s="13">
        <f t="shared" si="426"/>
        <v>0</v>
      </c>
      <c r="AE4360" s="13" t="str">
        <f t="shared" si="427"/>
        <v/>
      </c>
      <c r="AF4360" s="145" t="str">
        <f t="shared" si="428"/>
        <v/>
      </c>
      <c r="AG4360" s="145" t="str">
        <f t="shared" si="429"/>
        <v/>
      </c>
      <c r="AH4360" s="145" t="str">
        <f t="shared" si="430"/>
        <v/>
      </c>
    </row>
    <row r="4361" spans="1:34" ht="17.25" customHeight="1" x14ac:dyDescent="0.3">
      <c r="A4361" s="149"/>
      <c r="B4361" s="135"/>
      <c r="C4361" s="14"/>
      <c r="D4361" s="14"/>
      <c r="E4361" s="136"/>
      <c r="F4361" s="15"/>
      <c r="G4361" s="126"/>
      <c r="H4361" s="136"/>
      <c r="I4361" s="136"/>
      <c r="J4361" s="138"/>
      <c r="K4361" s="119"/>
      <c r="L4361" s="138"/>
      <c r="M4361" s="12"/>
      <c r="N4361" s="147" t="str">
        <f t="shared" si="431"/>
        <v/>
      </c>
      <c r="O4361" s="16"/>
      <c r="P4361" s="17"/>
      <c r="Q4361" s="17"/>
      <c r="AD4361" s="13">
        <f t="shared" si="426"/>
        <v>0</v>
      </c>
      <c r="AE4361" s="13" t="str">
        <f t="shared" si="427"/>
        <v/>
      </c>
      <c r="AF4361" s="145" t="str">
        <f t="shared" si="428"/>
        <v/>
      </c>
      <c r="AG4361" s="145" t="str">
        <f t="shared" si="429"/>
        <v/>
      </c>
      <c r="AH4361" s="145" t="str">
        <f t="shared" si="430"/>
        <v/>
      </c>
    </row>
    <row r="4362" spans="1:34" ht="17.25" customHeight="1" x14ac:dyDescent="0.3">
      <c r="A4362" s="149"/>
      <c r="B4362" s="135"/>
      <c r="C4362" s="14"/>
      <c r="D4362" s="14"/>
      <c r="E4362" s="136"/>
      <c r="F4362" s="15"/>
      <c r="G4362" s="126"/>
      <c r="H4362" s="136"/>
      <c r="I4362" s="136"/>
      <c r="J4362" s="138"/>
      <c r="K4362" s="119"/>
      <c r="L4362" s="138"/>
      <c r="M4362" s="12"/>
      <c r="N4362" s="147" t="str">
        <f t="shared" si="431"/>
        <v/>
      </c>
      <c r="O4362" s="16"/>
      <c r="P4362" s="17"/>
      <c r="Q4362" s="17"/>
      <c r="AD4362" s="13">
        <f t="shared" si="426"/>
        <v>0</v>
      </c>
      <c r="AE4362" s="13" t="str">
        <f t="shared" si="427"/>
        <v/>
      </c>
      <c r="AF4362" s="145" t="str">
        <f t="shared" si="428"/>
        <v/>
      </c>
      <c r="AG4362" s="145" t="str">
        <f t="shared" si="429"/>
        <v/>
      </c>
      <c r="AH4362" s="145" t="str">
        <f t="shared" si="430"/>
        <v/>
      </c>
    </row>
    <row r="4363" spans="1:34" ht="17.25" customHeight="1" x14ac:dyDescent="0.3">
      <c r="A4363" s="149"/>
      <c r="B4363" s="135"/>
      <c r="C4363" s="14"/>
      <c r="D4363" s="14"/>
      <c r="E4363" s="136"/>
      <c r="F4363" s="15"/>
      <c r="G4363" s="126"/>
      <c r="H4363" s="136"/>
      <c r="I4363" s="136"/>
      <c r="J4363" s="138"/>
      <c r="K4363" s="119"/>
      <c r="L4363" s="138"/>
      <c r="M4363" s="12"/>
      <c r="N4363" s="147" t="str">
        <f t="shared" si="431"/>
        <v/>
      </c>
      <c r="O4363" s="16"/>
      <c r="P4363" s="17"/>
      <c r="Q4363" s="17"/>
      <c r="AD4363" s="13">
        <f t="shared" si="426"/>
        <v>0</v>
      </c>
      <c r="AE4363" s="13" t="str">
        <f t="shared" si="427"/>
        <v/>
      </c>
      <c r="AF4363" s="145" t="str">
        <f t="shared" si="428"/>
        <v/>
      </c>
      <c r="AG4363" s="145" t="str">
        <f t="shared" si="429"/>
        <v/>
      </c>
      <c r="AH4363" s="145" t="str">
        <f t="shared" si="430"/>
        <v/>
      </c>
    </row>
    <row r="4364" spans="1:34" ht="17.25" customHeight="1" x14ac:dyDescent="0.3">
      <c r="A4364" s="149"/>
      <c r="B4364" s="135"/>
      <c r="C4364" s="14"/>
      <c r="D4364" s="14"/>
      <c r="E4364" s="136"/>
      <c r="F4364" s="15"/>
      <c r="G4364" s="126"/>
      <c r="H4364" s="136"/>
      <c r="I4364" s="136"/>
      <c r="J4364" s="138"/>
      <c r="K4364" s="119"/>
      <c r="L4364" s="138"/>
      <c r="M4364" s="12"/>
      <c r="N4364" s="147" t="str">
        <f t="shared" si="431"/>
        <v/>
      </c>
      <c r="O4364" s="16"/>
      <c r="P4364" s="17"/>
      <c r="Q4364" s="17"/>
      <c r="AD4364" s="13">
        <f t="shared" si="426"/>
        <v>0</v>
      </c>
      <c r="AE4364" s="13" t="str">
        <f t="shared" si="427"/>
        <v/>
      </c>
      <c r="AF4364" s="145" t="str">
        <f t="shared" si="428"/>
        <v/>
      </c>
      <c r="AG4364" s="145" t="str">
        <f t="shared" si="429"/>
        <v/>
      </c>
      <c r="AH4364" s="145" t="str">
        <f t="shared" si="430"/>
        <v/>
      </c>
    </row>
    <row r="4365" spans="1:34" ht="17.25" customHeight="1" x14ac:dyDescent="0.3">
      <c r="A4365" s="149"/>
      <c r="B4365" s="135"/>
      <c r="C4365" s="14"/>
      <c r="D4365" s="14"/>
      <c r="E4365" s="136"/>
      <c r="F4365" s="15"/>
      <c r="G4365" s="126"/>
      <c r="H4365" s="136"/>
      <c r="I4365" s="136"/>
      <c r="J4365" s="138"/>
      <c r="K4365" s="119"/>
      <c r="L4365" s="138"/>
      <c r="M4365" s="12"/>
      <c r="N4365" s="147" t="str">
        <f t="shared" si="431"/>
        <v/>
      </c>
      <c r="O4365" s="16"/>
      <c r="P4365" s="17"/>
      <c r="Q4365" s="17"/>
      <c r="AD4365" s="13">
        <f t="shared" si="426"/>
        <v>0</v>
      </c>
      <c r="AE4365" s="13" t="str">
        <f t="shared" si="427"/>
        <v/>
      </c>
      <c r="AF4365" s="145" t="str">
        <f t="shared" si="428"/>
        <v/>
      </c>
      <c r="AG4365" s="145" t="str">
        <f t="shared" si="429"/>
        <v/>
      </c>
      <c r="AH4365" s="145" t="str">
        <f t="shared" si="430"/>
        <v/>
      </c>
    </row>
    <row r="4366" spans="1:34" ht="17.25" customHeight="1" x14ac:dyDescent="0.3">
      <c r="A4366" s="149"/>
      <c r="B4366" s="135"/>
      <c r="C4366" s="14"/>
      <c r="D4366" s="14"/>
      <c r="E4366" s="136"/>
      <c r="F4366" s="15"/>
      <c r="G4366" s="126"/>
      <c r="H4366" s="136"/>
      <c r="I4366" s="136"/>
      <c r="J4366" s="138"/>
      <c r="K4366" s="119"/>
      <c r="L4366" s="138"/>
      <c r="M4366" s="12"/>
      <c r="N4366" s="147" t="str">
        <f t="shared" si="431"/>
        <v/>
      </c>
      <c r="O4366" s="16"/>
      <c r="P4366" s="17"/>
      <c r="Q4366" s="17"/>
      <c r="AD4366" s="13">
        <f t="shared" si="426"/>
        <v>0</v>
      </c>
      <c r="AE4366" s="13" t="str">
        <f t="shared" si="427"/>
        <v/>
      </c>
      <c r="AF4366" s="145" t="str">
        <f t="shared" si="428"/>
        <v/>
      </c>
      <c r="AG4366" s="145" t="str">
        <f t="shared" si="429"/>
        <v/>
      </c>
      <c r="AH4366" s="145" t="str">
        <f t="shared" si="430"/>
        <v/>
      </c>
    </row>
    <row r="4367" spans="1:34" ht="17.25" customHeight="1" x14ac:dyDescent="0.3">
      <c r="A4367" s="149"/>
      <c r="B4367" s="135"/>
      <c r="C4367" s="14"/>
      <c r="D4367" s="14"/>
      <c r="E4367" s="136"/>
      <c r="F4367" s="15"/>
      <c r="G4367" s="126"/>
      <c r="H4367" s="136"/>
      <c r="I4367" s="136"/>
      <c r="J4367" s="138"/>
      <c r="K4367" s="119"/>
      <c r="L4367" s="138"/>
      <c r="M4367" s="12"/>
      <c r="N4367" s="147" t="str">
        <f t="shared" si="431"/>
        <v/>
      </c>
      <c r="O4367" s="16"/>
      <c r="P4367" s="17"/>
      <c r="Q4367" s="17"/>
      <c r="AD4367" s="13">
        <f t="shared" si="426"/>
        <v>0</v>
      </c>
      <c r="AE4367" s="13" t="str">
        <f t="shared" si="427"/>
        <v/>
      </c>
      <c r="AF4367" s="145" t="str">
        <f t="shared" si="428"/>
        <v/>
      </c>
      <c r="AG4367" s="145" t="str">
        <f t="shared" si="429"/>
        <v/>
      </c>
      <c r="AH4367" s="145" t="str">
        <f t="shared" si="430"/>
        <v/>
      </c>
    </row>
    <row r="4368" spans="1:34" ht="17.25" customHeight="1" x14ac:dyDescent="0.3">
      <c r="A4368" s="149"/>
      <c r="B4368" s="135"/>
      <c r="C4368" s="14"/>
      <c r="D4368" s="14"/>
      <c r="E4368" s="136"/>
      <c r="F4368" s="15"/>
      <c r="G4368" s="126"/>
      <c r="H4368" s="136"/>
      <c r="I4368" s="136"/>
      <c r="J4368" s="138"/>
      <c r="K4368" s="119"/>
      <c r="L4368" s="138"/>
      <c r="M4368" s="12"/>
      <c r="N4368" s="147" t="str">
        <f t="shared" si="431"/>
        <v/>
      </c>
      <c r="O4368" s="16"/>
      <c r="P4368" s="17"/>
      <c r="Q4368" s="17"/>
      <c r="AD4368" s="13">
        <f t="shared" si="426"/>
        <v>0</v>
      </c>
      <c r="AE4368" s="13" t="str">
        <f t="shared" si="427"/>
        <v/>
      </c>
      <c r="AF4368" s="145" t="str">
        <f t="shared" si="428"/>
        <v/>
      </c>
      <c r="AG4368" s="145" t="str">
        <f t="shared" si="429"/>
        <v/>
      </c>
      <c r="AH4368" s="145" t="str">
        <f t="shared" si="430"/>
        <v/>
      </c>
    </row>
    <row r="4369" spans="1:34" ht="17.25" customHeight="1" x14ac:dyDescent="0.3">
      <c r="A4369" s="149"/>
      <c r="B4369" s="135"/>
      <c r="C4369" s="14"/>
      <c r="D4369" s="14"/>
      <c r="E4369" s="136"/>
      <c r="F4369" s="15"/>
      <c r="G4369" s="126"/>
      <c r="H4369" s="136"/>
      <c r="I4369" s="136"/>
      <c r="J4369" s="138"/>
      <c r="K4369" s="119"/>
      <c r="L4369" s="138"/>
      <c r="M4369" s="12"/>
      <c r="N4369" s="147" t="str">
        <f t="shared" si="431"/>
        <v/>
      </c>
      <c r="O4369" s="16"/>
      <c r="P4369" s="17"/>
      <c r="Q4369" s="17"/>
      <c r="AD4369" s="13">
        <f t="shared" si="426"/>
        <v>0</v>
      </c>
      <c r="AE4369" s="13" t="str">
        <f t="shared" si="427"/>
        <v/>
      </c>
      <c r="AF4369" s="145" t="str">
        <f t="shared" si="428"/>
        <v/>
      </c>
      <c r="AG4369" s="145" t="str">
        <f t="shared" si="429"/>
        <v/>
      </c>
      <c r="AH4369" s="145" t="str">
        <f t="shared" si="430"/>
        <v/>
      </c>
    </row>
    <row r="4370" spans="1:34" ht="17.25" customHeight="1" x14ac:dyDescent="0.3">
      <c r="A4370" s="149"/>
      <c r="B4370" s="135"/>
      <c r="C4370" s="14"/>
      <c r="D4370" s="14"/>
      <c r="E4370" s="136"/>
      <c r="F4370" s="15"/>
      <c r="G4370" s="126"/>
      <c r="H4370" s="136"/>
      <c r="I4370" s="136"/>
      <c r="J4370" s="138"/>
      <c r="K4370" s="119"/>
      <c r="L4370" s="138"/>
      <c r="M4370" s="12"/>
      <c r="N4370" s="147" t="str">
        <f t="shared" si="431"/>
        <v/>
      </c>
      <c r="O4370" s="16"/>
      <c r="P4370" s="17"/>
      <c r="Q4370" s="17"/>
      <c r="AD4370" s="13">
        <f t="shared" si="426"/>
        <v>0</v>
      </c>
      <c r="AE4370" s="13" t="str">
        <f t="shared" si="427"/>
        <v/>
      </c>
      <c r="AF4370" s="145" t="str">
        <f t="shared" si="428"/>
        <v/>
      </c>
      <c r="AG4370" s="145" t="str">
        <f t="shared" si="429"/>
        <v/>
      </c>
      <c r="AH4370" s="145" t="str">
        <f t="shared" si="430"/>
        <v/>
      </c>
    </row>
    <row r="4371" spans="1:34" ht="17.25" customHeight="1" x14ac:dyDescent="0.3">
      <c r="A4371" s="149"/>
      <c r="B4371" s="135"/>
      <c r="C4371" s="14"/>
      <c r="D4371" s="14"/>
      <c r="E4371" s="136"/>
      <c r="F4371" s="15"/>
      <c r="G4371" s="126"/>
      <c r="H4371" s="136"/>
      <c r="I4371" s="136"/>
      <c r="J4371" s="138"/>
      <c r="K4371" s="119"/>
      <c r="L4371" s="138"/>
      <c r="M4371" s="12"/>
      <c r="N4371" s="147" t="str">
        <f t="shared" si="431"/>
        <v/>
      </c>
      <c r="O4371" s="16"/>
      <c r="P4371" s="17"/>
      <c r="Q4371" s="17"/>
      <c r="AD4371" s="13">
        <f t="shared" si="426"/>
        <v>0</v>
      </c>
      <c r="AE4371" s="13" t="str">
        <f t="shared" si="427"/>
        <v/>
      </c>
      <c r="AF4371" s="145" t="str">
        <f t="shared" si="428"/>
        <v/>
      </c>
      <c r="AG4371" s="145" t="str">
        <f t="shared" si="429"/>
        <v/>
      </c>
      <c r="AH4371" s="145" t="str">
        <f t="shared" si="430"/>
        <v/>
      </c>
    </row>
    <row r="4372" spans="1:34" ht="17.25" customHeight="1" x14ac:dyDescent="0.3">
      <c r="A4372" s="149"/>
      <c r="B4372" s="135"/>
      <c r="C4372" s="14"/>
      <c r="D4372" s="14"/>
      <c r="E4372" s="136"/>
      <c r="F4372" s="15"/>
      <c r="G4372" s="126"/>
      <c r="H4372" s="136"/>
      <c r="I4372" s="136"/>
      <c r="J4372" s="138"/>
      <c r="K4372" s="119"/>
      <c r="L4372" s="138"/>
      <c r="M4372" s="12"/>
      <c r="N4372" s="147" t="str">
        <f t="shared" si="431"/>
        <v/>
      </c>
      <c r="O4372" s="16"/>
      <c r="P4372" s="17"/>
      <c r="Q4372" s="17"/>
      <c r="AD4372" s="13">
        <f t="shared" si="426"/>
        <v>0</v>
      </c>
      <c r="AE4372" s="13" t="str">
        <f t="shared" si="427"/>
        <v/>
      </c>
      <c r="AF4372" s="145" t="str">
        <f t="shared" si="428"/>
        <v/>
      </c>
      <c r="AG4372" s="145" t="str">
        <f t="shared" si="429"/>
        <v/>
      </c>
      <c r="AH4372" s="145" t="str">
        <f t="shared" si="430"/>
        <v/>
      </c>
    </row>
    <row r="4373" spans="1:34" ht="17.25" customHeight="1" x14ac:dyDescent="0.3">
      <c r="A4373" s="149"/>
      <c r="B4373" s="135"/>
      <c r="C4373" s="14"/>
      <c r="D4373" s="14"/>
      <c r="E4373" s="136"/>
      <c r="F4373" s="15"/>
      <c r="G4373" s="126"/>
      <c r="H4373" s="136"/>
      <c r="I4373" s="136"/>
      <c r="J4373" s="138"/>
      <c r="K4373" s="119"/>
      <c r="L4373" s="138"/>
      <c r="M4373" s="12"/>
      <c r="N4373" s="147" t="str">
        <f t="shared" si="431"/>
        <v/>
      </c>
      <c r="O4373" s="16"/>
      <c r="P4373" s="17"/>
      <c r="Q4373" s="17"/>
      <c r="AD4373" s="13">
        <f t="shared" si="426"/>
        <v>0</v>
      </c>
      <c r="AE4373" s="13" t="str">
        <f t="shared" si="427"/>
        <v/>
      </c>
      <c r="AF4373" s="145" t="str">
        <f t="shared" si="428"/>
        <v/>
      </c>
      <c r="AG4373" s="145" t="str">
        <f t="shared" si="429"/>
        <v/>
      </c>
      <c r="AH4373" s="145" t="str">
        <f t="shared" si="430"/>
        <v/>
      </c>
    </row>
    <row r="4374" spans="1:34" ht="17.25" customHeight="1" x14ac:dyDescent="0.3">
      <c r="A4374" s="149"/>
      <c r="B4374" s="135"/>
      <c r="C4374" s="14"/>
      <c r="D4374" s="14"/>
      <c r="E4374" s="136"/>
      <c r="F4374" s="15"/>
      <c r="G4374" s="126"/>
      <c r="H4374" s="136"/>
      <c r="I4374" s="136"/>
      <c r="J4374" s="138"/>
      <c r="K4374" s="119"/>
      <c r="L4374" s="138"/>
      <c r="M4374" s="12"/>
      <c r="N4374" s="147" t="str">
        <f t="shared" si="431"/>
        <v/>
      </c>
      <c r="O4374" s="16"/>
      <c r="P4374" s="17"/>
      <c r="Q4374" s="17"/>
      <c r="AD4374" s="13">
        <f t="shared" si="426"/>
        <v>0</v>
      </c>
      <c r="AE4374" s="13" t="str">
        <f t="shared" si="427"/>
        <v/>
      </c>
      <c r="AF4374" s="145" t="str">
        <f t="shared" si="428"/>
        <v/>
      </c>
      <c r="AG4374" s="145" t="str">
        <f t="shared" si="429"/>
        <v/>
      </c>
      <c r="AH4374" s="145" t="str">
        <f t="shared" si="430"/>
        <v/>
      </c>
    </row>
    <row r="4375" spans="1:34" ht="17.25" customHeight="1" x14ac:dyDescent="0.3">
      <c r="A4375" s="149"/>
      <c r="B4375" s="135"/>
      <c r="C4375" s="14"/>
      <c r="D4375" s="14"/>
      <c r="E4375" s="136"/>
      <c r="F4375" s="15"/>
      <c r="G4375" s="126"/>
      <c r="H4375" s="136"/>
      <c r="I4375" s="136"/>
      <c r="J4375" s="138"/>
      <c r="K4375" s="119"/>
      <c r="L4375" s="138"/>
      <c r="M4375" s="12"/>
      <c r="N4375" s="147" t="str">
        <f t="shared" si="431"/>
        <v/>
      </c>
      <c r="O4375" s="16"/>
      <c r="P4375" s="17"/>
      <c r="Q4375" s="17"/>
      <c r="AD4375" s="13">
        <f t="shared" si="426"/>
        <v>0</v>
      </c>
      <c r="AE4375" s="13" t="str">
        <f t="shared" si="427"/>
        <v/>
      </c>
      <c r="AF4375" s="145" t="str">
        <f t="shared" si="428"/>
        <v/>
      </c>
      <c r="AG4375" s="145" t="str">
        <f t="shared" si="429"/>
        <v/>
      </c>
      <c r="AH4375" s="145" t="str">
        <f t="shared" si="430"/>
        <v/>
      </c>
    </row>
    <row r="4376" spans="1:34" ht="17.25" customHeight="1" x14ac:dyDescent="0.3">
      <c r="A4376" s="149"/>
      <c r="B4376" s="135"/>
      <c r="C4376" s="14"/>
      <c r="D4376" s="14"/>
      <c r="E4376" s="136"/>
      <c r="F4376" s="15"/>
      <c r="G4376" s="126"/>
      <c r="H4376" s="136"/>
      <c r="I4376" s="136"/>
      <c r="J4376" s="138"/>
      <c r="K4376" s="119"/>
      <c r="L4376" s="138"/>
      <c r="M4376" s="12"/>
      <c r="N4376" s="147" t="str">
        <f t="shared" si="431"/>
        <v/>
      </c>
      <c r="O4376" s="16"/>
      <c r="P4376" s="17"/>
      <c r="Q4376" s="17"/>
      <c r="AD4376" s="13">
        <f t="shared" si="426"/>
        <v>0</v>
      </c>
      <c r="AE4376" s="13" t="str">
        <f t="shared" si="427"/>
        <v/>
      </c>
      <c r="AF4376" s="145" t="str">
        <f t="shared" si="428"/>
        <v/>
      </c>
      <c r="AG4376" s="145" t="str">
        <f t="shared" si="429"/>
        <v/>
      </c>
      <c r="AH4376" s="145" t="str">
        <f t="shared" si="430"/>
        <v/>
      </c>
    </row>
    <row r="4377" spans="1:34" ht="17.25" customHeight="1" x14ac:dyDescent="0.3">
      <c r="A4377" s="149"/>
      <c r="B4377" s="135"/>
      <c r="C4377" s="14"/>
      <c r="D4377" s="14"/>
      <c r="E4377" s="136"/>
      <c r="F4377" s="15"/>
      <c r="G4377" s="126"/>
      <c r="H4377" s="136"/>
      <c r="I4377" s="136"/>
      <c r="J4377" s="138"/>
      <c r="K4377" s="119"/>
      <c r="L4377" s="138"/>
      <c r="M4377" s="12"/>
      <c r="N4377" s="147" t="str">
        <f t="shared" si="431"/>
        <v/>
      </c>
      <c r="O4377" s="16"/>
      <c r="P4377" s="17"/>
      <c r="Q4377" s="17"/>
      <c r="AD4377" s="13">
        <f t="shared" si="426"/>
        <v>0</v>
      </c>
      <c r="AE4377" s="13" t="str">
        <f t="shared" si="427"/>
        <v/>
      </c>
      <c r="AF4377" s="145" t="str">
        <f t="shared" si="428"/>
        <v/>
      </c>
      <c r="AG4377" s="145" t="str">
        <f t="shared" si="429"/>
        <v/>
      </c>
      <c r="AH4377" s="145" t="str">
        <f t="shared" si="430"/>
        <v/>
      </c>
    </row>
    <row r="4378" spans="1:34" ht="17.25" customHeight="1" x14ac:dyDescent="0.3">
      <c r="A4378" s="149"/>
      <c r="B4378" s="135"/>
      <c r="C4378" s="14"/>
      <c r="D4378" s="14"/>
      <c r="E4378" s="136"/>
      <c r="F4378" s="15"/>
      <c r="G4378" s="126"/>
      <c r="H4378" s="136"/>
      <c r="I4378" s="136"/>
      <c r="J4378" s="138"/>
      <c r="K4378" s="119"/>
      <c r="L4378" s="138"/>
      <c r="M4378" s="12"/>
      <c r="N4378" s="147" t="str">
        <f t="shared" si="431"/>
        <v/>
      </c>
      <c r="O4378" s="16"/>
      <c r="P4378" s="17"/>
      <c r="Q4378" s="17"/>
      <c r="AD4378" s="13">
        <f t="shared" si="426"/>
        <v>0</v>
      </c>
      <c r="AE4378" s="13" t="str">
        <f t="shared" si="427"/>
        <v/>
      </c>
      <c r="AF4378" s="145" t="str">
        <f t="shared" si="428"/>
        <v/>
      </c>
      <c r="AG4378" s="145" t="str">
        <f t="shared" si="429"/>
        <v/>
      </c>
      <c r="AH4378" s="145" t="str">
        <f t="shared" si="430"/>
        <v/>
      </c>
    </row>
    <row r="4379" spans="1:34" ht="17.25" customHeight="1" x14ac:dyDescent="0.3">
      <c r="A4379" s="149"/>
      <c r="B4379" s="135"/>
      <c r="C4379" s="14"/>
      <c r="D4379" s="14"/>
      <c r="E4379" s="136"/>
      <c r="F4379" s="15"/>
      <c r="G4379" s="126"/>
      <c r="H4379" s="136"/>
      <c r="I4379" s="136"/>
      <c r="J4379" s="138"/>
      <c r="K4379" s="119"/>
      <c r="L4379" s="138"/>
      <c r="M4379" s="12"/>
      <c r="N4379" s="147" t="str">
        <f t="shared" si="431"/>
        <v/>
      </c>
      <c r="O4379" s="16"/>
      <c r="P4379" s="17"/>
      <c r="Q4379" s="17"/>
      <c r="AD4379" s="13">
        <f t="shared" si="426"/>
        <v>0</v>
      </c>
      <c r="AE4379" s="13" t="str">
        <f t="shared" si="427"/>
        <v/>
      </c>
      <c r="AF4379" s="145" t="str">
        <f t="shared" si="428"/>
        <v/>
      </c>
      <c r="AG4379" s="145" t="str">
        <f t="shared" si="429"/>
        <v/>
      </c>
      <c r="AH4379" s="145" t="str">
        <f t="shared" si="430"/>
        <v/>
      </c>
    </row>
    <row r="4380" spans="1:34" ht="17.25" customHeight="1" x14ac:dyDescent="0.3">
      <c r="A4380" s="149"/>
      <c r="B4380" s="135"/>
      <c r="C4380" s="14"/>
      <c r="D4380" s="14"/>
      <c r="E4380" s="136"/>
      <c r="F4380" s="15"/>
      <c r="G4380" s="126"/>
      <c r="H4380" s="136"/>
      <c r="I4380" s="136"/>
      <c r="J4380" s="138"/>
      <c r="K4380" s="119"/>
      <c r="L4380" s="138"/>
      <c r="M4380" s="12"/>
      <c r="N4380" s="147" t="str">
        <f t="shared" si="431"/>
        <v/>
      </c>
      <c r="O4380" s="16"/>
      <c r="P4380" s="17"/>
      <c r="Q4380" s="17"/>
      <c r="AD4380" s="13">
        <f t="shared" si="426"/>
        <v>0</v>
      </c>
      <c r="AE4380" s="13" t="str">
        <f t="shared" si="427"/>
        <v/>
      </c>
      <c r="AF4380" s="145" t="str">
        <f t="shared" si="428"/>
        <v/>
      </c>
      <c r="AG4380" s="145" t="str">
        <f t="shared" si="429"/>
        <v/>
      </c>
      <c r="AH4380" s="145" t="str">
        <f t="shared" si="430"/>
        <v/>
      </c>
    </row>
    <row r="4381" spans="1:34" ht="17.25" customHeight="1" x14ac:dyDescent="0.3">
      <c r="A4381" s="149"/>
      <c r="B4381" s="135"/>
      <c r="C4381" s="14"/>
      <c r="D4381" s="14"/>
      <c r="E4381" s="136"/>
      <c r="F4381" s="15"/>
      <c r="G4381" s="126"/>
      <c r="H4381" s="136"/>
      <c r="I4381" s="136"/>
      <c r="J4381" s="138"/>
      <c r="K4381" s="119"/>
      <c r="L4381" s="138"/>
      <c r="M4381" s="12"/>
      <c r="N4381" s="147" t="str">
        <f t="shared" si="431"/>
        <v/>
      </c>
      <c r="O4381" s="16"/>
      <c r="P4381" s="17"/>
      <c r="Q4381" s="17"/>
      <c r="AD4381" s="13">
        <f t="shared" si="426"/>
        <v>0</v>
      </c>
      <c r="AE4381" s="13" t="str">
        <f t="shared" si="427"/>
        <v/>
      </c>
      <c r="AF4381" s="145" t="str">
        <f t="shared" si="428"/>
        <v/>
      </c>
      <c r="AG4381" s="145" t="str">
        <f t="shared" si="429"/>
        <v/>
      </c>
      <c r="AH4381" s="145" t="str">
        <f t="shared" si="430"/>
        <v/>
      </c>
    </row>
    <row r="4382" spans="1:34" ht="17.25" customHeight="1" x14ac:dyDescent="0.3">
      <c r="A4382" s="149"/>
      <c r="B4382" s="135"/>
      <c r="C4382" s="14"/>
      <c r="D4382" s="14"/>
      <c r="E4382" s="136"/>
      <c r="F4382" s="15"/>
      <c r="G4382" s="126"/>
      <c r="H4382" s="136"/>
      <c r="I4382" s="136"/>
      <c r="J4382" s="138"/>
      <c r="K4382" s="119"/>
      <c r="L4382" s="138"/>
      <c r="M4382" s="12"/>
      <c r="N4382" s="147" t="str">
        <f t="shared" si="431"/>
        <v/>
      </c>
      <c r="O4382" s="16"/>
      <c r="P4382" s="17"/>
      <c r="Q4382" s="17"/>
      <c r="AD4382" s="13">
        <f t="shared" si="426"/>
        <v>0</v>
      </c>
      <c r="AE4382" s="13" t="str">
        <f t="shared" si="427"/>
        <v/>
      </c>
      <c r="AF4382" s="145" t="str">
        <f t="shared" si="428"/>
        <v/>
      </c>
      <c r="AG4382" s="145" t="str">
        <f t="shared" si="429"/>
        <v/>
      </c>
      <c r="AH4382" s="145" t="str">
        <f t="shared" si="430"/>
        <v/>
      </c>
    </row>
    <row r="4383" spans="1:34" ht="17.25" customHeight="1" x14ac:dyDescent="0.3">
      <c r="A4383" s="149"/>
      <c r="B4383" s="135"/>
      <c r="C4383" s="14"/>
      <c r="D4383" s="14"/>
      <c r="E4383" s="136"/>
      <c r="F4383" s="15"/>
      <c r="G4383" s="126"/>
      <c r="H4383" s="136"/>
      <c r="I4383" s="136"/>
      <c r="J4383" s="138"/>
      <c r="K4383" s="119"/>
      <c r="L4383" s="138"/>
      <c r="M4383" s="12"/>
      <c r="N4383" s="147" t="str">
        <f t="shared" si="431"/>
        <v/>
      </c>
      <c r="O4383" s="16"/>
      <c r="P4383" s="17"/>
      <c r="Q4383" s="17"/>
      <c r="AD4383" s="13">
        <f t="shared" si="426"/>
        <v>0</v>
      </c>
      <c r="AE4383" s="13" t="str">
        <f t="shared" si="427"/>
        <v/>
      </c>
      <c r="AF4383" s="145" t="str">
        <f t="shared" si="428"/>
        <v/>
      </c>
      <c r="AG4383" s="145" t="str">
        <f t="shared" si="429"/>
        <v/>
      </c>
      <c r="AH4383" s="145" t="str">
        <f t="shared" si="430"/>
        <v/>
      </c>
    </row>
    <row r="4384" spans="1:34" ht="17.25" customHeight="1" x14ac:dyDescent="0.3">
      <c r="A4384" s="149"/>
      <c r="B4384" s="135"/>
      <c r="C4384" s="14"/>
      <c r="D4384" s="14"/>
      <c r="E4384" s="136"/>
      <c r="F4384" s="15"/>
      <c r="G4384" s="126"/>
      <c r="H4384" s="136"/>
      <c r="I4384" s="136"/>
      <c r="J4384" s="138"/>
      <c r="K4384" s="119"/>
      <c r="L4384" s="138"/>
      <c r="M4384" s="12"/>
      <c r="N4384" s="147" t="str">
        <f t="shared" si="431"/>
        <v/>
      </c>
      <c r="O4384" s="16"/>
      <c r="P4384" s="17"/>
      <c r="Q4384" s="17"/>
      <c r="AD4384" s="13">
        <f t="shared" si="426"/>
        <v>0</v>
      </c>
      <c r="AE4384" s="13" t="str">
        <f t="shared" si="427"/>
        <v/>
      </c>
      <c r="AF4384" s="145" t="str">
        <f t="shared" si="428"/>
        <v/>
      </c>
      <c r="AG4384" s="145" t="str">
        <f t="shared" si="429"/>
        <v/>
      </c>
      <c r="AH4384" s="145" t="str">
        <f t="shared" si="430"/>
        <v/>
      </c>
    </row>
    <row r="4385" spans="1:34" ht="17.25" customHeight="1" x14ac:dyDescent="0.3">
      <c r="A4385" s="149"/>
      <c r="B4385" s="135"/>
      <c r="C4385" s="14"/>
      <c r="D4385" s="14"/>
      <c r="E4385" s="136"/>
      <c r="F4385" s="15"/>
      <c r="G4385" s="126"/>
      <c r="H4385" s="136"/>
      <c r="I4385" s="136"/>
      <c r="J4385" s="138"/>
      <c r="K4385" s="119"/>
      <c r="L4385" s="138"/>
      <c r="M4385" s="12"/>
      <c r="N4385" s="147" t="str">
        <f t="shared" si="431"/>
        <v/>
      </c>
      <c r="O4385" s="16"/>
      <c r="P4385" s="17"/>
      <c r="Q4385" s="17"/>
      <c r="AD4385" s="13">
        <f t="shared" si="426"/>
        <v>0</v>
      </c>
      <c r="AE4385" s="13" t="str">
        <f t="shared" si="427"/>
        <v/>
      </c>
      <c r="AF4385" s="145" t="str">
        <f t="shared" si="428"/>
        <v/>
      </c>
      <c r="AG4385" s="145" t="str">
        <f t="shared" si="429"/>
        <v/>
      </c>
      <c r="AH4385" s="145" t="str">
        <f t="shared" si="430"/>
        <v/>
      </c>
    </row>
    <row r="4386" spans="1:34" ht="17.25" customHeight="1" x14ac:dyDescent="0.3">
      <c r="A4386" s="149"/>
      <c r="B4386" s="135"/>
      <c r="C4386" s="14"/>
      <c r="D4386" s="14"/>
      <c r="E4386" s="136"/>
      <c r="F4386" s="15"/>
      <c r="G4386" s="126"/>
      <c r="H4386" s="136"/>
      <c r="I4386" s="136"/>
      <c r="J4386" s="138"/>
      <c r="K4386" s="119"/>
      <c r="L4386" s="138"/>
      <c r="M4386" s="12"/>
      <c r="N4386" s="147" t="str">
        <f t="shared" si="431"/>
        <v/>
      </c>
      <c r="O4386" s="16"/>
      <c r="P4386" s="17"/>
      <c r="Q4386" s="17"/>
      <c r="AD4386" s="13">
        <f t="shared" si="426"/>
        <v>0</v>
      </c>
      <c r="AE4386" s="13" t="str">
        <f t="shared" si="427"/>
        <v/>
      </c>
      <c r="AF4386" s="145" t="str">
        <f t="shared" si="428"/>
        <v/>
      </c>
      <c r="AG4386" s="145" t="str">
        <f t="shared" si="429"/>
        <v/>
      </c>
      <c r="AH4386" s="145" t="str">
        <f t="shared" si="430"/>
        <v/>
      </c>
    </row>
    <row r="4387" spans="1:34" ht="17.25" customHeight="1" x14ac:dyDescent="0.3">
      <c r="A4387" s="149"/>
      <c r="B4387" s="135"/>
      <c r="C4387" s="14"/>
      <c r="D4387" s="14"/>
      <c r="E4387" s="136"/>
      <c r="F4387" s="15"/>
      <c r="G4387" s="126"/>
      <c r="H4387" s="136"/>
      <c r="I4387" s="136"/>
      <c r="J4387" s="138"/>
      <c r="K4387" s="119"/>
      <c r="L4387" s="138"/>
      <c r="M4387" s="12"/>
      <c r="N4387" s="147" t="str">
        <f t="shared" si="431"/>
        <v/>
      </c>
      <c r="O4387" s="16"/>
      <c r="P4387" s="17"/>
      <c r="Q4387" s="17"/>
      <c r="AD4387" s="13">
        <f t="shared" si="426"/>
        <v>0</v>
      </c>
      <c r="AE4387" s="13" t="str">
        <f t="shared" si="427"/>
        <v/>
      </c>
      <c r="AF4387" s="145" t="str">
        <f t="shared" si="428"/>
        <v/>
      </c>
      <c r="AG4387" s="145" t="str">
        <f t="shared" si="429"/>
        <v/>
      </c>
      <c r="AH4387" s="145" t="str">
        <f t="shared" si="430"/>
        <v/>
      </c>
    </row>
    <row r="4388" spans="1:34" ht="17.25" customHeight="1" x14ac:dyDescent="0.3">
      <c r="A4388" s="149"/>
      <c r="B4388" s="135"/>
      <c r="C4388" s="14"/>
      <c r="D4388" s="14"/>
      <c r="E4388" s="136"/>
      <c r="F4388" s="15"/>
      <c r="G4388" s="126"/>
      <c r="H4388" s="136"/>
      <c r="I4388" s="136"/>
      <c r="J4388" s="138"/>
      <c r="K4388" s="119"/>
      <c r="L4388" s="138"/>
      <c r="M4388" s="12"/>
      <c r="N4388" s="147" t="str">
        <f t="shared" si="431"/>
        <v/>
      </c>
      <c r="O4388" s="16"/>
      <c r="P4388" s="17"/>
      <c r="Q4388" s="17"/>
      <c r="AD4388" s="13">
        <f t="shared" si="426"/>
        <v>0</v>
      </c>
      <c r="AE4388" s="13" t="str">
        <f t="shared" si="427"/>
        <v/>
      </c>
      <c r="AF4388" s="145" t="str">
        <f t="shared" si="428"/>
        <v/>
      </c>
      <c r="AG4388" s="145" t="str">
        <f t="shared" si="429"/>
        <v/>
      </c>
      <c r="AH4388" s="145" t="str">
        <f t="shared" si="430"/>
        <v/>
      </c>
    </row>
    <row r="4389" spans="1:34" ht="17.25" customHeight="1" x14ac:dyDescent="0.3">
      <c r="A4389" s="149"/>
      <c r="B4389" s="135"/>
      <c r="C4389" s="14"/>
      <c r="D4389" s="14"/>
      <c r="E4389" s="136"/>
      <c r="F4389" s="15"/>
      <c r="G4389" s="126"/>
      <c r="H4389" s="136"/>
      <c r="I4389" s="136"/>
      <c r="J4389" s="138"/>
      <c r="K4389" s="119"/>
      <c r="L4389" s="138"/>
      <c r="M4389" s="12"/>
      <c r="N4389" s="147" t="str">
        <f t="shared" si="431"/>
        <v/>
      </c>
      <c r="O4389" s="16"/>
      <c r="P4389" s="17"/>
      <c r="Q4389" s="17"/>
      <c r="AD4389" s="13">
        <f t="shared" si="426"/>
        <v>0</v>
      </c>
      <c r="AE4389" s="13" t="str">
        <f t="shared" si="427"/>
        <v/>
      </c>
      <c r="AF4389" s="145" t="str">
        <f t="shared" si="428"/>
        <v/>
      </c>
      <c r="AG4389" s="145" t="str">
        <f t="shared" si="429"/>
        <v/>
      </c>
      <c r="AH4389" s="145" t="str">
        <f t="shared" si="430"/>
        <v/>
      </c>
    </row>
    <row r="4390" spans="1:34" ht="17.25" customHeight="1" x14ac:dyDescent="0.3">
      <c r="A4390" s="149"/>
      <c r="B4390" s="135"/>
      <c r="C4390" s="14"/>
      <c r="D4390" s="14"/>
      <c r="E4390" s="136"/>
      <c r="F4390" s="15"/>
      <c r="G4390" s="126"/>
      <c r="H4390" s="136"/>
      <c r="I4390" s="136"/>
      <c r="J4390" s="138"/>
      <c r="K4390" s="119"/>
      <c r="L4390" s="138"/>
      <c r="M4390" s="12"/>
      <c r="N4390" s="147" t="str">
        <f t="shared" si="431"/>
        <v/>
      </c>
      <c r="O4390" s="16"/>
      <c r="P4390" s="17"/>
      <c r="Q4390" s="17"/>
      <c r="AD4390" s="13">
        <f t="shared" si="426"/>
        <v>0</v>
      </c>
      <c r="AE4390" s="13" t="str">
        <f t="shared" si="427"/>
        <v/>
      </c>
      <c r="AF4390" s="145" t="str">
        <f t="shared" si="428"/>
        <v/>
      </c>
      <c r="AG4390" s="145" t="str">
        <f t="shared" si="429"/>
        <v/>
      </c>
      <c r="AH4390" s="145" t="str">
        <f t="shared" si="430"/>
        <v/>
      </c>
    </row>
    <row r="4391" spans="1:34" ht="17.25" customHeight="1" x14ac:dyDescent="0.3">
      <c r="A4391" s="149"/>
      <c r="B4391" s="135"/>
      <c r="C4391" s="14"/>
      <c r="D4391" s="14"/>
      <c r="E4391" s="136"/>
      <c r="F4391" s="15"/>
      <c r="G4391" s="126"/>
      <c r="H4391" s="136"/>
      <c r="I4391" s="136"/>
      <c r="J4391" s="138"/>
      <c r="K4391" s="119"/>
      <c r="L4391" s="138"/>
      <c r="M4391" s="12"/>
      <c r="N4391" s="147" t="str">
        <f t="shared" si="431"/>
        <v/>
      </c>
      <c r="O4391" s="16"/>
      <c r="P4391" s="17"/>
      <c r="Q4391" s="17"/>
      <c r="AD4391" s="13">
        <f t="shared" si="426"/>
        <v>0</v>
      </c>
      <c r="AE4391" s="13" t="str">
        <f t="shared" si="427"/>
        <v/>
      </c>
      <c r="AF4391" s="145" t="str">
        <f t="shared" si="428"/>
        <v/>
      </c>
      <c r="AG4391" s="145" t="str">
        <f t="shared" si="429"/>
        <v/>
      </c>
      <c r="AH4391" s="145" t="str">
        <f t="shared" si="430"/>
        <v/>
      </c>
    </row>
    <row r="4392" spans="1:34" ht="17.25" customHeight="1" x14ac:dyDescent="0.3">
      <c r="A4392" s="149"/>
      <c r="B4392" s="135"/>
      <c r="C4392" s="14"/>
      <c r="D4392" s="14"/>
      <c r="E4392" s="136"/>
      <c r="F4392" s="15"/>
      <c r="G4392" s="126"/>
      <c r="H4392" s="136"/>
      <c r="I4392" s="136"/>
      <c r="J4392" s="138"/>
      <c r="K4392" s="119"/>
      <c r="L4392" s="138"/>
      <c r="M4392" s="12"/>
      <c r="N4392" s="147" t="str">
        <f t="shared" si="431"/>
        <v/>
      </c>
      <c r="O4392" s="16"/>
      <c r="P4392" s="17"/>
      <c r="Q4392" s="17"/>
      <c r="AD4392" s="13">
        <f t="shared" si="426"/>
        <v>0</v>
      </c>
      <c r="AE4392" s="13" t="str">
        <f t="shared" si="427"/>
        <v/>
      </c>
      <c r="AF4392" s="145" t="str">
        <f t="shared" si="428"/>
        <v/>
      </c>
      <c r="AG4392" s="145" t="str">
        <f t="shared" si="429"/>
        <v/>
      </c>
      <c r="AH4392" s="145" t="str">
        <f t="shared" si="430"/>
        <v/>
      </c>
    </row>
    <row r="4393" spans="1:34" ht="17.25" customHeight="1" x14ac:dyDescent="0.3">
      <c r="A4393" s="149"/>
      <c r="B4393" s="135"/>
      <c r="C4393" s="14"/>
      <c r="D4393" s="14"/>
      <c r="E4393" s="136"/>
      <c r="F4393" s="15"/>
      <c r="G4393" s="126"/>
      <c r="H4393" s="136"/>
      <c r="I4393" s="136"/>
      <c r="J4393" s="138"/>
      <c r="K4393" s="119"/>
      <c r="L4393" s="138"/>
      <c r="M4393" s="12"/>
      <c r="N4393" s="147" t="str">
        <f t="shared" si="431"/>
        <v/>
      </c>
      <c r="O4393" s="16"/>
      <c r="P4393" s="17"/>
      <c r="Q4393" s="17"/>
      <c r="AD4393" s="13">
        <f t="shared" si="426"/>
        <v>0</v>
      </c>
      <c r="AE4393" s="13" t="str">
        <f t="shared" si="427"/>
        <v/>
      </c>
      <c r="AF4393" s="145" t="str">
        <f t="shared" si="428"/>
        <v/>
      </c>
      <c r="AG4393" s="145" t="str">
        <f t="shared" si="429"/>
        <v/>
      </c>
      <c r="AH4393" s="145" t="str">
        <f t="shared" si="430"/>
        <v/>
      </c>
    </row>
    <row r="4394" spans="1:34" ht="17.25" customHeight="1" x14ac:dyDescent="0.3">
      <c r="A4394" s="149"/>
      <c r="B4394" s="135"/>
      <c r="C4394" s="14"/>
      <c r="D4394" s="14"/>
      <c r="E4394" s="136"/>
      <c r="F4394" s="15"/>
      <c r="G4394" s="126"/>
      <c r="H4394" s="136"/>
      <c r="I4394" s="136"/>
      <c r="J4394" s="138"/>
      <c r="K4394" s="119"/>
      <c r="L4394" s="138"/>
      <c r="M4394" s="12"/>
      <c r="N4394" s="147" t="str">
        <f t="shared" si="431"/>
        <v/>
      </c>
      <c r="O4394" s="16"/>
      <c r="P4394" s="17"/>
      <c r="Q4394" s="17"/>
      <c r="AD4394" s="13">
        <f t="shared" si="426"/>
        <v>0</v>
      </c>
      <c r="AE4394" s="13" t="str">
        <f t="shared" si="427"/>
        <v/>
      </c>
      <c r="AF4394" s="145" t="str">
        <f t="shared" si="428"/>
        <v/>
      </c>
      <c r="AG4394" s="145" t="str">
        <f t="shared" si="429"/>
        <v/>
      </c>
      <c r="AH4394" s="145" t="str">
        <f t="shared" si="430"/>
        <v/>
      </c>
    </row>
    <row r="4395" spans="1:34" ht="17.25" customHeight="1" x14ac:dyDescent="0.3">
      <c r="A4395" s="149"/>
      <c r="B4395" s="135"/>
      <c r="C4395" s="14"/>
      <c r="D4395" s="14"/>
      <c r="E4395" s="136"/>
      <c r="F4395" s="15"/>
      <c r="G4395" s="126"/>
      <c r="H4395" s="136"/>
      <c r="I4395" s="136"/>
      <c r="J4395" s="138"/>
      <c r="K4395" s="119"/>
      <c r="L4395" s="138"/>
      <c r="M4395" s="12"/>
      <c r="N4395" s="147" t="str">
        <f t="shared" si="431"/>
        <v/>
      </c>
      <c r="O4395" s="16"/>
      <c r="P4395" s="17"/>
      <c r="Q4395" s="17"/>
      <c r="AD4395" s="13">
        <f t="shared" si="426"/>
        <v>0</v>
      </c>
      <c r="AE4395" s="13" t="str">
        <f t="shared" si="427"/>
        <v/>
      </c>
      <c r="AF4395" s="145" t="str">
        <f t="shared" si="428"/>
        <v/>
      </c>
      <c r="AG4395" s="145" t="str">
        <f t="shared" si="429"/>
        <v/>
      </c>
      <c r="AH4395" s="145" t="str">
        <f t="shared" si="430"/>
        <v/>
      </c>
    </row>
    <row r="4396" spans="1:34" ht="17.25" customHeight="1" x14ac:dyDescent="0.3">
      <c r="A4396" s="149"/>
      <c r="B4396" s="135"/>
      <c r="C4396" s="14"/>
      <c r="D4396" s="14"/>
      <c r="E4396" s="136"/>
      <c r="F4396" s="15"/>
      <c r="G4396" s="126"/>
      <c r="H4396" s="136"/>
      <c r="I4396" s="136"/>
      <c r="J4396" s="138"/>
      <c r="K4396" s="119"/>
      <c r="L4396" s="138"/>
      <c r="M4396" s="12"/>
      <c r="N4396" s="147" t="str">
        <f t="shared" si="431"/>
        <v/>
      </c>
      <c r="O4396" s="16"/>
      <c r="P4396" s="17"/>
      <c r="Q4396" s="17"/>
      <c r="AD4396" s="13">
        <f t="shared" si="426"/>
        <v>0</v>
      </c>
      <c r="AE4396" s="13" t="str">
        <f t="shared" si="427"/>
        <v/>
      </c>
      <c r="AF4396" s="145" t="str">
        <f t="shared" si="428"/>
        <v/>
      </c>
      <c r="AG4396" s="145" t="str">
        <f t="shared" si="429"/>
        <v/>
      </c>
      <c r="AH4396" s="145" t="str">
        <f t="shared" si="430"/>
        <v/>
      </c>
    </row>
    <row r="4397" spans="1:34" ht="17.25" customHeight="1" x14ac:dyDescent="0.3">
      <c r="A4397" s="149"/>
      <c r="B4397" s="135"/>
      <c r="C4397" s="14"/>
      <c r="D4397" s="14"/>
      <c r="E4397" s="136"/>
      <c r="F4397" s="15"/>
      <c r="G4397" s="126"/>
      <c r="H4397" s="136"/>
      <c r="I4397" s="136"/>
      <c r="J4397" s="138"/>
      <c r="K4397" s="119"/>
      <c r="L4397" s="138"/>
      <c r="M4397" s="12"/>
      <c r="N4397" s="147" t="str">
        <f t="shared" si="431"/>
        <v/>
      </c>
      <c r="O4397" s="16"/>
      <c r="P4397" s="17"/>
      <c r="Q4397" s="17"/>
      <c r="AD4397" s="13">
        <f t="shared" si="426"/>
        <v>0</v>
      </c>
      <c r="AE4397" s="13" t="str">
        <f t="shared" si="427"/>
        <v/>
      </c>
      <c r="AF4397" s="145" t="str">
        <f t="shared" si="428"/>
        <v/>
      </c>
      <c r="AG4397" s="145" t="str">
        <f t="shared" si="429"/>
        <v/>
      </c>
      <c r="AH4397" s="145" t="str">
        <f t="shared" si="430"/>
        <v/>
      </c>
    </row>
    <row r="4398" spans="1:34" ht="17.25" customHeight="1" x14ac:dyDescent="0.3">
      <c r="A4398" s="149"/>
      <c r="B4398" s="135"/>
      <c r="C4398" s="14"/>
      <c r="D4398" s="14"/>
      <c r="E4398" s="136"/>
      <c r="F4398" s="15"/>
      <c r="G4398" s="126"/>
      <c r="H4398" s="136"/>
      <c r="I4398" s="136"/>
      <c r="J4398" s="138"/>
      <c r="K4398" s="119"/>
      <c r="L4398" s="138"/>
      <c r="M4398" s="12"/>
      <c r="N4398" s="147" t="str">
        <f t="shared" si="431"/>
        <v/>
      </c>
      <c r="O4398" s="16"/>
      <c r="P4398" s="17"/>
      <c r="Q4398" s="17"/>
      <c r="AD4398" s="13">
        <f t="shared" si="426"/>
        <v>0</v>
      </c>
      <c r="AE4398" s="13" t="str">
        <f t="shared" si="427"/>
        <v/>
      </c>
      <c r="AF4398" s="145" t="str">
        <f t="shared" si="428"/>
        <v/>
      </c>
      <c r="AG4398" s="145" t="str">
        <f t="shared" si="429"/>
        <v/>
      </c>
      <c r="AH4398" s="145" t="str">
        <f t="shared" si="430"/>
        <v/>
      </c>
    </row>
    <row r="4399" spans="1:34" ht="17.25" customHeight="1" x14ac:dyDescent="0.3">
      <c r="A4399" s="149"/>
      <c r="B4399" s="135"/>
      <c r="C4399" s="14"/>
      <c r="D4399" s="14"/>
      <c r="E4399" s="136"/>
      <c r="F4399" s="15"/>
      <c r="G4399" s="126"/>
      <c r="H4399" s="136"/>
      <c r="I4399" s="136"/>
      <c r="J4399" s="138"/>
      <c r="K4399" s="119"/>
      <c r="L4399" s="138"/>
      <c r="M4399" s="12"/>
      <c r="N4399" s="147" t="str">
        <f t="shared" si="431"/>
        <v/>
      </c>
      <c r="O4399" s="16"/>
      <c r="P4399" s="17"/>
      <c r="Q4399" s="17"/>
      <c r="AD4399" s="13">
        <f t="shared" si="426"/>
        <v>0</v>
      </c>
      <c r="AE4399" s="13" t="str">
        <f t="shared" si="427"/>
        <v/>
      </c>
      <c r="AF4399" s="145" t="str">
        <f t="shared" si="428"/>
        <v/>
      </c>
      <c r="AG4399" s="145" t="str">
        <f t="shared" si="429"/>
        <v/>
      </c>
      <c r="AH4399" s="145" t="str">
        <f t="shared" si="430"/>
        <v/>
      </c>
    </row>
    <row r="4400" spans="1:34" ht="17.25" customHeight="1" x14ac:dyDescent="0.3">
      <c r="A4400" s="149"/>
      <c r="B4400" s="135"/>
      <c r="C4400" s="14"/>
      <c r="D4400" s="14"/>
      <c r="E4400" s="136"/>
      <c r="F4400" s="15"/>
      <c r="G4400" s="126"/>
      <c r="H4400" s="136"/>
      <c r="I4400" s="136"/>
      <c r="J4400" s="138"/>
      <c r="K4400" s="119"/>
      <c r="L4400" s="138"/>
      <c r="M4400" s="12"/>
      <c r="N4400" s="147" t="str">
        <f t="shared" si="431"/>
        <v/>
      </c>
      <c r="O4400" s="16"/>
      <c r="P4400" s="17"/>
      <c r="Q4400" s="17"/>
      <c r="AD4400" s="13">
        <f t="shared" si="426"/>
        <v>0</v>
      </c>
      <c r="AE4400" s="13" t="str">
        <f t="shared" si="427"/>
        <v/>
      </c>
      <c r="AF4400" s="145" t="str">
        <f t="shared" si="428"/>
        <v/>
      </c>
      <c r="AG4400" s="145" t="str">
        <f t="shared" si="429"/>
        <v/>
      </c>
      <c r="AH4400" s="145" t="str">
        <f t="shared" si="430"/>
        <v/>
      </c>
    </row>
    <row r="4401" spans="1:34" ht="17.25" customHeight="1" x14ac:dyDescent="0.3">
      <c r="A4401" s="149"/>
      <c r="B4401" s="135"/>
      <c r="C4401" s="14"/>
      <c r="D4401" s="14"/>
      <c r="E4401" s="136"/>
      <c r="F4401" s="15"/>
      <c r="G4401" s="126"/>
      <c r="H4401" s="136"/>
      <c r="I4401" s="136"/>
      <c r="J4401" s="138"/>
      <c r="K4401" s="119"/>
      <c r="L4401" s="138"/>
      <c r="M4401" s="12"/>
      <c r="N4401" s="147" t="str">
        <f t="shared" si="431"/>
        <v/>
      </c>
      <c r="O4401" s="16"/>
      <c r="P4401" s="17"/>
      <c r="Q4401" s="17"/>
      <c r="AD4401" s="13">
        <f t="shared" si="426"/>
        <v>0</v>
      </c>
      <c r="AE4401" s="13" t="str">
        <f t="shared" si="427"/>
        <v/>
      </c>
      <c r="AF4401" s="145" t="str">
        <f t="shared" si="428"/>
        <v/>
      </c>
      <c r="AG4401" s="145" t="str">
        <f t="shared" si="429"/>
        <v/>
      </c>
      <c r="AH4401" s="145" t="str">
        <f t="shared" si="430"/>
        <v/>
      </c>
    </row>
    <row r="4402" spans="1:34" ht="17.25" customHeight="1" x14ac:dyDescent="0.3">
      <c r="A4402" s="149"/>
      <c r="B4402" s="135"/>
      <c r="C4402" s="14"/>
      <c r="D4402" s="14"/>
      <c r="E4402" s="136"/>
      <c r="F4402" s="15"/>
      <c r="G4402" s="126"/>
      <c r="H4402" s="136"/>
      <c r="I4402" s="136"/>
      <c r="J4402" s="138"/>
      <c r="K4402" s="119"/>
      <c r="L4402" s="138"/>
      <c r="M4402" s="12"/>
      <c r="N4402" s="147" t="str">
        <f t="shared" si="431"/>
        <v/>
      </c>
      <c r="O4402" s="16"/>
      <c r="P4402" s="17"/>
      <c r="Q4402" s="17"/>
      <c r="AD4402" s="13">
        <f t="shared" si="426"/>
        <v>0</v>
      </c>
      <c r="AE4402" s="13" t="str">
        <f t="shared" si="427"/>
        <v/>
      </c>
      <c r="AF4402" s="145" t="str">
        <f t="shared" si="428"/>
        <v/>
      </c>
      <c r="AG4402" s="145" t="str">
        <f t="shared" si="429"/>
        <v/>
      </c>
      <c r="AH4402" s="145" t="str">
        <f t="shared" si="430"/>
        <v/>
      </c>
    </row>
    <row r="4403" spans="1:34" ht="17.25" customHeight="1" x14ac:dyDescent="0.3">
      <c r="A4403" s="149"/>
      <c r="B4403" s="135"/>
      <c r="C4403" s="14"/>
      <c r="D4403" s="14"/>
      <c r="E4403" s="136"/>
      <c r="F4403" s="15"/>
      <c r="G4403" s="126"/>
      <c r="H4403" s="136"/>
      <c r="I4403" s="136"/>
      <c r="J4403" s="138"/>
      <c r="K4403" s="119"/>
      <c r="L4403" s="138"/>
      <c r="M4403" s="12"/>
      <c r="N4403" s="147" t="str">
        <f t="shared" si="431"/>
        <v/>
      </c>
      <c r="O4403" s="16"/>
      <c r="P4403" s="17"/>
      <c r="Q4403" s="17"/>
      <c r="AD4403" s="13">
        <f t="shared" si="426"/>
        <v>0</v>
      </c>
      <c r="AE4403" s="13" t="str">
        <f t="shared" si="427"/>
        <v/>
      </c>
      <c r="AF4403" s="145" t="str">
        <f t="shared" si="428"/>
        <v/>
      </c>
      <c r="AG4403" s="145" t="str">
        <f t="shared" si="429"/>
        <v/>
      </c>
      <c r="AH4403" s="145" t="str">
        <f t="shared" si="430"/>
        <v/>
      </c>
    </row>
    <row r="4404" spans="1:34" ht="17.25" customHeight="1" x14ac:dyDescent="0.3">
      <c r="A4404" s="149"/>
      <c r="B4404" s="135"/>
      <c r="C4404" s="14"/>
      <c r="D4404" s="14"/>
      <c r="E4404" s="136"/>
      <c r="F4404" s="15"/>
      <c r="G4404" s="126"/>
      <c r="H4404" s="136"/>
      <c r="I4404" s="136"/>
      <c r="J4404" s="138"/>
      <c r="K4404" s="119"/>
      <c r="L4404" s="138"/>
      <c r="M4404" s="12"/>
      <c r="N4404" s="147" t="str">
        <f t="shared" si="431"/>
        <v/>
      </c>
      <c r="O4404" s="16"/>
      <c r="P4404" s="17"/>
      <c r="Q4404" s="17"/>
      <c r="AD4404" s="13">
        <f t="shared" si="426"/>
        <v>0</v>
      </c>
      <c r="AE4404" s="13" t="str">
        <f t="shared" si="427"/>
        <v/>
      </c>
      <c r="AF4404" s="145" t="str">
        <f t="shared" si="428"/>
        <v/>
      </c>
      <c r="AG4404" s="145" t="str">
        <f t="shared" si="429"/>
        <v/>
      </c>
      <c r="AH4404" s="145" t="str">
        <f t="shared" si="430"/>
        <v/>
      </c>
    </row>
    <row r="4405" spans="1:34" ht="17.25" customHeight="1" x14ac:dyDescent="0.3">
      <c r="A4405" s="149"/>
      <c r="B4405" s="135"/>
      <c r="C4405" s="14"/>
      <c r="D4405" s="14"/>
      <c r="E4405" s="136"/>
      <c r="F4405" s="15"/>
      <c r="G4405" s="126"/>
      <c r="H4405" s="136"/>
      <c r="I4405" s="136"/>
      <c r="J4405" s="138"/>
      <c r="K4405" s="119"/>
      <c r="L4405" s="138"/>
      <c r="M4405" s="12"/>
      <c r="N4405" s="147" t="str">
        <f t="shared" si="431"/>
        <v/>
      </c>
      <c r="O4405" s="16"/>
      <c r="P4405" s="17"/>
      <c r="Q4405" s="17"/>
      <c r="AD4405" s="13">
        <f t="shared" ref="AD4405:AD4468" si="432">IF(N4405&lt;0, N4405/-F4405, M4405)</f>
        <v>0</v>
      </c>
      <c r="AE4405" s="13" t="str">
        <f t="shared" ref="AE4405:AE4468" si="433">IF(N4405="", "", IF(C4405="Long", IF(N4405&gt;0, N4405/F4405, ((G4405*(I4405-E4405))/F4405)), IF(N4405&gt;0, N4405/F4405, ((G4405*(E4405-I4405))/F4405))))</f>
        <v/>
      </c>
      <c r="AF4405" s="145" t="str">
        <f t="shared" ref="AF4405:AF4468" si="434">IF(A4405="", "", MONTH(A4405))</f>
        <v/>
      </c>
      <c r="AG4405" s="145" t="str">
        <f t="shared" ref="AG4405:AG4468" si="435">IF(A4405="", "", YEAR(A4405))</f>
        <v/>
      </c>
      <c r="AH4405" s="145" t="str">
        <f t="shared" ref="AH4405:AH4468" si="436">IF(A4405="", "", DAY(A4405))</f>
        <v/>
      </c>
    </row>
    <row r="4406" spans="1:34" ht="17.25" customHeight="1" x14ac:dyDescent="0.3">
      <c r="A4406" s="149"/>
      <c r="B4406" s="135"/>
      <c r="C4406" s="14"/>
      <c r="D4406" s="14"/>
      <c r="E4406" s="136"/>
      <c r="F4406" s="15"/>
      <c r="G4406" s="126"/>
      <c r="H4406" s="136"/>
      <c r="I4406" s="136"/>
      <c r="J4406" s="138"/>
      <c r="K4406" s="119"/>
      <c r="L4406" s="138"/>
      <c r="M4406" s="12"/>
      <c r="N4406" s="147" t="str">
        <f t="shared" si="431"/>
        <v/>
      </c>
      <c r="O4406" s="16"/>
      <c r="P4406" s="17"/>
      <c r="Q4406" s="17"/>
      <c r="AD4406" s="13">
        <f t="shared" si="432"/>
        <v>0</v>
      </c>
      <c r="AE4406" s="13" t="str">
        <f t="shared" si="433"/>
        <v/>
      </c>
      <c r="AF4406" s="145" t="str">
        <f t="shared" si="434"/>
        <v/>
      </c>
      <c r="AG4406" s="145" t="str">
        <f t="shared" si="435"/>
        <v/>
      </c>
      <c r="AH4406" s="145" t="str">
        <f t="shared" si="436"/>
        <v/>
      </c>
    </row>
    <row r="4407" spans="1:34" ht="17.25" customHeight="1" x14ac:dyDescent="0.3">
      <c r="A4407" s="149"/>
      <c r="B4407" s="135"/>
      <c r="C4407" s="14"/>
      <c r="D4407" s="14"/>
      <c r="E4407" s="136"/>
      <c r="F4407" s="15"/>
      <c r="G4407" s="126"/>
      <c r="H4407" s="136"/>
      <c r="I4407" s="136"/>
      <c r="J4407" s="138"/>
      <c r="K4407" s="119"/>
      <c r="L4407" s="138"/>
      <c r="M4407" s="12"/>
      <c r="N4407" s="147" t="str">
        <f t="shared" si="431"/>
        <v/>
      </c>
      <c r="O4407" s="16"/>
      <c r="P4407" s="17"/>
      <c r="Q4407" s="17"/>
      <c r="AD4407" s="13">
        <f t="shared" si="432"/>
        <v>0</v>
      </c>
      <c r="AE4407" s="13" t="str">
        <f t="shared" si="433"/>
        <v/>
      </c>
      <c r="AF4407" s="145" t="str">
        <f t="shared" si="434"/>
        <v/>
      </c>
      <c r="AG4407" s="145" t="str">
        <f t="shared" si="435"/>
        <v/>
      </c>
      <c r="AH4407" s="145" t="str">
        <f t="shared" si="436"/>
        <v/>
      </c>
    </row>
    <row r="4408" spans="1:34" ht="17.25" customHeight="1" x14ac:dyDescent="0.3">
      <c r="A4408" s="149"/>
      <c r="B4408" s="135"/>
      <c r="C4408" s="14"/>
      <c r="D4408" s="14"/>
      <c r="E4408" s="136"/>
      <c r="F4408" s="15"/>
      <c r="G4408" s="126"/>
      <c r="H4408" s="136"/>
      <c r="I4408" s="136"/>
      <c r="J4408" s="138"/>
      <c r="K4408" s="119"/>
      <c r="L4408" s="138"/>
      <c r="M4408" s="12"/>
      <c r="N4408" s="147" t="str">
        <f t="shared" si="431"/>
        <v/>
      </c>
      <c r="O4408" s="16"/>
      <c r="P4408" s="17"/>
      <c r="Q4408" s="17"/>
      <c r="AD4408" s="13">
        <f t="shared" si="432"/>
        <v>0</v>
      </c>
      <c r="AE4408" s="13" t="str">
        <f t="shared" si="433"/>
        <v/>
      </c>
      <c r="AF4408" s="145" t="str">
        <f t="shared" si="434"/>
        <v/>
      </c>
      <c r="AG4408" s="145" t="str">
        <f t="shared" si="435"/>
        <v/>
      </c>
      <c r="AH4408" s="145" t="str">
        <f t="shared" si="436"/>
        <v/>
      </c>
    </row>
    <row r="4409" spans="1:34" ht="17.25" customHeight="1" x14ac:dyDescent="0.3">
      <c r="A4409" s="149"/>
      <c r="B4409" s="135"/>
      <c r="C4409" s="14"/>
      <c r="D4409" s="14"/>
      <c r="E4409" s="136"/>
      <c r="F4409" s="15"/>
      <c r="G4409" s="126"/>
      <c r="H4409" s="136"/>
      <c r="I4409" s="136"/>
      <c r="J4409" s="138"/>
      <c r="K4409" s="119"/>
      <c r="L4409" s="138"/>
      <c r="M4409" s="12"/>
      <c r="N4409" s="147" t="str">
        <f t="shared" si="431"/>
        <v/>
      </c>
      <c r="O4409" s="16"/>
      <c r="P4409" s="17"/>
      <c r="Q4409" s="17"/>
      <c r="AD4409" s="13">
        <f t="shared" si="432"/>
        <v>0</v>
      </c>
      <c r="AE4409" s="13" t="str">
        <f t="shared" si="433"/>
        <v/>
      </c>
      <c r="AF4409" s="145" t="str">
        <f t="shared" si="434"/>
        <v/>
      </c>
      <c r="AG4409" s="145" t="str">
        <f t="shared" si="435"/>
        <v/>
      </c>
      <c r="AH4409" s="145" t="str">
        <f t="shared" si="436"/>
        <v/>
      </c>
    </row>
    <row r="4410" spans="1:34" ht="17.25" customHeight="1" x14ac:dyDescent="0.3">
      <c r="A4410" s="149"/>
      <c r="B4410" s="135"/>
      <c r="C4410" s="14"/>
      <c r="D4410" s="14"/>
      <c r="E4410" s="136"/>
      <c r="F4410" s="15"/>
      <c r="G4410" s="126"/>
      <c r="H4410" s="136"/>
      <c r="I4410" s="136"/>
      <c r="J4410" s="138"/>
      <c r="K4410" s="119"/>
      <c r="L4410" s="138"/>
      <c r="M4410" s="12"/>
      <c r="N4410" s="147" t="str">
        <f t="shared" si="431"/>
        <v/>
      </c>
      <c r="O4410" s="16"/>
      <c r="P4410" s="17"/>
      <c r="Q4410" s="17"/>
      <c r="AD4410" s="13">
        <f t="shared" si="432"/>
        <v>0</v>
      </c>
      <c r="AE4410" s="13" t="str">
        <f t="shared" si="433"/>
        <v/>
      </c>
      <c r="AF4410" s="145" t="str">
        <f t="shared" si="434"/>
        <v/>
      </c>
      <c r="AG4410" s="145" t="str">
        <f t="shared" si="435"/>
        <v/>
      </c>
      <c r="AH4410" s="145" t="str">
        <f t="shared" si="436"/>
        <v/>
      </c>
    </row>
    <row r="4411" spans="1:34" ht="17.25" customHeight="1" x14ac:dyDescent="0.3">
      <c r="A4411" s="149"/>
      <c r="B4411" s="135"/>
      <c r="C4411" s="14"/>
      <c r="D4411" s="14"/>
      <c r="E4411" s="136"/>
      <c r="F4411" s="15"/>
      <c r="G4411" s="126"/>
      <c r="H4411" s="136"/>
      <c r="I4411" s="136"/>
      <c r="J4411" s="138"/>
      <c r="K4411" s="119"/>
      <c r="L4411" s="138"/>
      <c r="M4411" s="12"/>
      <c r="N4411" s="147" t="str">
        <f t="shared" si="431"/>
        <v/>
      </c>
      <c r="O4411" s="16"/>
      <c r="P4411" s="17"/>
      <c r="Q4411" s="17"/>
      <c r="AD4411" s="13">
        <f t="shared" si="432"/>
        <v>0</v>
      </c>
      <c r="AE4411" s="13" t="str">
        <f t="shared" si="433"/>
        <v/>
      </c>
      <c r="AF4411" s="145" t="str">
        <f t="shared" si="434"/>
        <v/>
      </c>
      <c r="AG4411" s="145" t="str">
        <f t="shared" si="435"/>
        <v/>
      </c>
      <c r="AH4411" s="145" t="str">
        <f t="shared" si="436"/>
        <v/>
      </c>
    </row>
    <row r="4412" spans="1:34" ht="17.25" customHeight="1" x14ac:dyDescent="0.3">
      <c r="A4412" s="149"/>
      <c r="B4412" s="135"/>
      <c r="C4412" s="14"/>
      <c r="D4412" s="14"/>
      <c r="E4412" s="136"/>
      <c r="F4412" s="15"/>
      <c r="G4412" s="126"/>
      <c r="H4412" s="136"/>
      <c r="I4412" s="136"/>
      <c r="J4412" s="138"/>
      <c r="K4412" s="119"/>
      <c r="L4412" s="138"/>
      <c r="M4412" s="12"/>
      <c r="N4412" s="147" t="str">
        <f t="shared" si="431"/>
        <v/>
      </c>
      <c r="O4412" s="16"/>
      <c r="P4412" s="17"/>
      <c r="Q4412" s="17"/>
      <c r="AD4412" s="13">
        <f t="shared" si="432"/>
        <v>0</v>
      </c>
      <c r="AE4412" s="13" t="str">
        <f t="shared" si="433"/>
        <v/>
      </c>
      <c r="AF4412" s="145" t="str">
        <f t="shared" si="434"/>
        <v/>
      </c>
      <c r="AG4412" s="145" t="str">
        <f t="shared" si="435"/>
        <v/>
      </c>
      <c r="AH4412" s="145" t="str">
        <f t="shared" si="436"/>
        <v/>
      </c>
    </row>
    <row r="4413" spans="1:34" ht="17.25" customHeight="1" x14ac:dyDescent="0.3">
      <c r="A4413" s="149"/>
      <c r="B4413" s="135"/>
      <c r="C4413" s="14"/>
      <c r="D4413" s="14"/>
      <c r="E4413" s="136"/>
      <c r="F4413" s="15"/>
      <c r="G4413" s="126"/>
      <c r="H4413" s="136"/>
      <c r="I4413" s="136"/>
      <c r="J4413" s="138"/>
      <c r="K4413" s="119"/>
      <c r="L4413" s="138"/>
      <c r="M4413" s="12"/>
      <c r="N4413" s="147" t="str">
        <f t="shared" si="431"/>
        <v/>
      </c>
      <c r="O4413" s="16"/>
      <c r="P4413" s="17"/>
      <c r="Q4413" s="17"/>
      <c r="AD4413" s="13">
        <f t="shared" si="432"/>
        <v>0</v>
      </c>
      <c r="AE4413" s="13" t="str">
        <f t="shared" si="433"/>
        <v/>
      </c>
      <c r="AF4413" s="145" t="str">
        <f t="shared" si="434"/>
        <v/>
      </c>
      <c r="AG4413" s="145" t="str">
        <f t="shared" si="435"/>
        <v/>
      </c>
      <c r="AH4413" s="145" t="str">
        <f t="shared" si="436"/>
        <v/>
      </c>
    </row>
    <row r="4414" spans="1:34" ht="17.25" customHeight="1" x14ac:dyDescent="0.3">
      <c r="A4414" s="149"/>
      <c r="B4414" s="135"/>
      <c r="C4414" s="14"/>
      <c r="D4414" s="14"/>
      <c r="E4414" s="136"/>
      <c r="F4414" s="15"/>
      <c r="G4414" s="126"/>
      <c r="H4414" s="136"/>
      <c r="I4414" s="136"/>
      <c r="J4414" s="138"/>
      <c r="K4414" s="119"/>
      <c r="L4414" s="138"/>
      <c r="M4414" s="12"/>
      <c r="N4414" s="147" t="str">
        <f t="shared" si="431"/>
        <v/>
      </c>
      <c r="O4414" s="16"/>
      <c r="P4414" s="17"/>
      <c r="Q4414" s="17"/>
      <c r="AD4414" s="13">
        <f t="shared" si="432"/>
        <v>0</v>
      </c>
      <c r="AE4414" s="13" t="str">
        <f t="shared" si="433"/>
        <v/>
      </c>
      <c r="AF4414" s="145" t="str">
        <f t="shared" si="434"/>
        <v/>
      </c>
      <c r="AG4414" s="145" t="str">
        <f t="shared" si="435"/>
        <v/>
      </c>
      <c r="AH4414" s="145" t="str">
        <f t="shared" si="436"/>
        <v/>
      </c>
    </row>
    <row r="4415" spans="1:34" ht="17.25" customHeight="1" x14ac:dyDescent="0.3">
      <c r="A4415" s="149"/>
      <c r="B4415" s="135"/>
      <c r="C4415" s="14"/>
      <c r="D4415" s="14"/>
      <c r="E4415" s="136"/>
      <c r="F4415" s="15"/>
      <c r="G4415" s="126"/>
      <c r="H4415" s="136"/>
      <c r="I4415" s="136"/>
      <c r="J4415" s="138"/>
      <c r="K4415" s="119"/>
      <c r="L4415" s="138"/>
      <c r="M4415" s="12"/>
      <c r="N4415" s="147" t="str">
        <f t="shared" si="431"/>
        <v/>
      </c>
      <c r="O4415" s="16"/>
      <c r="P4415" s="17"/>
      <c r="Q4415" s="17"/>
      <c r="AD4415" s="13">
        <f t="shared" si="432"/>
        <v>0</v>
      </c>
      <c r="AE4415" s="13" t="str">
        <f t="shared" si="433"/>
        <v/>
      </c>
      <c r="AF4415" s="145" t="str">
        <f t="shared" si="434"/>
        <v/>
      </c>
      <c r="AG4415" s="145" t="str">
        <f t="shared" si="435"/>
        <v/>
      </c>
      <c r="AH4415" s="145" t="str">
        <f t="shared" si="436"/>
        <v/>
      </c>
    </row>
    <row r="4416" spans="1:34" ht="17.25" customHeight="1" x14ac:dyDescent="0.3">
      <c r="A4416" s="149"/>
      <c r="B4416" s="135"/>
      <c r="C4416" s="14"/>
      <c r="D4416" s="14"/>
      <c r="E4416" s="136"/>
      <c r="F4416" s="15"/>
      <c r="G4416" s="126"/>
      <c r="H4416" s="136"/>
      <c r="I4416" s="136"/>
      <c r="J4416" s="138"/>
      <c r="K4416" s="119"/>
      <c r="L4416" s="138"/>
      <c r="M4416" s="12"/>
      <c r="N4416" s="147" t="str">
        <f t="shared" si="431"/>
        <v/>
      </c>
      <c r="O4416" s="16"/>
      <c r="P4416" s="17"/>
      <c r="Q4416" s="17"/>
      <c r="AD4416" s="13">
        <f t="shared" si="432"/>
        <v>0</v>
      </c>
      <c r="AE4416" s="13" t="str">
        <f t="shared" si="433"/>
        <v/>
      </c>
      <c r="AF4416" s="145" t="str">
        <f t="shared" si="434"/>
        <v/>
      </c>
      <c r="AG4416" s="145" t="str">
        <f t="shared" si="435"/>
        <v/>
      </c>
      <c r="AH4416" s="145" t="str">
        <f t="shared" si="436"/>
        <v/>
      </c>
    </row>
    <row r="4417" spans="1:34" ht="17.25" customHeight="1" x14ac:dyDescent="0.3">
      <c r="A4417" s="149"/>
      <c r="B4417" s="135"/>
      <c r="C4417" s="14"/>
      <c r="D4417" s="14"/>
      <c r="E4417" s="136"/>
      <c r="F4417" s="15"/>
      <c r="G4417" s="126"/>
      <c r="H4417" s="136"/>
      <c r="I4417" s="136"/>
      <c r="J4417" s="138"/>
      <c r="K4417" s="119"/>
      <c r="L4417" s="138"/>
      <c r="M4417" s="12"/>
      <c r="N4417" s="147" t="str">
        <f t="shared" si="431"/>
        <v/>
      </c>
      <c r="O4417" s="16"/>
      <c r="P4417" s="17"/>
      <c r="Q4417" s="17"/>
      <c r="AD4417" s="13">
        <f t="shared" si="432"/>
        <v>0</v>
      </c>
      <c r="AE4417" s="13" t="str">
        <f t="shared" si="433"/>
        <v/>
      </c>
      <c r="AF4417" s="145" t="str">
        <f t="shared" si="434"/>
        <v/>
      </c>
      <c r="AG4417" s="145" t="str">
        <f t="shared" si="435"/>
        <v/>
      </c>
      <c r="AH4417" s="145" t="str">
        <f t="shared" si="436"/>
        <v/>
      </c>
    </row>
    <row r="4418" spans="1:34" ht="17.25" customHeight="1" x14ac:dyDescent="0.3">
      <c r="A4418" s="149"/>
      <c r="B4418" s="135"/>
      <c r="C4418" s="14"/>
      <c r="D4418" s="14"/>
      <c r="E4418" s="136"/>
      <c r="F4418" s="15"/>
      <c r="G4418" s="126"/>
      <c r="H4418" s="136"/>
      <c r="I4418" s="136"/>
      <c r="J4418" s="138"/>
      <c r="K4418" s="119"/>
      <c r="L4418" s="138"/>
      <c r="M4418" s="12"/>
      <c r="N4418" s="147" t="str">
        <f t="shared" si="431"/>
        <v/>
      </c>
      <c r="O4418" s="16"/>
      <c r="P4418" s="17"/>
      <c r="Q4418" s="17"/>
      <c r="AD4418" s="13">
        <f t="shared" si="432"/>
        <v>0</v>
      </c>
      <c r="AE4418" s="13" t="str">
        <f t="shared" si="433"/>
        <v/>
      </c>
      <c r="AF4418" s="145" t="str">
        <f t="shared" si="434"/>
        <v/>
      </c>
      <c r="AG4418" s="145" t="str">
        <f t="shared" si="435"/>
        <v/>
      </c>
      <c r="AH4418" s="145" t="str">
        <f t="shared" si="436"/>
        <v/>
      </c>
    </row>
    <row r="4419" spans="1:34" ht="17.25" customHeight="1" x14ac:dyDescent="0.3">
      <c r="A4419" s="149"/>
      <c r="B4419" s="135"/>
      <c r="C4419" s="14"/>
      <c r="D4419" s="14"/>
      <c r="E4419" s="136"/>
      <c r="F4419" s="15"/>
      <c r="G4419" s="126"/>
      <c r="H4419" s="136"/>
      <c r="I4419" s="136"/>
      <c r="J4419" s="138"/>
      <c r="K4419" s="119"/>
      <c r="L4419" s="138"/>
      <c r="M4419" s="12"/>
      <c r="N4419" s="147" t="str">
        <f t="shared" si="431"/>
        <v/>
      </c>
      <c r="O4419" s="16"/>
      <c r="P4419" s="17"/>
      <c r="Q4419" s="17"/>
      <c r="AD4419" s="13">
        <f t="shared" si="432"/>
        <v>0</v>
      </c>
      <c r="AE4419" s="13" t="str">
        <f t="shared" si="433"/>
        <v/>
      </c>
      <c r="AF4419" s="145" t="str">
        <f t="shared" si="434"/>
        <v/>
      </c>
      <c r="AG4419" s="145" t="str">
        <f t="shared" si="435"/>
        <v/>
      </c>
      <c r="AH4419" s="145" t="str">
        <f t="shared" si="436"/>
        <v/>
      </c>
    </row>
    <row r="4420" spans="1:34" ht="17.25" customHeight="1" x14ac:dyDescent="0.3">
      <c r="A4420" s="149"/>
      <c r="B4420" s="135"/>
      <c r="C4420" s="14"/>
      <c r="D4420" s="14"/>
      <c r="E4420" s="136"/>
      <c r="F4420" s="15"/>
      <c r="G4420" s="126"/>
      <c r="H4420" s="136"/>
      <c r="I4420" s="136"/>
      <c r="J4420" s="138"/>
      <c r="K4420" s="119"/>
      <c r="L4420" s="138"/>
      <c r="M4420" s="12"/>
      <c r="N4420" s="147" t="str">
        <f t="shared" si="431"/>
        <v/>
      </c>
      <c r="O4420" s="16"/>
      <c r="P4420" s="17"/>
      <c r="Q4420" s="17"/>
      <c r="AD4420" s="13">
        <f t="shared" si="432"/>
        <v>0</v>
      </c>
      <c r="AE4420" s="13" t="str">
        <f t="shared" si="433"/>
        <v/>
      </c>
      <c r="AF4420" s="145" t="str">
        <f t="shared" si="434"/>
        <v/>
      </c>
      <c r="AG4420" s="145" t="str">
        <f t="shared" si="435"/>
        <v/>
      </c>
      <c r="AH4420" s="145" t="str">
        <f t="shared" si="436"/>
        <v/>
      </c>
    </row>
    <row r="4421" spans="1:34" ht="17.25" customHeight="1" x14ac:dyDescent="0.3">
      <c r="A4421" s="149"/>
      <c r="B4421" s="135"/>
      <c r="C4421" s="14"/>
      <c r="D4421" s="14"/>
      <c r="E4421" s="136"/>
      <c r="F4421" s="15"/>
      <c r="G4421" s="126"/>
      <c r="H4421" s="136"/>
      <c r="I4421" s="136"/>
      <c r="J4421" s="138"/>
      <c r="K4421" s="119"/>
      <c r="L4421" s="138"/>
      <c r="M4421" s="12"/>
      <c r="N4421" s="147" t="str">
        <f t="shared" si="431"/>
        <v/>
      </c>
      <c r="O4421" s="16"/>
      <c r="P4421" s="17"/>
      <c r="Q4421" s="17"/>
      <c r="AD4421" s="13">
        <f t="shared" si="432"/>
        <v>0</v>
      </c>
      <c r="AE4421" s="13" t="str">
        <f t="shared" si="433"/>
        <v/>
      </c>
      <c r="AF4421" s="145" t="str">
        <f t="shared" si="434"/>
        <v/>
      </c>
      <c r="AG4421" s="145" t="str">
        <f t="shared" si="435"/>
        <v/>
      </c>
      <c r="AH4421" s="145" t="str">
        <f t="shared" si="436"/>
        <v/>
      </c>
    </row>
    <row r="4422" spans="1:34" ht="17.25" customHeight="1" x14ac:dyDescent="0.3">
      <c r="A4422" s="149"/>
      <c r="B4422" s="135"/>
      <c r="C4422" s="14"/>
      <c r="D4422" s="14"/>
      <c r="E4422" s="136"/>
      <c r="F4422" s="15"/>
      <c r="G4422" s="126"/>
      <c r="H4422" s="136"/>
      <c r="I4422" s="136"/>
      <c r="J4422" s="138"/>
      <c r="K4422" s="119"/>
      <c r="L4422" s="138"/>
      <c r="M4422" s="12"/>
      <c r="N4422" s="147" t="str">
        <f t="shared" si="431"/>
        <v/>
      </c>
      <c r="O4422" s="16"/>
      <c r="P4422" s="17"/>
      <c r="Q4422" s="17"/>
      <c r="AD4422" s="13">
        <f t="shared" si="432"/>
        <v>0</v>
      </c>
      <c r="AE4422" s="13" t="str">
        <f t="shared" si="433"/>
        <v/>
      </c>
      <c r="AF4422" s="145" t="str">
        <f t="shared" si="434"/>
        <v/>
      </c>
      <c r="AG4422" s="145" t="str">
        <f t="shared" si="435"/>
        <v/>
      </c>
      <c r="AH4422" s="145" t="str">
        <f t="shared" si="436"/>
        <v/>
      </c>
    </row>
    <row r="4423" spans="1:34" ht="17.25" customHeight="1" x14ac:dyDescent="0.3">
      <c r="A4423" s="149"/>
      <c r="B4423" s="135"/>
      <c r="C4423" s="14"/>
      <c r="D4423" s="14"/>
      <c r="E4423" s="136"/>
      <c r="F4423" s="15"/>
      <c r="G4423" s="126"/>
      <c r="H4423" s="136"/>
      <c r="I4423" s="136"/>
      <c r="J4423" s="138"/>
      <c r="K4423" s="119"/>
      <c r="L4423" s="138"/>
      <c r="M4423" s="12"/>
      <c r="N4423" s="147" t="str">
        <f t="shared" si="431"/>
        <v/>
      </c>
      <c r="O4423" s="16"/>
      <c r="P4423" s="17"/>
      <c r="Q4423" s="17"/>
      <c r="AD4423" s="13">
        <f t="shared" si="432"/>
        <v>0</v>
      </c>
      <c r="AE4423" s="13" t="str">
        <f t="shared" si="433"/>
        <v/>
      </c>
      <c r="AF4423" s="145" t="str">
        <f t="shared" si="434"/>
        <v/>
      </c>
      <c r="AG4423" s="145" t="str">
        <f t="shared" si="435"/>
        <v/>
      </c>
      <c r="AH4423" s="145" t="str">
        <f t="shared" si="436"/>
        <v/>
      </c>
    </row>
    <row r="4424" spans="1:34" ht="17.25" customHeight="1" x14ac:dyDescent="0.3">
      <c r="A4424" s="149"/>
      <c r="B4424" s="135"/>
      <c r="C4424" s="14"/>
      <c r="D4424" s="14"/>
      <c r="E4424" s="136"/>
      <c r="F4424" s="15"/>
      <c r="G4424" s="126"/>
      <c r="H4424" s="136"/>
      <c r="I4424" s="136"/>
      <c r="J4424" s="138"/>
      <c r="K4424" s="119"/>
      <c r="L4424" s="138"/>
      <c r="M4424" s="12"/>
      <c r="N4424" s="147" t="str">
        <f t="shared" ref="N4424:N4487" si="437">IF(J4424="", "", K4424)</f>
        <v/>
      </c>
      <c r="O4424" s="16"/>
      <c r="P4424" s="17"/>
      <c r="Q4424" s="17"/>
      <c r="AD4424" s="13">
        <f t="shared" si="432"/>
        <v>0</v>
      </c>
      <c r="AE4424" s="13" t="str">
        <f t="shared" si="433"/>
        <v/>
      </c>
      <c r="AF4424" s="145" t="str">
        <f t="shared" si="434"/>
        <v/>
      </c>
      <c r="AG4424" s="145" t="str">
        <f t="shared" si="435"/>
        <v/>
      </c>
      <c r="AH4424" s="145" t="str">
        <f t="shared" si="436"/>
        <v/>
      </c>
    </row>
    <row r="4425" spans="1:34" ht="17.25" customHeight="1" x14ac:dyDescent="0.3">
      <c r="A4425" s="149"/>
      <c r="B4425" s="135"/>
      <c r="C4425" s="14"/>
      <c r="D4425" s="14"/>
      <c r="E4425" s="136"/>
      <c r="F4425" s="15"/>
      <c r="G4425" s="126"/>
      <c r="H4425" s="136"/>
      <c r="I4425" s="136"/>
      <c r="J4425" s="138"/>
      <c r="K4425" s="119"/>
      <c r="L4425" s="138"/>
      <c r="M4425" s="12"/>
      <c r="N4425" s="147" t="str">
        <f t="shared" si="437"/>
        <v/>
      </c>
      <c r="O4425" s="16"/>
      <c r="P4425" s="17"/>
      <c r="Q4425" s="17"/>
      <c r="AD4425" s="13">
        <f t="shared" si="432"/>
        <v>0</v>
      </c>
      <c r="AE4425" s="13" t="str">
        <f t="shared" si="433"/>
        <v/>
      </c>
      <c r="AF4425" s="145" t="str">
        <f t="shared" si="434"/>
        <v/>
      </c>
      <c r="AG4425" s="145" t="str">
        <f t="shared" si="435"/>
        <v/>
      </c>
      <c r="AH4425" s="145" t="str">
        <f t="shared" si="436"/>
        <v/>
      </c>
    </row>
    <row r="4426" spans="1:34" ht="17.25" customHeight="1" x14ac:dyDescent="0.3">
      <c r="A4426" s="149"/>
      <c r="B4426" s="135"/>
      <c r="C4426" s="14"/>
      <c r="D4426" s="14"/>
      <c r="E4426" s="136"/>
      <c r="F4426" s="15"/>
      <c r="G4426" s="126"/>
      <c r="H4426" s="136"/>
      <c r="I4426" s="136"/>
      <c r="J4426" s="138"/>
      <c r="K4426" s="119"/>
      <c r="L4426" s="138"/>
      <c r="M4426" s="12"/>
      <c r="N4426" s="147" t="str">
        <f t="shared" si="437"/>
        <v/>
      </c>
      <c r="O4426" s="16"/>
      <c r="P4426" s="17"/>
      <c r="Q4426" s="17"/>
      <c r="AD4426" s="13">
        <f t="shared" si="432"/>
        <v>0</v>
      </c>
      <c r="AE4426" s="13" t="str">
        <f t="shared" si="433"/>
        <v/>
      </c>
      <c r="AF4426" s="145" t="str">
        <f t="shared" si="434"/>
        <v/>
      </c>
      <c r="AG4426" s="145" t="str">
        <f t="shared" si="435"/>
        <v/>
      </c>
      <c r="AH4426" s="145" t="str">
        <f t="shared" si="436"/>
        <v/>
      </c>
    </row>
    <row r="4427" spans="1:34" ht="17.25" customHeight="1" x14ac:dyDescent="0.3">
      <c r="A4427" s="149"/>
      <c r="B4427" s="135"/>
      <c r="C4427" s="14"/>
      <c r="D4427" s="14"/>
      <c r="E4427" s="136"/>
      <c r="F4427" s="15"/>
      <c r="G4427" s="126"/>
      <c r="H4427" s="136"/>
      <c r="I4427" s="136"/>
      <c r="J4427" s="138"/>
      <c r="K4427" s="119"/>
      <c r="L4427" s="138"/>
      <c r="M4427" s="12"/>
      <c r="N4427" s="147" t="str">
        <f t="shared" si="437"/>
        <v/>
      </c>
      <c r="O4427" s="16"/>
      <c r="P4427" s="17"/>
      <c r="Q4427" s="17"/>
      <c r="AD4427" s="13">
        <f t="shared" si="432"/>
        <v>0</v>
      </c>
      <c r="AE4427" s="13" t="str">
        <f t="shared" si="433"/>
        <v/>
      </c>
      <c r="AF4427" s="145" t="str">
        <f t="shared" si="434"/>
        <v/>
      </c>
      <c r="AG4427" s="145" t="str">
        <f t="shared" si="435"/>
        <v/>
      </c>
      <c r="AH4427" s="145" t="str">
        <f t="shared" si="436"/>
        <v/>
      </c>
    </row>
    <row r="4428" spans="1:34" ht="17.25" customHeight="1" x14ac:dyDescent="0.3">
      <c r="A4428" s="149"/>
      <c r="B4428" s="135"/>
      <c r="C4428" s="14"/>
      <c r="D4428" s="14"/>
      <c r="E4428" s="136"/>
      <c r="F4428" s="15"/>
      <c r="G4428" s="126"/>
      <c r="H4428" s="136"/>
      <c r="I4428" s="136"/>
      <c r="J4428" s="138"/>
      <c r="K4428" s="119"/>
      <c r="L4428" s="138"/>
      <c r="M4428" s="12"/>
      <c r="N4428" s="147" t="str">
        <f t="shared" si="437"/>
        <v/>
      </c>
      <c r="O4428" s="16"/>
      <c r="P4428" s="17"/>
      <c r="Q4428" s="17"/>
      <c r="AD4428" s="13">
        <f t="shared" si="432"/>
        <v>0</v>
      </c>
      <c r="AE4428" s="13" t="str">
        <f t="shared" si="433"/>
        <v/>
      </c>
      <c r="AF4428" s="145" t="str">
        <f t="shared" si="434"/>
        <v/>
      </c>
      <c r="AG4428" s="145" t="str">
        <f t="shared" si="435"/>
        <v/>
      </c>
      <c r="AH4428" s="145" t="str">
        <f t="shared" si="436"/>
        <v/>
      </c>
    </row>
    <row r="4429" spans="1:34" ht="17.25" customHeight="1" x14ac:dyDescent="0.3">
      <c r="A4429" s="149"/>
      <c r="B4429" s="135"/>
      <c r="C4429" s="14"/>
      <c r="D4429" s="14"/>
      <c r="E4429" s="136"/>
      <c r="F4429" s="15"/>
      <c r="G4429" s="126"/>
      <c r="H4429" s="136"/>
      <c r="I4429" s="136"/>
      <c r="J4429" s="138"/>
      <c r="K4429" s="119"/>
      <c r="L4429" s="138"/>
      <c r="M4429" s="12"/>
      <c r="N4429" s="147" t="str">
        <f t="shared" si="437"/>
        <v/>
      </c>
      <c r="O4429" s="16"/>
      <c r="P4429" s="17"/>
      <c r="Q4429" s="17"/>
      <c r="AD4429" s="13">
        <f t="shared" si="432"/>
        <v>0</v>
      </c>
      <c r="AE4429" s="13" t="str">
        <f t="shared" si="433"/>
        <v/>
      </c>
      <c r="AF4429" s="145" t="str">
        <f t="shared" si="434"/>
        <v/>
      </c>
      <c r="AG4429" s="145" t="str">
        <f t="shared" si="435"/>
        <v/>
      </c>
      <c r="AH4429" s="145" t="str">
        <f t="shared" si="436"/>
        <v/>
      </c>
    </row>
    <row r="4430" spans="1:34" ht="17.25" customHeight="1" x14ac:dyDescent="0.3">
      <c r="A4430" s="149"/>
      <c r="B4430" s="135"/>
      <c r="C4430" s="14"/>
      <c r="D4430" s="14"/>
      <c r="E4430" s="136"/>
      <c r="F4430" s="15"/>
      <c r="G4430" s="126"/>
      <c r="H4430" s="136"/>
      <c r="I4430" s="136"/>
      <c r="J4430" s="138"/>
      <c r="K4430" s="119"/>
      <c r="L4430" s="138"/>
      <c r="M4430" s="12"/>
      <c r="N4430" s="147" t="str">
        <f t="shared" si="437"/>
        <v/>
      </c>
      <c r="O4430" s="16"/>
      <c r="P4430" s="17"/>
      <c r="Q4430" s="17"/>
      <c r="AD4430" s="13">
        <f t="shared" si="432"/>
        <v>0</v>
      </c>
      <c r="AE4430" s="13" t="str">
        <f t="shared" si="433"/>
        <v/>
      </c>
      <c r="AF4430" s="145" t="str">
        <f t="shared" si="434"/>
        <v/>
      </c>
      <c r="AG4430" s="145" t="str">
        <f t="shared" si="435"/>
        <v/>
      </c>
      <c r="AH4430" s="145" t="str">
        <f t="shared" si="436"/>
        <v/>
      </c>
    </row>
    <row r="4431" spans="1:34" ht="17.25" customHeight="1" x14ac:dyDescent="0.3">
      <c r="A4431" s="149"/>
      <c r="B4431" s="135"/>
      <c r="C4431" s="14"/>
      <c r="D4431" s="14"/>
      <c r="E4431" s="136"/>
      <c r="F4431" s="15"/>
      <c r="G4431" s="126"/>
      <c r="H4431" s="136"/>
      <c r="I4431" s="136"/>
      <c r="J4431" s="138"/>
      <c r="K4431" s="119"/>
      <c r="L4431" s="138"/>
      <c r="M4431" s="12"/>
      <c r="N4431" s="147" t="str">
        <f t="shared" si="437"/>
        <v/>
      </c>
      <c r="O4431" s="16"/>
      <c r="P4431" s="17"/>
      <c r="Q4431" s="17"/>
      <c r="AD4431" s="13">
        <f t="shared" si="432"/>
        <v>0</v>
      </c>
      <c r="AE4431" s="13" t="str">
        <f t="shared" si="433"/>
        <v/>
      </c>
      <c r="AF4431" s="145" t="str">
        <f t="shared" si="434"/>
        <v/>
      </c>
      <c r="AG4431" s="145" t="str">
        <f t="shared" si="435"/>
        <v/>
      </c>
      <c r="AH4431" s="145" t="str">
        <f t="shared" si="436"/>
        <v/>
      </c>
    </row>
    <row r="4432" spans="1:34" ht="17.25" customHeight="1" x14ac:dyDescent="0.3">
      <c r="A4432" s="149"/>
      <c r="B4432" s="135"/>
      <c r="C4432" s="14"/>
      <c r="D4432" s="14"/>
      <c r="E4432" s="136"/>
      <c r="F4432" s="15"/>
      <c r="G4432" s="126"/>
      <c r="H4432" s="136"/>
      <c r="I4432" s="136"/>
      <c r="J4432" s="138"/>
      <c r="K4432" s="119"/>
      <c r="L4432" s="138"/>
      <c r="M4432" s="12"/>
      <c r="N4432" s="147" t="str">
        <f t="shared" si="437"/>
        <v/>
      </c>
      <c r="O4432" s="16"/>
      <c r="P4432" s="17"/>
      <c r="Q4432" s="17"/>
      <c r="AD4432" s="13">
        <f t="shared" si="432"/>
        <v>0</v>
      </c>
      <c r="AE4432" s="13" t="str">
        <f t="shared" si="433"/>
        <v/>
      </c>
      <c r="AF4432" s="145" t="str">
        <f t="shared" si="434"/>
        <v/>
      </c>
      <c r="AG4432" s="145" t="str">
        <f t="shared" si="435"/>
        <v/>
      </c>
      <c r="AH4432" s="145" t="str">
        <f t="shared" si="436"/>
        <v/>
      </c>
    </row>
    <row r="4433" spans="1:34" ht="17.25" customHeight="1" x14ac:dyDescent="0.3">
      <c r="A4433" s="149"/>
      <c r="B4433" s="135"/>
      <c r="C4433" s="14"/>
      <c r="D4433" s="14"/>
      <c r="E4433" s="136"/>
      <c r="F4433" s="15"/>
      <c r="G4433" s="126"/>
      <c r="H4433" s="136"/>
      <c r="I4433" s="136"/>
      <c r="J4433" s="138"/>
      <c r="K4433" s="119"/>
      <c r="L4433" s="138"/>
      <c r="M4433" s="12"/>
      <c r="N4433" s="147" t="str">
        <f t="shared" si="437"/>
        <v/>
      </c>
      <c r="O4433" s="16"/>
      <c r="P4433" s="17"/>
      <c r="Q4433" s="17"/>
      <c r="AD4433" s="13">
        <f t="shared" si="432"/>
        <v>0</v>
      </c>
      <c r="AE4433" s="13" t="str">
        <f t="shared" si="433"/>
        <v/>
      </c>
      <c r="AF4433" s="145" t="str">
        <f t="shared" si="434"/>
        <v/>
      </c>
      <c r="AG4433" s="145" t="str">
        <f t="shared" si="435"/>
        <v/>
      </c>
      <c r="AH4433" s="145" t="str">
        <f t="shared" si="436"/>
        <v/>
      </c>
    </row>
    <row r="4434" spans="1:34" ht="17.25" customHeight="1" x14ac:dyDescent="0.3">
      <c r="A4434" s="149"/>
      <c r="B4434" s="135"/>
      <c r="C4434" s="14"/>
      <c r="D4434" s="14"/>
      <c r="E4434" s="136"/>
      <c r="F4434" s="15"/>
      <c r="G4434" s="126"/>
      <c r="H4434" s="136"/>
      <c r="I4434" s="136"/>
      <c r="J4434" s="138"/>
      <c r="K4434" s="119"/>
      <c r="L4434" s="138"/>
      <c r="M4434" s="12"/>
      <c r="N4434" s="147" t="str">
        <f t="shared" si="437"/>
        <v/>
      </c>
      <c r="O4434" s="16"/>
      <c r="P4434" s="17"/>
      <c r="Q4434" s="17"/>
      <c r="AD4434" s="13">
        <f t="shared" si="432"/>
        <v>0</v>
      </c>
      <c r="AE4434" s="13" t="str">
        <f t="shared" si="433"/>
        <v/>
      </c>
      <c r="AF4434" s="145" t="str">
        <f t="shared" si="434"/>
        <v/>
      </c>
      <c r="AG4434" s="145" t="str">
        <f t="shared" si="435"/>
        <v/>
      </c>
      <c r="AH4434" s="145" t="str">
        <f t="shared" si="436"/>
        <v/>
      </c>
    </row>
    <row r="4435" spans="1:34" ht="17.25" customHeight="1" x14ac:dyDescent="0.3">
      <c r="A4435" s="149"/>
      <c r="B4435" s="135"/>
      <c r="C4435" s="14"/>
      <c r="D4435" s="14"/>
      <c r="E4435" s="136"/>
      <c r="F4435" s="15"/>
      <c r="G4435" s="126"/>
      <c r="H4435" s="136"/>
      <c r="I4435" s="136"/>
      <c r="J4435" s="138"/>
      <c r="K4435" s="119"/>
      <c r="L4435" s="138"/>
      <c r="M4435" s="12"/>
      <c r="N4435" s="147" t="str">
        <f t="shared" si="437"/>
        <v/>
      </c>
      <c r="O4435" s="16"/>
      <c r="P4435" s="17"/>
      <c r="Q4435" s="17"/>
      <c r="AD4435" s="13">
        <f t="shared" si="432"/>
        <v>0</v>
      </c>
      <c r="AE4435" s="13" t="str">
        <f t="shared" si="433"/>
        <v/>
      </c>
      <c r="AF4435" s="145" t="str">
        <f t="shared" si="434"/>
        <v/>
      </c>
      <c r="AG4435" s="145" t="str">
        <f t="shared" si="435"/>
        <v/>
      </c>
      <c r="AH4435" s="145" t="str">
        <f t="shared" si="436"/>
        <v/>
      </c>
    </row>
    <row r="4436" spans="1:34" ht="17.25" customHeight="1" x14ac:dyDescent="0.3">
      <c r="A4436" s="149"/>
      <c r="B4436" s="135"/>
      <c r="C4436" s="14"/>
      <c r="D4436" s="14"/>
      <c r="E4436" s="136"/>
      <c r="F4436" s="15"/>
      <c r="G4436" s="126"/>
      <c r="H4436" s="136"/>
      <c r="I4436" s="136"/>
      <c r="J4436" s="138"/>
      <c r="K4436" s="119"/>
      <c r="L4436" s="138"/>
      <c r="M4436" s="12"/>
      <c r="N4436" s="147" t="str">
        <f t="shared" si="437"/>
        <v/>
      </c>
      <c r="O4436" s="16"/>
      <c r="P4436" s="17"/>
      <c r="Q4436" s="17"/>
      <c r="AD4436" s="13">
        <f t="shared" si="432"/>
        <v>0</v>
      </c>
      <c r="AE4436" s="13" t="str">
        <f t="shared" si="433"/>
        <v/>
      </c>
      <c r="AF4436" s="145" t="str">
        <f t="shared" si="434"/>
        <v/>
      </c>
      <c r="AG4436" s="145" t="str">
        <f t="shared" si="435"/>
        <v/>
      </c>
      <c r="AH4436" s="145" t="str">
        <f t="shared" si="436"/>
        <v/>
      </c>
    </row>
    <row r="4437" spans="1:34" ht="17.25" customHeight="1" x14ac:dyDescent="0.3">
      <c r="A4437" s="149"/>
      <c r="B4437" s="135"/>
      <c r="C4437" s="14"/>
      <c r="D4437" s="14"/>
      <c r="E4437" s="136"/>
      <c r="F4437" s="15"/>
      <c r="G4437" s="126"/>
      <c r="H4437" s="136"/>
      <c r="I4437" s="136"/>
      <c r="J4437" s="138"/>
      <c r="K4437" s="119"/>
      <c r="L4437" s="138"/>
      <c r="M4437" s="12"/>
      <c r="N4437" s="147" t="str">
        <f t="shared" si="437"/>
        <v/>
      </c>
      <c r="O4437" s="16"/>
      <c r="P4437" s="17"/>
      <c r="Q4437" s="17"/>
      <c r="AD4437" s="13">
        <f t="shared" si="432"/>
        <v>0</v>
      </c>
      <c r="AE4437" s="13" t="str">
        <f t="shared" si="433"/>
        <v/>
      </c>
      <c r="AF4437" s="145" t="str">
        <f t="shared" si="434"/>
        <v/>
      </c>
      <c r="AG4437" s="145" t="str">
        <f t="shared" si="435"/>
        <v/>
      </c>
      <c r="AH4437" s="145" t="str">
        <f t="shared" si="436"/>
        <v/>
      </c>
    </row>
    <row r="4438" spans="1:34" ht="17.25" customHeight="1" x14ac:dyDescent="0.3">
      <c r="A4438" s="149"/>
      <c r="B4438" s="135"/>
      <c r="C4438" s="14"/>
      <c r="D4438" s="14"/>
      <c r="E4438" s="136"/>
      <c r="F4438" s="15"/>
      <c r="G4438" s="126"/>
      <c r="H4438" s="136"/>
      <c r="I4438" s="136"/>
      <c r="J4438" s="138"/>
      <c r="K4438" s="119"/>
      <c r="L4438" s="138"/>
      <c r="M4438" s="12"/>
      <c r="N4438" s="147" t="str">
        <f t="shared" si="437"/>
        <v/>
      </c>
      <c r="O4438" s="16"/>
      <c r="P4438" s="17"/>
      <c r="Q4438" s="17"/>
      <c r="AD4438" s="13">
        <f t="shared" si="432"/>
        <v>0</v>
      </c>
      <c r="AE4438" s="13" t="str">
        <f t="shared" si="433"/>
        <v/>
      </c>
      <c r="AF4438" s="145" t="str">
        <f t="shared" si="434"/>
        <v/>
      </c>
      <c r="AG4438" s="145" t="str">
        <f t="shared" si="435"/>
        <v/>
      </c>
      <c r="AH4438" s="145" t="str">
        <f t="shared" si="436"/>
        <v/>
      </c>
    </row>
    <row r="4439" spans="1:34" ht="17.25" customHeight="1" x14ac:dyDescent="0.3">
      <c r="A4439" s="149"/>
      <c r="B4439" s="135"/>
      <c r="C4439" s="14"/>
      <c r="D4439" s="14"/>
      <c r="E4439" s="136"/>
      <c r="F4439" s="15"/>
      <c r="G4439" s="126"/>
      <c r="H4439" s="136"/>
      <c r="I4439" s="136"/>
      <c r="J4439" s="138"/>
      <c r="K4439" s="119"/>
      <c r="L4439" s="138"/>
      <c r="M4439" s="12"/>
      <c r="N4439" s="147" t="str">
        <f t="shared" si="437"/>
        <v/>
      </c>
      <c r="O4439" s="16"/>
      <c r="P4439" s="17"/>
      <c r="Q4439" s="17"/>
      <c r="AD4439" s="13">
        <f t="shared" si="432"/>
        <v>0</v>
      </c>
      <c r="AE4439" s="13" t="str">
        <f t="shared" si="433"/>
        <v/>
      </c>
      <c r="AF4439" s="145" t="str">
        <f t="shared" si="434"/>
        <v/>
      </c>
      <c r="AG4439" s="145" t="str">
        <f t="shared" si="435"/>
        <v/>
      </c>
      <c r="AH4439" s="145" t="str">
        <f t="shared" si="436"/>
        <v/>
      </c>
    </row>
    <row r="4440" spans="1:34" ht="17.25" customHeight="1" x14ac:dyDescent="0.3">
      <c r="A4440" s="149"/>
      <c r="B4440" s="135"/>
      <c r="C4440" s="14"/>
      <c r="D4440" s="14"/>
      <c r="E4440" s="136"/>
      <c r="F4440" s="15"/>
      <c r="G4440" s="126"/>
      <c r="H4440" s="136"/>
      <c r="I4440" s="136"/>
      <c r="J4440" s="138"/>
      <c r="K4440" s="119"/>
      <c r="L4440" s="138"/>
      <c r="M4440" s="12"/>
      <c r="N4440" s="147" t="str">
        <f t="shared" si="437"/>
        <v/>
      </c>
      <c r="O4440" s="16"/>
      <c r="P4440" s="17"/>
      <c r="Q4440" s="17"/>
      <c r="AD4440" s="13">
        <f t="shared" si="432"/>
        <v>0</v>
      </c>
      <c r="AE4440" s="13" t="str">
        <f t="shared" si="433"/>
        <v/>
      </c>
      <c r="AF4440" s="145" t="str">
        <f t="shared" si="434"/>
        <v/>
      </c>
      <c r="AG4440" s="145" t="str">
        <f t="shared" si="435"/>
        <v/>
      </c>
      <c r="AH4440" s="145" t="str">
        <f t="shared" si="436"/>
        <v/>
      </c>
    </row>
    <row r="4441" spans="1:34" ht="17.25" customHeight="1" x14ac:dyDescent="0.3">
      <c r="A4441" s="149"/>
      <c r="B4441" s="135"/>
      <c r="C4441" s="14"/>
      <c r="D4441" s="14"/>
      <c r="E4441" s="136"/>
      <c r="F4441" s="15"/>
      <c r="G4441" s="126"/>
      <c r="H4441" s="136"/>
      <c r="I4441" s="136"/>
      <c r="J4441" s="138"/>
      <c r="K4441" s="119"/>
      <c r="L4441" s="138"/>
      <c r="M4441" s="12"/>
      <c r="N4441" s="147" t="str">
        <f t="shared" si="437"/>
        <v/>
      </c>
      <c r="O4441" s="16"/>
      <c r="P4441" s="17"/>
      <c r="Q4441" s="17"/>
      <c r="AD4441" s="13">
        <f t="shared" si="432"/>
        <v>0</v>
      </c>
      <c r="AE4441" s="13" t="str">
        <f t="shared" si="433"/>
        <v/>
      </c>
      <c r="AF4441" s="145" t="str">
        <f t="shared" si="434"/>
        <v/>
      </c>
      <c r="AG4441" s="145" t="str">
        <f t="shared" si="435"/>
        <v/>
      </c>
      <c r="AH4441" s="145" t="str">
        <f t="shared" si="436"/>
        <v/>
      </c>
    </row>
    <row r="4442" spans="1:34" ht="17.25" customHeight="1" x14ac:dyDescent="0.3">
      <c r="A4442" s="149"/>
      <c r="B4442" s="135"/>
      <c r="C4442" s="14"/>
      <c r="D4442" s="14"/>
      <c r="E4442" s="136"/>
      <c r="F4442" s="15"/>
      <c r="G4442" s="126"/>
      <c r="H4442" s="136"/>
      <c r="I4442" s="136"/>
      <c r="J4442" s="138"/>
      <c r="K4442" s="119"/>
      <c r="L4442" s="138"/>
      <c r="M4442" s="12"/>
      <c r="N4442" s="147" t="str">
        <f t="shared" si="437"/>
        <v/>
      </c>
      <c r="O4442" s="16"/>
      <c r="P4442" s="17"/>
      <c r="Q4442" s="17"/>
      <c r="AD4442" s="13">
        <f t="shared" si="432"/>
        <v>0</v>
      </c>
      <c r="AE4442" s="13" t="str">
        <f t="shared" si="433"/>
        <v/>
      </c>
      <c r="AF4442" s="145" t="str">
        <f t="shared" si="434"/>
        <v/>
      </c>
      <c r="AG4442" s="145" t="str">
        <f t="shared" si="435"/>
        <v/>
      </c>
      <c r="AH4442" s="145" t="str">
        <f t="shared" si="436"/>
        <v/>
      </c>
    </row>
    <row r="4443" spans="1:34" ht="17.25" customHeight="1" x14ac:dyDescent="0.3">
      <c r="A4443" s="149"/>
      <c r="B4443" s="135"/>
      <c r="C4443" s="14"/>
      <c r="D4443" s="14"/>
      <c r="E4443" s="136"/>
      <c r="F4443" s="15"/>
      <c r="G4443" s="126"/>
      <c r="H4443" s="136"/>
      <c r="I4443" s="136"/>
      <c r="J4443" s="138"/>
      <c r="K4443" s="119"/>
      <c r="L4443" s="138"/>
      <c r="M4443" s="12"/>
      <c r="N4443" s="147" t="str">
        <f t="shared" si="437"/>
        <v/>
      </c>
      <c r="O4443" s="16"/>
      <c r="P4443" s="17"/>
      <c r="Q4443" s="17"/>
      <c r="AD4443" s="13">
        <f t="shared" si="432"/>
        <v>0</v>
      </c>
      <c r="AE4443" s="13" t="str">
        <f t="shared" si="433"/>
        <v/>
      </c>
      <c r="AF4443" s="145" t="str">
        <f t="shared" si="434"/>
        <v/>
      </c>
      <c r="AG4443" s="145" t="str">
        <f t="shared" si="435"/>
        <v/>
      </c>
      <c r="AH4443" s="145" t="str">
        <f t="shared" si="436"/>
        <v/>
      </c>
    </row>
    <row r="4444" spans="1:34" ht="17.25" customHeight="1" x14ac:dyDescent="0.3">
      <c r="A4444" s="149"/>
      <c r="B4444" s="135"/>
      <c r="C4444" s="14"/>
      <c r="D4444" s="14"/>
      <c r="E4444" s="136"/>
      <c r="F4444" s="15"/>
      <c r="G4444" s="126"/>
      <c r="H4444" s="136"/>
      <c r="I4444" s="136"/>
      <c r="J4444" s="138"/>
      <c r="K4444" s="119"/>
      <c r="L4444" s="138"/>
      <c r="M4444" s="12"/>
      <c r="N4444" s="147" t="str">
        <f t="shared" si="437"/>
        <v/>
      </c>
      <c r="O4444" s="16"/>
      <c r="P4444" s="17"/>
      <c r="Q4444" s="17"/>
      <c r="AD4444" s="13">
        <f t="shared" si="432"/>
        <v>0</v>
      </c>
      <c r="AE4444" s="13" t="str">
        <f t="shared" si="433"/>
        <v/>
      </c>
      <c r="AF4444" s="145" t="str">
        <f t="shared" si="434"/>
        <v/>
      </c>
      <c r="AG4444" s="145" t="str">
        <f t="shared" si="435"/>
        <v/>
      </c>
      <c r="AH4444" s="145" t="str">
        <f t="shared" si="436"/>
        <v/>
      </c>
    </row>
    <row r="4445" spans="1:34" ht="17.25" customHeight="1" x14ac:dyDescent="0.3">
      <c r="A4445" s="149"/>
      <c r="B4445" s="135"/>
      <c r="C4445" s="14"/>
      <c r="D4445" s="14"/>
      <c r="E4445" s="136"/>
      <c r="F4445" s="15"/>
      <c r="G4445" s="126"/>
      <c r="H4445" s="136"/>
      <c r="I4445" s="136"/>
      <c r="J4445" s="138"/>
      <c r="K4445" s="119"/>
      <c r="L4445" s="138"/>
      <c r="M4445" s="12"/>
      <c r="N4445" s="147" t="str">
        <f t="shared" si="437"/>
        <v/>
      </c>
      <c r="O4445" s="16"/>
      <c r="P4445" s="17"/>
      <c r="Q4445" s="17"/>
      <c r="AD4445" s="13">
        <f t="shared" si="432"/>
        <v>0</v>
      </c>
      <c r="AE4445" s="13" t="str">
        <f t="shared" si="433"/>
        <v/>
      </c>
      <c r="AF4445" s="145" t="str">
        <f t="shared" si="434"/>
        <v/>
      </c>
      <c r="AG4445" s="145" t="str">
        <f t="shared" si="435"/>
        <v/>
      </c>
      <c r="AH4445" s="145" t="str">
        <f t="shared" si="436"/>
        <v/>
      </c>
    </row>
    <row r="4446" spans="1:34" ht="17.25" customHeight="1" x14ac:dyDescent="0.3">
      <c r="A4446" s="149"/>
      <c r="B4446" s="135"/>
      <c r="C4446" s="14"/>
      <c r="D4446" s="14"/>
      <c r="E4446" s="136"/>
      <c r="F4446" s="15"/>
      <c r="G4446" s="126"/>
      <c r="H4446" s="136"/>
      <c r="I4446" s="136"/>
      <c r="J4446" s="138"/>
      <c r="K4446" s="119"/>
      <c r="L4446" s="138"/>
      <c r="M4446" s="12"/>
      <c r="N4446" s="147" t="str">
        <f t="shared" si="437"/>
        <v/>
      </c>
      <c r="O4446" s="16"/>
      <c r="P4446" s="17"/>
      <c r="Q4446" s="17"/>
      <c r="AD4446" s="13">
        <f t="shared" si="432"/>
        <v>0</v>
      </c>
      <c r="AE4446" s="13" t="str">
        <f t="shared" si="433"/>
        <v/>
      </c>
      <c r="AF4446" s="145" t="str">
        <f t="shared" si="434"/>
        <v/>
      </c>
      <c r="AG4446" s="145" t="str">
        <f t="shared" si="435"/>
        <v/>
      </c>
      <c r="AH4446" s="145" t="str">
        <f t="shared" si="436"/>
        <v/>
      </c>
    </row>
    <row r="4447" spans="1:34" ht="17.25" customHeight="1" x14ac:dyDescent="0.3">
      <c r="A4447" s="149"/>
      <c r="B4447" s="135"/>
      <c r="C4447" s="14"/>
      <c r="D4447" s="14"/>
      <c r="E4447" s="136"/>
      <c r="F4447" s="15"/>
      <c r="G4447" s="126"/>
      <c r="H4447" s="136"/>
      <c r="I4447" s="136"/>
      <c r="J4447" s="138"/>
      <c r="K4447" s="119"/>
      <c r="L4447" s="138"/>
      <c r="M4447" s="12"/>
      <c r="N4447" s="147" t="str">
        <f t="shared" si="437"/>
        <v/>
      </c>
      <c r="O4447" s="16"/>
      <c r="P4447" s="17"/>
      <c r="Q4447" s="17"/>
      <c r="AD4447" s="13">
        <f t="shared" si="432"/>
        <v>0</v>
      </c>
      <c r="AE4447" s="13" t="str">
        <f t="shared" si="433"/>
        <v/>
      </c>
      <c r="AF4447" s="145" t="str">
        <f t="shared" si="434"/>
        <v/>
      </c>
      <c r="AG4447" s="145" t="str">
        <f t="shared" si="435"/>
        <v/>
      </c>
      <c r="AH4447" s="145" t="str">
        <f t="shared" si="436"/>
        <v/>
      </c>
    </row>
    <row r="4448" spans="1:34" ht="17.25" customHeight="1" x14ac:dyDescent="0.3">
      <c r="A4448" s="149"/>
      <c r="B4448" s="135"/>
      <c r="C4448" s="14"/>
      <c r="D4448" s="14"/>
      <c r="E4448" s="136"/>
      <c r="F4448" s="15"/>
      <c r="G4448" s="126"/>
      <c r="H4448" s="136"/>
      <c r="I4448" s="136"/>
      <c r="J4448" s="138"/>
      <c r="K4448" s="119"/>
      <c r="L4448" s="138"/>
      <c r="M4448" s="12"/>
      <c r="N4448" s="147" t="str">
        <f t="shared" si="437"/>
        <v/>
      </c>
      <c r="O4448" s="16"/>
      <c r="P4448" s="17"/>
      <c r="Q4448" s="17"/>
      <c r="AD4448" s="13">
        <f t="shared" si="432"/>
        <v>0</v>
      </c>
      <c r="AE4448" s="13" t="str">
        <f t="shared" si="433"/>
        <v/>
      </c>
      <c r="AF4448" s="145" t="str">
        <f t="shared" si="434"/>
        <v/>
      </c>
      <c r="AG4448" s="145" t="str">
        <f t="shared" si="435"/>
        <v/>
      </c>
      <c r="AH4448" s="145" t="str">
        <f t="shared" si="436"/>
        <v/>
      </c>
    </row>
    <row r="4449" spans="1:34" ht="17.25" customHeight="1" x14ac:dyDescent="0.3">
      <c r="A4449" s="149"/>
      <c r="B4449" s="135"/>
      <c r="C4449" s="14"/>
      <c r="D4449" s="14"/>
      <c r="E4449" s="136"/>
      <c r="F4449" s="15"/>
      <c r="G4449" s="126"/>
      <c r="H4449" s="136"/>
      <c r="I4449" s="136"/>
      <c r="J4449" s="138"/>
      <c r="K4449" s="119"/>
      <c r="L4449" s="138"/>
      <c r="M4449" s="12"/>
      <c r="N4449" s="147" t="str">
        <f t="shared" si="437"/>
        <v/>
      </c>
      <c r="O4449" s="16"/>
      <c r="P4449" s="17"/>
      <c r="Q4449" s="17"/>
      <c r="AD4449" s="13">
        <f t="shared" si="432"/>
        <v>0</v>
      </c>
      <c r="AE4449" s="13" t="str">
        <f t="shared" si="433"/>
        <v/>
      </c>
      <c r="AF4449" s="145" t="str">
        <f t="shared" si="434"/>
        <v/>
      </c>
      <c r="AG4449" s="145" t="str">
        <f t="shared" si="435"/>
        <v/>
      </c>
      <c r="AH4449" s="145" t="str">
        <f t="shared" si="436"/>
        <v/>
      </c>
    </row>
    <row r="4450" spans="1:34" ht="17.25" customHeight="1" x14ac:dyDescent="0.3">
      <c r="A4450" s="149"/>
      <c r="B4450" s="135"/>
      <c r="C4450" s="14"/>
      <c r="D4450" s="14"/>
      <c r="E4450" s="136"/>
      <c r="F4450" s="15"/>
      <c r="G4450" s="126"/>
      <c r="H4450" s="136"/>
      <c r="I4450" s="136"/>
      <c r="J4450" s="138"/>
      <c r="K4450" s="119"/>
      <c r="L4450" s="138"/>
      <c r="M4450" s="12"/>
      <c r="N4450" s="147" t="str">
        <f t="shared" si="437"/>
        <v/>
      </c>
      <c r="O4450" s="16"/>
      <c r="P4450" s="17"/>
      <c r="Q4450" s="17"/>
      <c r="AD4450" s="13">
        <f t="shared" si="432"/>
        <v>0</v>
      </c>
      <c r="AE4450" s="13" t="str">
        <f t="shared" si="433"/>
        <v/>
      </c>
      <c r="AF4450" s="145" t="str">
        <f t="shared" si="434"/>
        <v/>
      </c>
      <c r="AG4450" s="145" t="str">
        <f t="shared" si="435"/>
        <v/>
      </c>
      <c r="AH4450" s="145" t="str">
        <f t="shared" si="436"/>
        <v/>
      </c>
    </row>
    <row r="4451" spans="1:34" ht="17.25" customHeight="1" x14ac:dyDescent="0.3">
      <c r="A4451" s="149"/>
      <c r="B4451" s="135"/>
      <c r="C4451" s="14"/>
      <c r="D4451" s="14"/>
      <c r="E4451" s="136"/>
      <c r="F4451" s="15"/>
      <c r="G4451" s="126"/>
      <c r="H4451" s="136"/>
      <c r="I4451" s="136"/>
      <c r="J4451" s="138"/>
      <c r="K4451" s="119"/>
      <c r="L4451" s="138"/>
      <c r="M4451" s="12"/>
      <c r="N4451" s="147" t="str">
        <f t="shared" si="437"/>
        <v/>
      </c>
      <c r="O4451" s="16"/>
      <c r="P4451" s="17"/>
      <c r="Q4451" s="17"/>
      <c r="AD4451" s="13">
        <f t="shared" si="432"/>
        <v>0</v>
      </c>
      <c r="AE4451" s="13" t="str">
        <f t="shared" si="433"/>
        <v/>
      </c>
      <c r="AF4451" s="145" t="str">
        <f t="shared" si="434"/>
        <v/>
      </c>
      <c r="AG4451" s="145" t="str">
        <f t="shared" si="435"/>
        <v/>
      </c>
      <c r="AH4451" s="145" t="str">
        <f t="shared" si="436"/>
        <v/>
      </c>
    </row>
    <row r="4452" spans="1:34" ht="17.25" customHeight="1" x14ac:dyDescent="0.3">
      <c r="A4452" s="149"/>
      <c r="B4452" s="135"/>
      <c r="C4452" s="14"/>
      <c r="D4452" s="14"/>
      <c r="E4452" s="136"/>
      <c r="F4452" s="15"/>
      <c r="G4452" s="126"/>
      <c r="H4452" s="136"/>
      <c r="I4452" s="136"/>
      <c r="J4452" s="138"/>
      <c r="K4452" s="119"/>
      <c r="L4452" s="138"/>
      <c r="M4452" s="12"/>
      <c r="N4452" s="147" t="str">
        <f t="shared" si="437"/>
        <v/>
      </c>
      <c r="O4452" s="16"/>
      <c r="P4452" s="17"/>
      <c r="Q4452" s="17"/>
      <c r="AD4452" s="13">
        <f t="shared" si="432"/>
        <v>0</v>
      </c>
      <c r="AE4452" s="13" t="str">
        <f t="shared" si="433"/>
        <v/>
      </c>
      <c r="AF4452" s="145" t="str">
        <f t="shared" si="434"/>
        <v/>
      </c>
      <c r="AG4452" s="145" t="str">
        <f t="shared" si="435"/>
        <v/>
      </c>
      <c r="AH4452" s="145" t="str">
        <f t="shared" si="436"/>
        <v/>
      </c>
    </row>
    <row r="4453" spans="1:34" ht="17.25" customHeight="1" x14ac:dyDescent="0.3">
      <c r="A4453" s="149"/>
      <c r="B4453" s="135"/>
      <c r="C4453" s="14"/>
      <c r="D4453" s="14"/>
      <c r="E4453" s="136"/>
      <c r="F4453" s="15"/>
      <c r="G4453" s="126"/>
      <c r="H4453" s="136"/>
      <c r="I4453" s="136"/>
      <c r="J4453" s="138"/>
      <c r="K4453" s="119"/>
      <c r="L4453" s="138"/>
      <c r="M4453" s="12"/>
      <c r="N4453" s="147" t="str">
        <f t="shared" si="437"/>
        <v/>
      </c>
      <c r="O4453" s="16"/>
      <c r="P4453" s="17"/>
      <c r="Q4453" s="17"/>
      <c r="AD4453" s="13">
        <f t="shared" si="432"/>
        <v>0</v>
      </c>
      <c r="AE4453" s="13" t="str">
        <f t="shared" si="433"/>
        <v/>
      </c>
      <c r="AF4453" s="145" t="str">
        <f t="shared" si="434"/>
        <v/>
      </c>
      <c r="AG4453" s="145" t="str">
        <f t="shared" si="435"/>
        <v/>
      </c>
      <c r="AH4453" s="145" t="str">
        <f t="shared" si="436"/>
        <v/>
      </c>
    </row>
    <row r="4454" spans="1:34" ht="17.25" customHeight="1" x14ac:dyDescent="0.3">
      <c r="A4454" s="149"/>
      <c r="B4454" s="135"/>
      <c r="C4454" s="14"/>
      <c r="D4454" s="14"/>
      <c r="E4454" s="136"/>
      <c r="F4454" s="15"/>
      <c r="G4454" s="126"/>
      <c r="H4454" s="136"/>
      <c r="I4454" s="136"/>
      <c r="J4454" s="138"/>
      <c r="K4454" s="119"/>
      <c r="L4454" s="138"/>
      <c r="M4454" s="12"/>
      <c r="N4454" s="147" t="str">
        <f t="shared" si="437"/>
        <v/>
      </c>
      <c r="O4454" s="16"/>
      <c r="P4454" s="17"/>
      <c r="Q4454" s="17"/>
      <c r="AD4454" s="13">
        <f t="shared" si="432"/>
        <v>0</v>
      </c>
      <c r="AE4454" s="13" t="str">
        <f t="shared" si="433"/>
        <v/>
      </c>
      <c r="AF4454" s="145" t="str">
        <f t="shared" si="434"/>
        <v/>
      </c>
      <c r="AG4454" s="145" t="str">
        <f t="shared" si="435"/>
        <v/>
      </c>
      <c r="AH4454" s="145" t="str">
        <f t="shared" si="436"/>
        <v/>
      </c>
    </row>
    <row r="4455" spans="1:34" ht="17.25" customHeight="1" x14ac:dyDescent="0.3">
      <c r="A4455" s="149"/>
      <c r="B4455" s="135"/>
      <c r="C4455" s="14"/>
      <c r="D4455" s="14"/>
      <c r="E4455" s="136"/>
      <c r="F4455" s="15"/>
      <c r="G4455" s="126"/>
      <c r="H4455" s="136"/>
      <c r="I4455" s="136"/>
      <c r="J4455" s="138"/>
      <c r="K4455" s="119"/>
      <c r="L4455" s="138"/>
      <c r="M4455" s="12"/>
      <c r="N4455" s="147" t="str">
        <f t="shared" si="437"/>
        <v/>
      </c>
      <c r="O4455" s="16"/>
      <c r="P4455" s="17"/>
      <c r="Q4455" s="17"/>
      <c r="AD4455" s="13">
        <f t="shared" si="432"/>
        <v>0</v>
      </c>
      <c r="AE4455" s="13" t="str">
        <f t="shared" si="433"/>
        <v/>
      </c>
      <c r="AF4455" s="145" t="str">
        <f t="shared" si="434"/>
        <v/>
      </c>
      <c r="AG4455" s="145" t="str">
        <f t="shared" si="435"/>
        <v/>
      </c>
      <c r="AH4455" s="145" t="str">
        <f t="shared" si="436"/>
        <v/>
      </c>
    </row>
    <row r="4456" spans="1:34" ht="17.25" customHeight="1" x14ac:dyDescent="0.3">
      <c r="A4456" s="149"/>
      <c r="B4456" s="135"/>
      <c r="C4456" s="14"/>
      <c r="D4456" s="14"/>
      <c r="E4456" s="136"/>
      <c r="F4456" s="15"/>
      <c r="G4456" s="126"/>
      <c r="H4456" s="136"/>
      <c r="I4456" s="136"/>
      <c r="J4456" s="138"/>
      <c r="K4456" s="119"/>
      <c r="L4456" s="138"/>
      <c r="M4456" s="12"/>
      <c r="N4456" s="147" t="str">
        <f t="shared" si="437"/>
        <v/>
      </c>
      <c r="O4456" s="16"/>
      <c r="P4456" s="17"/>
      <c r="Q4456" s="17"/>
      <c r="AD4456" s="13">
        <f t="shared" si="432"/>
        <v>0</v>
      </c>
      <c r="AE4456" s="13" t="str">
        <f t="shared" si="433"/>
        <v/>
      </c>
      <c r="AF4456" s="145" t="str">
        <f t="shared" si="434"/>
        <v/>
      </c>
      <c r="AG4456" s="145" t="str">
        <f t="shared" si="435"/>
        <v/>
      </c>
      <c r="AH4456" s="145" t="str">
        <f t="shared" si="436"/>
        <v/>
      </c>
    </row>
    <row r="4457" spans="1:34" ht="17.25" customHeight="1" x14ac:dyDescent="0.3">
      <c r="A4457" s="149"/>
      <c r="B4457" s="135"/>
      <c r="C4457" s="14"/>
      <c r="D4457" s="14"/>
      <c r="E4457" s="136"/>
      <c r="F4457" s="15"/>
      <c r="G4457" s="126"/>
      <c r="H4457" s="136"/>
      <c r="I4457" s="136"/>
      <c r="J4457" s="138"/>
      <c r="K4457" s="119"/>
      <c r="L4457" s="138"/>
      <c r="M4457" s="12"/>
      <c r="N4457" s="147" t="str">
        <f t="shared" si="437"/>
        <v/>
      </c>
      <c r="O4457" s="16"/>
      <c r="P4457" s="17"/>
      <c r="Q4457" s="17"/>
      <c r="AD4457" s="13">
        <f t="shared" si="432"/>
        <v>0</v>
      </c>
      <c r="AE4457" s="13" t="str">
        <f t="shared" si="433"/>
        <v/>
      </c>
      <c r="AF4457" s="145" t="str">
        <f t="shared" si="434"/>
        <v/>
      </c>
      <c r="AG4457" s="145" t="str">
        <f t="shared" si="435"/>
        <v/>
      </c>
      <c r="AH4457" s="145" t="str">
        <f t="shared" si="436"/>
        <v/>
      </c>
    </row>
    <row r="4458" spans="1:34" ht="17.25" customHeight="1" x14ac:dyDescent="0.3">
      <c r="A4458" s="149"/>
      <c r="B4458" s="135"/>
      <c r="C4458" s="14"/>
      <c r="D4458" s="14"/>
      <c r="E4458" s="136"/>
      <c r="F4458" s="15"/>
      <c r="G4458" s="126"/>
      <c r="H4458" s="136"/>
      <c r="I4458" s="136"/>
      <c r="J4458" s="138"/>
      <c r="K4458" s="119"/>
      <c r="L4458" s="138"/>
      <c r="M4458" s="12"/>
      <c r="N4458" s="147" t="str">
        <f t="shared" si="437"/>
        <v/>
      </c>
      <c r="O4458" s="16"/>
      <c r="P4458" s="17"/>
      <c r="Q4458" s="17"/>
      <c r="AD4458" s="13">
        <f t="shared" si="432"/>
        <v>0</v>
      </c>
      <c r="AE4458" s="13" t="str">
        <f t="shared" si="433"/>
        <v/>
      </c>
      <c r="AF4458" s="145" t="str">
        <f t="shared" si="434"/>
        <v/>
      </c>
      <c r="AG4458" s="145" t="str">
        <f t="shared" si="435"/>
        <v/>
      </c>
      <c r="AH4458" s="145" t="str">
        <f t="shared" si="436"/>
        <v/>
      </c>
    </row>
    <row r="4459" spans="1:34" ht="17.25" customHeight="1" x14ac:dyDescent="0.3">
      <c r="A4459" s="149"/>
      <c r="B4459" s="135"/>
      <c r="C4459" s="14"/>
      <c r="D4459" s="14"/>
      <c r="E4459" s="136"/>
      <c r="F4459" s="15"/>
      <c r="G4459" s="126"/>
      <c r="H4459" s="136"/>
      <c r="I4459" s="136"/>
      <c r="J4459" s="138"/>
      <c r="K4459" s="119"/>
      <c r="L4459" s="138"/>
      <c r="M4459" s="12"/>
      <c r="N4459" s="147" t="str">
        <f t="shared" si="437"/>
        <v/>
      </c>
      <c r="O4459" s="16"/>
      <c r="P4459" s="17"/>
      <c r="Q4459" s="17"/>
      <c r="AD4459" s="13">
        <f t="shared" si="432"/>
        <v>0</v>
      </c>
      <c r="AE4459" s="13" t="str">
        <f t="shared" si="433"/>
        <v/>
      </c>
      <c r="AF4459" s="145" t="str">
        <f t="shared" si="434"/>
        <v/>
      </c>
      <c r="AG4459" s="145" t="str">
        <f t="shared" si="435"/>
        <v/>
      </c>
      <c r="AH4459" s="145" t="str">
        <f t="shared" si="436"/>
        <v/>
      </c>
    </row>
    <row r="4460" spans="1:34" ht="17.25" customHeight="1" x14ac:dyDescent="0.3">
      <c r="A4460" s="149"/>
      <c r="B4460" s="135"/>
      <c r="C4460" s="14"/>
      <c r="D4460" s="14"/>
      <c r="E4460" s="136"/>
      <c r="F4460" s="15"/>
      <c r="G4460" s="126"/>
      <c r="H4460" s="136"/>
      <c r="I4460" s="136"/>
      <c r="J4460" s="138"/>
      <c r="K4460" s="119"/>
      <c r="L4460" s="138"/>
      <c r="M4460" s="12"/>
      <c r="N4460" s="147" t="str">
        <f t="shared" si="437"/>
        <v/>
      </c>
      <c r="O4460" s="16"/>
      <c r="P4460" s="17"/>
      <c r="Q4460" s="17"/>
      <c r="AD4460" s="13">
        <f t="shared" si="432"/>
        <v>0</v>
      </c>
      <c r="AE4460" s="13" t="str">
        <f t="shared" si="433"/>
        <v/>
      </c>
      <c r="AF4460" s="145" t="str">
        <f t="shared" si="434"/>
        <v/>
      </c>
      <c r="AG4460" s="145" t="str">
        <f t="shared" si="435"/>
        <v/>
      </c>
      <c r="AH4460" s="145" t="str">
        <f t="shared" si="436"/>
        <v/>
      </c>
    </row>
    <row r="4461" spans="1:34" ht="17.25" customHeight="1" x14ac:dyDescent="0.3">
      <c r="A4461" s="149"/>
      <c r="B4461" s="135"/>
      <c r="C4461" s="14"/>
      <c r="D4461" s="14"/>
      <c r="E4461" s="136"/>
      <c r="F4461" s="15"/>
      <c r="G4461" s="126"/>
      <c r="H4461" s="136"/>
      <c r="I4461" s="136"/>
      <c r="J4461" s="138"/>
      <c r="K4461" s="119"/>
      <c r="L4461" s="138"/>
      <c r="M4461" s="12"/>
      <c r="N4461" s="147" t="str">
        <f t="shared" si="437"/>
        <v/>
      </c>
      <c r="O4461" s="16"/>
      <c r="P4461" s="17"/>
      <c r="Q4461" s="17"/>
      <c r="AD4461" s="13">
        <f t="shared" si="432"/>
        <v>0</v>
      </c>
      <c r="AE4461" s="13" t="str">
        <f t="shared" si="433"/>
        <v/>
      </c>
      <c r="AF4461" s="145" t="str">
        <f t="shared" si="434"/>
        <v/>
      </c>
      <c r="AG4461" s="145" t="str">
        <f t="shared" si="435"/>
        <v/>
      </c>
      <c r="AH4461" s="145" t="str">
        <f t="shared" si="436"/>
        <v/>
      </c>
    </row>
    <row r="4462" spans="1:34" ht="17.25" customHeight="1" x14ac:dyDescent="0.3">
      <c r="A4462" s="149"/>
      <c r="B4462" s="135"/>
      <c r="C4462" s="14"/>
      <c r="D4462" s="14"/>
      <c r="E4462" s="136"/>
      <c r="F4462" s="15"/>
      <c r="G4462" s="126"/>
      <c r="H4462" s="136"/>
      <c r="I4462" s="136"/>
      <c r="J4462" s="138"/>
      <c r="K4462" s="119"/>
      <c r="L4462" s="138"/>
      <c r="M4462" s="12"/>
      <c r="N4462" s="147" t="str">
        <f t="shared" si="437"/>
        <v/>
      </c>
      <c r="O4462" s="16"/>
      <c r="P4462" s="17"/>
      <c r="Q4462" s="17"/>
      <c r="AD4462" s="13">
        <f t="shared" si="432"/>
        <v>0</v>
      </c>
      <c r="AE4462" s="13" t="str">
        <f t="shared" si="433"/>
        <v/>
      </c>
      <c r="AF4462" s="145" t="str">
        <f t="shared" si="434"/>
        <v/>
      </c>
      <c r="AG4462" s="145" t="str">
        <f t="shared" si="435"/>
        <v/>
      </c>
      <c r="AH4462" s="145" t="str">
        <f t="shared" si="436"/>
        <v/>
      </c>
    </row>
    <row r="4463" spans="1:34" ht="17.25" customHeight="1" x14ac:dyDescent="0.3">
      <c r="A4463" s="149"/>
      <c r="B4463" s="135"/>
      <c r="C4463" s="14"/>
      <c r="D4463" s="14"/>
      <c r="E4463" s="136"/>
      <c r="F4463" s="15"/>
      <c r="G4463" s="126"/>
      <c r="H4463" s="136"/>
      <c r="I4463" s="136"/>
      <c r="J4463" s="138"/>
      <c r="K4463" s="119"/>
      <c r="L4463" s="138"/>
      <c r="M4463" s="12"/>
      <c r="N4463" s="147" t="str">
        <f t="shared" si="437"/>
        <v/>
      </c>
      <c r="O4463" s="16"/>
      <c r="P4463" s="17"/>
      <c r="Q4463" s="17"/>
      <c r="AD4463" s="13">
        <f t="shared" si="432"/>
        <v>0</v>
      </c>
      <c r="AE4463" s="13" t="str">
        <f t="shared" si="433"/>
        <v/>
      </c>
      <c r="AF4463" s="145" t="str">
        <f t="shared" si="434"/>
        <v/>
      </c>
      <c r="AG4463" s="145" t="str">
        <f t="shared" si="435"/>
        <v/>
      </c>
      <c r="AH4463" s="145" t="str">
        <f t="shared" si="436"/>
        <v/>
      </c>
    </row>
    <row r="4464" spans="1:34" ht="17.25" customHeight="1" x14ac:dyDescent="0.3">
      <c r="A4464" s="149"/>
      <c r="B4464" s="135"/>
      <c r="C4464" s="14"/>
      <c r="D4464" s="14"/>
      <c r="E4464" s="136"/>
      <c r="F4464" s="15"/>
      <c r="G4464" s="126"/>
      <c r="H4464" s="136"/>
      <c r="I4464" s="136"/>
      <c r="J4464" s="138"/>
      <c r="K4464" s="119"/>
      <c r="L4464" s="138"/>
      <c r="M4464" s="12"/>
      <c r="N4464" s="147" t="str">
        <f t="shared" si="437"/>
        <v/>
      </c>
      <c r="O4464" s="16"/>
      <c r="P4464" s="17"/>
      <c r="Q4464" s="17"/>
      <c r="AD4464" s="13">
        <f t="shared" si="432"/>
        <v>0</v>
      </c>
      <c r="AE4464" s="13" t="str">
        <f t="shared" si="433"/>
        <v/>
      </c>
      <c r="AF4464" s="145" t="str">
        <f t="shared" si="434"/>
        <v/>
      </c>
      <c r="AG4464" s="145" t="str">
        <f t="shared" si="435"/>
        <v/>
      </c>
      <c r="AH4464" s="145" t="str">
        <f t="shared" si="436"/>
        <v/>
      </c>
    </row>
    <row r="4465" spans="1:34" ht="17.25" customHeight="1" x14ac:dyDescent="0.3">
      <c r="A4465" s="149"/>
      <c r="B4465" s="135"/>
      <c r="C4465" s="14"/>
      <c r="D4465" s="14"/>
      <c r="E4465" s="136"/>
      <c r="F4465" s="15"/>
      <c r="G4465" s="126"/>
      <c r="H4465" s="136"/>
      <c r="I4465" s="136"/>
      <c r="J4465" s="138"/>
      <c r="K4465" s="119"/>
      <c r="L4465" s="138"/>
      <c r="M4465" s="12"/>
      <c r="N4465" s="147" t="str">
        <f t="shared" si="437"/>
        <v/>
      </c>
      <c r="O4465" s="16"/>
      <c r="P4465" s="17"/>
      <c r="Q4465" s="17"/>
      <c r="AD4465" s="13">
        <f t="shared" si="432"/>
        <v>0</v>
      </c>
      <c r="AE4465" s="13" t="str">
        <f t="shared" si="433"/>
        <v/>
      </c>
      <c r="AF4465" s="145" t="str">
        <f t="shared" si="434"/>
        <v/>
      </c>
      <c r="AG4465" s="145" t="str">
        <f t="shared" si="435"/>
        <v/>
      </c>
      <c r="AH4465" s="145" t="str">
        <f t="shared" si="436"/>
        <v/>
      </c>
    </row>
    <row r="4466" spans="1:34" ht="17.25" customHeight="1" x14ac:dyDescent="0.3">
      <c r="A4466" s="149"/>
      <c r="B4466" s="135"/>
      <c r="C4466" s="14"/>
      <c r="D4466" s="14"/>
      <c r="E4466" s="136"/>
      <c r="F4466" s="15"/>
      <c r="G4466" s="126"/>
      <c r="H4466" s="136"/>
      <c r="I4466" s="136"/>
      <c r="J4466" s="138"/>
      <c r="K4466" s="119"/>
      <c r="L4466" s="138"/>
      <c r="M4466" s="12"/>
      <c r="N4466" s="147" t="str">
        <f t="shared" si="437"/>
        <v/>
      </c>
      <c r="O4466" s="16"/>
      <c r="P4466" s="17"/>
      <c r="Q4466" s="17"/>
      <c r="AD4466" s="13">
        <f t="shared" si="432"/>
        <v>0</v>
      </c>
      <c r="AE4466" s="13" t="str">
        <f t="shared" si="433"/>
        <v/>
      </c>
      <c r="AF4466" s="145" t="str">
        <f t="shared" si="434"/>
        <v/>
      </c>
      <c r="AG4466" s="145" t="str">
        <f t="shared" si="435"/>
        <v/>
      </c>
      <c r="AH4466" s="145" t="str">
        <f t="shared" si="436"/>
        <v/>
      </c>
    </row>
    <row r="4467" spans="1:34" ht="17.25" customHeight="1" x14ac:dyDescent="0.3">
      <c r="A4467" s="149"/>
      <c r="B4467" s="135"/>
      <c r="C4467" s="14"/>
      <c r="D4467" s="14"/>
      <c r="E4467" s="136"/>
      <c r="F4467" s="15"/>
      <c r="G4467" s="126"/>
      <c r="H4467" s="136"/>
      <c r="I4467" s="136"/>
      <c r="J4467" s="138"/>
      <c r="K4467" s="119"/>
      <c r="L4467" s="138"/>
      <c r="M4467" s="12"/>
      <c r="N4467" s="147" t="str">
        <f t="shared" si="437"/>
        <v/>
      </c>
      <c r="O4467" s="16"/>
      <c r="P4467" s="17"/>
      <c r="Q4467" s="17"/>
      <c r="AD4467" s="13">
        <f t="shared" si="432"/>
        <v>0</v>
      </c>
      <c r="AE4467" s="13" t="str">
        <f t="shared" si="433"/>
        <v/>
      </c>
      <c r="AF4467" s="145" t="str">
        <f t="shared" si="434"/>
        <v/>
      </c>
      <c r="AG4467" s="145" t="str">
        <f t="shared" si="435"/>
        <v/>
      </c>
      <c r="AH4467" s="145" t="str">
        <f t="shared" si="436"/>
        <v/>
      </c>
    </row>
    <row r="4468" spans="1:34" ht="17.25" customHeight="1" x14ac:dyDescent="0.3">
      <c r="A4468" s="149"/>
      <c r="B4468" s="135"/>
      <c r="C4468" s="14"/>
      <c r="D4468" s="14"/>
      <c r="E4468" s="136"/>
      <c r="F4468" s="15"/>
      <c r="G4468" s="126"/>
      <c r="H4468" s="136"/>
      <c r="I4468" s="136"/>
      <c r="J4468" s="138"/>
      <c r="K4468" s="119"/>
      <c r="L4468" s="138"/>
      <c r="M4468" s="12"/>
      <c r="N4468" s="147" t="str">
        <f t="shared" si="437"/>
        <v/>
      </c>
      <c r="O4468" s="16"/>
      <c r="P4468" s="17"/>
      <c r="Q4468" s="17"/>
      <c r="AD4468" s="13">
        <f t="shared" si="432"/>
        <v>0</v>
      </c>
      <c r="AE4468" s="13" t="str">
        <f t="shared" si="433"/>
        <v/>
      </c>
      <c r="AF4468" s="145" t="str">
        <f t="shared" si="434"/>
        <v/>
      </c>
      <c r="AG4468" s="145" t="str">
        <f t="shared" si="435"/>
        <v/>
      </c>
      <c r="AH4468" s="145" t="str">
        <f t="shared" si="436"/>
        <v/>
      </c>
    </row>
    <row r="4469" spans="1:34" ht="17.25" customHeight="1" x14ac:dyDescent="0.3">
      <c r="A4469" s="149"/>
      <c r="B4469" s="135"/>
      <c r="C4469" s="14"/>
      <c r="D4469" s="14"/>
      <c r="E4469" s="136"/>
      <c r="F4469" s="15"/>
      <c r="G4469" s="126"/>
      <c r="H4469" s="136"/>
      <c r="I4469" s="136"/>
      <c r="J4469" s="138"/>
      <c r="K4469" s="119"/>
      <c r="L4469" s="138"/>
      <c r="M4469" s="12"/>
      <c r="N4469" s="147" t="str">
        <f t="shared" si="437"/>
        <v/>
      </c>
      <c r="O4469" s="16"/>
      <c r="P4469" s="17"/>
      <c r="Q4469" s="17"/>
      <c r="AD4469" s="13">
        <f t="shared" ref="AD4469:AD4532" si="438">IF(N4469&lt;0, N4469/-F4469, M4469)</f>
        <v>0</v>
      </c>
      <c r="AE4469" s="13" t="str">
        <f t="shared" ref="AE4469:AE4532" si="439">IF(N4469="", "", IF(C4469="Long", IF(N4469&gt;0, N4469/F4469, ((G4469*(I4469-E4469))/F4469)), IF(N4469&gt;0, N4469/F4469, ((G4469*(E4469-I4469))/F4469))))</f>
        <v/>
      </c>
      <c r="AF4469" s="145" t="str">
        <f t="shared" ref="AF4469:AF4532" si="440">IF(A4469="", "", MONTH(A4469))</f>
        <v/>
      </c>
      <c r="AG4469" s="145" t="str">
        <f t="shared" ref="AG4469:AG4532" si="441">IF(A4469="", "", YEAR(A4469))</f>
        <v/>
      </c>
      <c r="AH4469" s="145" t="str">
        <f t="shared" ref="AH4469:AH4532" si="442">IF(A4469="", "", DAY(A4469))</f>
        <v/>
      </c>
    </row>
    <row r="4470" spans="1:34" ht="17.25" customHeight="1" x14ac:dyDescent="0.3">
      <c r="A4470" s="149"/>
      <c r="B4470" s="135"/>
      <c r="C4470" s="14"/>
      <c r="D4470" s="14"/>
      <c r="E4470" s="136"/>
      <c r="F4470" s="15"/>
      <c r="G4470" s="126"/>
      <c r="H4470" s="136"/>
      <c r="I4470" s="136"/>
      <c r="J4470" s="138"/>
      <c r="K4470" s="119"/>
      <c r="L4470" s="138"/>
      <c r="M4470" s="12"/>
      <c r="N4470" s="147" t="str">
        <f t="shared" si="437"/>
        <v/>
      </c>
      <c r="O4470" s="16"/>
      <c r="P4470" s="17"/>
      <c r="Q4470" s="17"/>
      <c r="AD4470" s="13">
        <f t="shared" si="438"/>
        <v>0</v>
      </c>
      <c r="AE4470" s="13" t="str">
        <f t="shared" si="439"/>
        <v/>
      </c>
      <c r="AF4470" s="145" t="str">
        <f t="shared" si="440"/>
        <v/>
      </c>
      <c r="AG4470" s="145" t="str">
        <f t="shared" si="441"/>
        <v/>
      </c>
      <c r="AH4470" s="145" t="str">
        <f t="shared" si="442"/>
        <v/>
      </c>
    </row>
    <row r="4471" spans="1:34" ht="17.25" customHeight="1" x14ac:dyDescent="0.3">
      <c r="A4471" s="149"/>
      <c r="B4471" s="135"/>
      <c r="C4471" s="14"/>
      <c r="D4471" s="14"/>
      <c r="E4471" s="136"/>
      <c r="F4471" s="15"/>
      <c r="G4471" s="126"/>
      <c r="H4471" s="136"/>
      <c r="I4471" s="136"/>
      <c r="J4471" s="138"/>
      <c r="K4471" s="119"/>
      <c r="L4471" s="138"/>
      <c r="M4471" s="12"/>
      <c r="N4471" s="147" t="str">
        <f t="shared" si="437"/>
        <v/>
      </c>
      <c r="O4471" s="16"/>
      <c r="P4471" s="17"/>
      <c r="Q4471" s="17"/>
      <c r="AD4471" s="13">
        <f t="shared" si="438"/>
        <v>0</v>
      </c>
      <c r="AE4471" s="13" t="str">
        <f t="shared" si="439"/>
        <v/>
      </c>
      <c r="AF4471" s="145" t="str">
        <f t="shared" si="440"/>
        <v/>
      </c>
      <c r="AG4471" s="145" t="str">
        <f t="shared" si="441"/>
        <v/>
      </c>
      <c r="AH4471" s="145" t="str">
        <f t="shared" si="442"/>
        <v/>
      </c>
    </row>
    <row r="4472" spans="1:34" ht="17.25" customHeight="1" x14ac:dyDescent="0.3">
      <c r="A4472" s="149"/>
      <c r="B4472" s="135"/>
      <c r="C4472" s="14"/>
      <c r="D4472" s="14"/>
      <c r="E4472" s="136"/>
      <c r="F4472" s="15"/>
      <c r="G4472" s="126"/>
      <c r="H4472" s="136"/>
      <c r="I4472" s="136"/>
      <c r="J4472" s="138"/>
      <c r="K4472" s="119"/>
      <c r="L4472" s="138"/>
      <c r="M4472" s="12"/>
      <c r="N4472" s="147" t="str">
        <f t="shared" si="437"/>
        <v/>
      </c>
      <c r="O4472" s="16"/>
      <c r="P4472" s="17"/>
      <c r="Q4472" s="17"/>
      <c r="AD4472" s="13">
        <f t="shared" si="438"/>
        <v>0</v>
      </c>
      <c r="AE4472" s="13" t="str">
        <f t="shared" si="439"/>
        <v/>
      </c>
      <c r="AF4472" s="145" t="str">
        <f t="shared" si="440"/>
        <v/>
      </c>
      <c r="AG4472" s="145" t="str">
        <f t="shared" si="441"/>
        <v/>
      </c>
      <c r="AH4472" s="145" t="str">
        <f t="shared" si="442"/>
        <v/>
      </c>
    </row>
    <row r="4473" spans="1:34" ht="17.25" customHeight="1" x14ac:dyDescent="0.3">
      <c r="A4473" s="149"/>
      <c r="B4473" s="135"/>
      <c r="C4473" s="14"/>
      <c r="D4473" s="14"/>
      <c r="E4473" s="136"/>
      <c r="F4473" s="15"/>
      <c r="G4473" s="126"/>
      <c r="H4473" s="136"/>
      <c r="I4473" s="136"/>
      <c r="J4473" s="138"/>
      <c r="K4473" s="119"/>
      <c r="L4473" s="138"/>
      <c r="M4473" s="12"/>
      <c r="N4473" s="147" t="str">
        <f t="shared" si="437"/>
        <v/>
      </c>
      <c r="O4473" s="16"/>
      <c r="P4473" s="17"/>
      <c r="Q4473" s="17"/>
      <c r="AD4473" s="13">
        <f t="shared" si="438"/>
        <v>0</v>
      </c>
      <c r="AE4473" s="13" t="str">
        <f t="shared" si="439"/>
        <v/>
      </c>
      <c r="AF4473" s="145" t="str">
        <f t="shared" si="440"/>
        <v/>
      </c>
      <c r="AG4473" s="145" t="str">
        <f t="shared" si="441"/>
        <v/>
      </c>
      <c r="AH4473" s="145" t="str">
        <f t="shared" si="442"/>
        <v/>
      </c>
    </row>
    <row r="4474" spans="1:34" ht="17.25" customHeight="1" x14ac:dyDescent="0.3">
      <c r="A4474" s="149"/>
      <c r="B4474" s="135"/>
      <c r="C4474" s="14"/>
      <c r="D4474" s="14"/>
      <c r="E4474" s="136"/>
      <c r="F4474" s="15"/>
      <c r="G4474" s="126"/>
      <c r="H4474" s="136"/>
      <c r="I4474" s="136"/>
      <c r="J4474" s="138"/>
      <c r="K4474" s="119"/>
      <c r="L4474" s="138"/>
      <c r="M4474" s="12"/>
      <c r="N4474" s="147" t="str">
        <f t="shared" si="437"/>
        <v/>
      </c>
      <c r="O4474" s="16"/>
      <c r="P4474" s="17"/>
      <c r="Q4474" s="17"/>
      <c r="AD4474" s="13">
        <f t="shared" si="438"/>
        <v>0</v>
      </c>
      <c r="AE4474" s="13" t="str">
        <f t="shared" si="439"/>
        <v/>
      </c>
      <c r="AF4474" s="145" t="str">
        <f t="shared" si="440"/>
        <v/>
      </c>
      <c r="AG4474" s="145" t="str">
        <f t="shared" si="441"/>
        <v/>
      </c>
      <c r="AH4474" s="145" t="str">
        <f t="shared" si="442"/>
        <v/>
      </c>
    </row>
    <row r="4475" spans="1:34" ht="17.25" customHeight="1" x14ac:dyDescent="0.3">
      <c r="A4475" s="149"/>
      <c r="B4475" s="135"/>
      <c r="C4475" s="14"/>
      <c r="D4475" s="14"/>
      <c r="E4475" s="136"/>
      <c r="F4475" s="15"/>
      <c r="G4475" s="126"/>
      <c r="H4475" s="136"/>
      <c r="I4475" s="136"/>
      <c r="J4475" s="138"/>
      <c r="K4475" s="119"/>
      <c r="L4475" s="138"/>
      <c r="M4475" s="12"/>
      <c r="N4475" s="147" t="str">
        <f t="shared" si="437"/>
        <v/>
      </c>
      <c r="O4475" s="16"/>
      <c r="P4475" s="17"/>
      <c r="Q4475" s="17"/>
      <c r="AD4475" s="13">
        <f t="shared" si="438"/>
        <v>0</v>
      </c>
      <c r="AE4475" s="13" t="str">
        <f t="shared" si="439"/>
        <v/>
      </c>
      <c r="AF4475" s="145" t="str">
        <f t="shared" si="440"/>
        <v/>
      </c>
      <c r="AG4475" s="145" t="str">
        <f t="shared" si="441"/>
        <v/>
      </c>
      <c r="AH4475" s="145" t="str">
        <f t="shared" si="442"/>
        <v/>
      </c>
    </row>
    <row r="4476" spans="1:34" ht="17.25" customHeight="1" x14ac:dyDescent="0.3">
      <c r="A4476" s="149"/>
      <c r="B4476" s="135"/>
      <c r="C4476" s="14"/>
      <c r="D4476" s="14"/>
      <c r="E4476" s="136"/>
      <c r="F4476" s="15"/>
      <c r="G4476" s="126"/>
      <c r="H4476" s="136"/>
      <c r="I4476" s="136"/>
      <c r="J4476" s="138"/>
      <c r="K4476" s="119"/>
      <c r="L4476" s="138"/>
      <c r="M4476" s="12"/>
      <c r="N4476" s="147" t="str">
        <f t="shared" si="437"/>
        <v/>
      </c>
      <c r="O4476" s="16"/>
      <c r="P4476" s="17"/>
      <c r="Q4476" s="17"/>
      <c r="AD4476" s="13">
        <f t="shared" si="438"/>
        <v>0</v>
      </c>
      <c r="AE4476" s="13" t="str">
        <f t="shared" si="439"/>
        <v/>
      </c>
      <c r="AF4476" s="145" t="str">
        <f t="shared" si="440"/>
        <v/>
      </c>
      <c r="AG4476" s="145" t="str">
        <f t="shared" si="441"/>
        <v/>
      </c>
      <c r="AH4476" s="145" t="str">
        <f t="shared" si="442"/>
        <v/>
      </c>
    </row>
    <row r="4477" spans="1:34" ht="17.25" customHeight="1" x14ac:dyDescent="0.3">
      <c r="A4477" s="149"/>
      <c r="B4477" s="135"/>
      <c r="C4477" s="14"/>
      <c r="D4477" s="14"/>
      <c r="E4477" s="136"/>
      <c r="F4477" s="15"/>
      <c r="G4477" s="126"/>
      <c r="H4477" s="136"/>
      <c r="I4477" s="136"/>
      <c r="J4477" s="138"/>
      <c r="K4477" s="119"/>
      <c r="L4477" s="138"/>
      <c r="M4477" s="12"/>
      <c r="N4477" s="147" t="str">
        <f t="shared" si="437"/>
        <v/>
      </c>
      <c r="O4477" s="16"/>
      <c r="P4477" s="17"/>
      <c r="Q4477" s="17"/>
      <c r="AD4477" s="13">
        <f t="shared" si="438"/>
        <v>0</v>
      </c>
      <c r="AE4477" s="13" t="str">
        <f t="shared" si="439"/>
        <v/>
      </c>
      <c r="AF4477" s="145" t="str">
        <f t="shared" si="440"/>
        <v/>
      </c>
      <c r="AG4477" s="145" t="str">
        <f t="shared" si="441"/>
        <v/>
      </c>
      <c r="AH4477" s="145" t="str">
        <f t="shared" si="442"/>
        <v/>
      </c>
    </row>
    <row r="4478" spans="1:34" ht="17.25" customHeight="1" x14ac:dyDescent="0.3">
      <c r="A4478" s="149"/>
      <c r="B4478" s="135"/>
      <c r="C4478" s="14"/>
      <c r="D4478" s="14"/>
      <c r="E4478" s="136"/>
      <c r="F4478" s="15"/>
      <c r="G4478" s="126"/>
      <c r="H4478" s="136"/>
      <c r="I4478" s="136"/>
      <c r="J4478" s="138"/>
      <c r="K4478" s="119"/>
      <c r="L4478" s="138"/>
      <c r="M4478" s="12"/>
      <c r="N4478" s="147" t="str">
        <f t="shared" si="437"/>
        <v/>
      </c>
      <c r="O4478" s="16"/>
      <c r="P4478" s="17"/>
      <c r="Q4478" s="17"/>
      <c r="AD4478" s="13">
        <f t="shared" si="438"/>
        <v>0</v>
      </c>
      <c r="AE4478" s="13" t="str">
        <f t="shared" si="439"/>
        <v/>
      </c>
      <c r="AF4478" s="145" t="str">
        <f t="shared" si="440"/>
        <v/>
      </c>
      <c r="AG4478" s="145" t="str">
        <f t="shared" si="441"/>
        <v/>
      </c>
      <c r="AH4478" s="145" t="str">
        <f t="shared" si="442"/>
        <v/>
      </c>
    </row>
    <row r="4479" spans="1:34" ht="17.25" customHeight="1" x14ac:dyDescent="0.3">
      <c r="A4479" s="149"/>
      <c r="B4479" s="135"/>
      <c r="C4479" s="14"/>
      <c r="D4479" s="14"/>
      <c r="E4479" s="136"/>
      <c r="F4479" s="15"/>
      <c r="G4479" s="126"/>
      <c r="H4479" s="136"/>
      <c r="I4479" s="136"/>
      <c r="J4479" s="138"/>
      <c r="K4479" s="119"/>
      <c r="L4479" s="138"/>
      <c r="M4479" s="12"/>
      <c r="N4479" s="147" t="str">
        <f t="shared" si="437"/>
        <v/>
      </c>
      <c r="O4479" s="16"/>
      <c r="P4479" s="17"/>
      <c r="Q4479" s="17"/>
      <c r="AD4479" s="13">
        <f t="shared" si="438"/>
        <v>0</v>
      </c>
      <c r="AE4479" s="13" t="str">
        <f t="shared" si="439"/>
        <v/>
      </c>
      <c r="AF4479" s="145" t="str">
        <f t="shared" si="440"/>
        <v/>
      </c>
      <c r="AG4479" s="145" t="str">
        <f t="shared" si="441"/>
        <v/>
      </c>
      <c r="AH4479" s="145" t="str">
        <f t="shared" si="442"/>
        <v/>
      </c>
    </row>
    <row r="4480" spans="1:34" ht="17.25" customHeight="1" x14ac:dyDescent="0.3">
      <c r="A4480" s="149"/>
      <c r="B4480" s="135"/>
      <c r="C4480" s="14"/>
      <c r="D4480" s="14"/>
      <c r="E4480" s="136"/>
      <c r="F4480" s="15"/>
      <c r="G4480" s="126"/>
      <c r="H4480" s="136"/>
      <c r="I4480" s="136"/>
      <c r="J4480" s="138"/>
      <c r="K4480" s="119"/>
      <c r="L4480" s="138"/>
      <c r="M4480" s="12"/>
      <c r="N4480" s="147" t="str">
        <f t="shared" si="437"/>
        <v/>
      </c>
      <c r="O4480" s="16"/>
      <c r="P4480" s="17"/>
      <c r="Q4480" s="17"/>
      <c r="AD4480" s="13">
        <f t="shared" si="438"/>
        <v>0</v>
      </c>
      <c r="AE4480" s="13" t="str">
        <f t="shared" si="439"/>
        <v/>
      </c>
      <c r="AF4480" s="145" t="str">
        <f t="shared" si="440"/>
        <v/>
      </c>
      <c r="AG4480" s="145" t="str">
        <f t="shared" si="441"/>
        <v/>
      </c>
      <c r="AH4480" s="145" t="str">
        <f t="shared" si="442"/>
        <v/>
      </c>
    </row>
    <row r="4481" spans="1:34" ht="17.25" customHeight="1" x14ac:dyDescent="0.3">
      <c r="A4481" s="149"/>
      <c r="B4481" s="135"/>
      <c r="C4481" s="14"/>
      <c r="D4481" s="14"/>
      <c r="E4481" s="136"/>
      <c r="F4481" s="15"/>
      <c r="G4481" s="126"/>
      <c r="H4481" s="136"/>
      <c r="I4481" s="136"/>
      <c r="J4481" s="138"/>
      <c r="K4481" s="119"/>
      <c r="L4481" s="138"/>
      <c r="M4481" s="12"/>
      <c r="N4481" s="147" t="str">
        <f t="shared" si="437"/>
        <v/>
      </c>
      <c r="O4481" s="16"/>
      <c r="P4481" s="17"/>
      <c r="Q4481" s="17"/>
      <c r="AD4481" s="13">
        <f t="shared" si="438"/>
        <v>0</v>
      </c>
      <c r="AE4481" s="13" t="str">
        <f t="shared" si="439"/>
        <v/>
      </c>
      <c r="AF4481" s="145" t="str">
        <f t="shared" si="440"/>
        <v/>
      </c>
      <c r="AG4481" s="145" t="str">
        <f t="shared" si="441"/>
        <v/>
      </c>
      <c r="AH4481" s="145" t="str">
        <f t="shared" si="442"/>
        <v/>
      </c>
    </row>
    <row r="4482" spans="1:34" ht="17.25" customHeight="1" x14ac:dyDescent="0.3">
      <c r="A4482" s="149"/>
      <c r="B4482" s="135"/>
      <c r="C4482" s="14"/>
      <c r="D4482" s="14"/>
      <c r="E4482" s="136"/>
      <c r="F4482" s="15"/>
      <c r="G4482" s="126"/>
      <c r="H4482" s="136"/>
      <c r="I4482" s="136"/>
      <c r="J4482" s="138"/>
      <c r="K4482" s="119"/>
      <c r="L4482" s="138"/>
      <c r="M4482" s="12"/>
      <c r="N4482" s="147" t="str">
        <f t="shared" si="437"/>
        <v/>
      </c>
      <c r="O4482" s="16"/>
      <c r="P4482" s="17"/>
      <c r="Q4482" s="17"/>
      <c r="AD4482" s="13">
        <f t="shared" si="438"/>
        <v>0</v>
      </c>
      <c r="AE4482" s="13" t="str">
        <f t="shared" si="439"/>
        <v/>
      </c>
      <c r="AF4482" s="145" t="str">
        <f t="shared" si="440"/>
        <v/>
      </c>
      <c r="AG4482" s="145" t="str">
        <f t="shared" si="441"/>
        <v/>
      </c>
      <c r="AH4482" s="145" t="str">
        <f t="shared" si="442"/>
        <v/>
      </c>
    </row>
    <row r="4483" spans="1:34" ht="17.25" customHeight="1" x14ac:dyDescent="0.3">
      <c r="A4483" s="149"/>
      <c r="B4483" s="135"/>
      <c r="C4483" s="14"/>
      <c r="D4483" s="14"/>
      <c r="E4483" s="136"/>
      <c r="F4483" s="15"/>
      <c r="G4483" s="126"/>
      <c r="H4483" s="136"/>
      <c r="I4483" s="136"/>
      <c r="J4483" s="138"/>
      <c r="K4483" s="119"/>
      <c r="L4483" s="138"/>
      <c r="M4483" s="12"/>
      <c r="N4483" s="147" t="str">
        <f t="shared" si="437"/>
        <v/>
      </c>
      <c r="O4483" s="16"/>
      <c r="P4483" s="17"/>
      <c r="Q4483" s="17"/>
      <c r="AD4483" s="13">
        <f t="shared" si="438"/>
        <v>0</v>
      </c>
      <c r="AE4483" s="13" t="str">
        <f t="shared" si="439"/>
        <v/>
      </c>
      <c r="AF4483" s="145" t="str">
        <f t="shared" si="440"/>
        <v/>
      </c>
      <c r="AG4483" s="145" t="str">
        <f t="shared" si="441"/>
        <v/>
      </c>
      <c r="AH4483" s="145" t="str">
        <f t="shared" si="442"/>
        <v/>
      </c>
    </row>
    <row r="4484" spans="1:34" ht="17.25" customHeight="1" x14ac:dyDescent="0.3">
      <c r="A4484" s="149"/>
      <c r="B4484" s="135"/>
      <c r="C4484" s="14"/>
      <c r="D4484" s="14"/>
      <c r="E4484" s="136"/>
      <c r="F4484" s="15"/>
      <c r="G4484" s="126"/>
      <c r="H4484" s="136"/>
      <c r="I4484" s="136"/>
      <c r="J4484" s="138"/>
      <c r="K4484" s="119"/>
      <c r="L4484" s="138"/>
      <c r="M4484" s="12"/>
      <c r="N4484" s="147" t="str">
        <f t="shared" si="437"/>
        <v/>
      </c>
      <c r="O4484" s="16"/>
      <c r="P4484" s="17"/>
      <c r="Q4484" s="17"/>
      <c r="AD4484" s="13">
        <f t="shared" si="438"/>
        <v>0</v>
      </c>
      <c r="AE4484" s="13" t="str">
        <f t="shared" si="439"/>
        <v/>
      </c>
      <c r="AF4484" s="145" t="str">
        <f t="shared" si="440"/>
        <v/>
      </c>
      <c r="AG4484" s="145" t="str">
        <f t="shared" si="441"/>
        <v/>
      </c>
      <c r="AH4484" s="145" t="str">
        <f t="shared" si="442"/>
        <v/>
      </c>
    </row>
    <row r="4485" spans="1:34" ht="17.25" customHeight="1" x14ac:dyDescent="0.3">
      <c r="A4485" s="149"/>
      <c r="B4485" s="135"/>
      <c r="C4485" s="14"/>
      <c r="D4485" s="14"/>
      <c r="E4485" s="136"/>
      <c r="F4485" s="15"/>
      <c r="G4485" s="126"/>
      <c r="H4485" s="136"/>
      <c r="I4485" s="136"/>
      <c r="J4485" s="138"/>
      <c r="K4485" s="119"/>
      <c r="L4485" s="138"/>
      <c r="M4485" s="12"/>
      <c r="N4485" s="147" t="str">
        <f t="shared" si="437"/>
        <v/>
      </c>
      <c r="O4485" s="16"/>
      <c r="P4485" s="17"/>
      <c r="Q4485" s="17"/>
      <c r="AD4485" s="13">
        <f t="shared" si="438"/>
        <v>0</v>
      </c>
      <c r="AE4485" s="13" t="str">
        <f t="shared" si="439"/>
        <v/>
      </c>
      <c r="AF4485" s="145" t="str">
        <f t="shared" si="440"/>
        <v/>
      </c>
      <c r="AG4485" s="145" t="str">
        <f t="shared" si="441"/>
        <v/>
      </c>
      <c r="AH4485" s="145" t="str">
        <f t="shared" si="442"/>
        <v/>
      </c>
    </row>
    <row r="4486" spans="1:34" ht="17.25" customHeight="1" x14ac:dyDescent="0.3">
      <c r="A4486" s="149"/>
      <c r="B4486" s="135"/>
      <c r="C4486" s="14"/>
      <c r="D4486" s="14"/>
      <c r="E4486" s="136"/>
      <c r="F4486" s="15"/>
      <c r="G4486" s="126"/>
      <c r="H4486" s="136"/>
      <c r="I4486" s="136"/>
      <c r="J4486" s="138"/>
      <c r="K4486" s="119"/>
      <c r="L4486" s="138"/>
      <c r="M4486" s="12"/>
      <c r="N4486" s="147" t="str">
        <f t="shared" si="437"/>
        <v/>
      </c>
      <c r="O4486" s="16"/>
      <c r="P4486" s="17"/>
      <c r="Q4486" s="17"/>
      <c r="AD4486" s="13">
        <f t="shared" si="438"/>
        <v>0</v>
      </c>
      <c r="AE4486" s="13" t="str">
        <f t="shared" si="439"/>
        <v/>
      </c>
      <c r="AF4486" s="145" t="str">
        <f t="shared" si="440"/>
        <v/>
      </c>
      <c r="AG4486" s="145" t="str">
        <f t="shared" si="441"/>
        <v/>
      </c>
      <c r="AH4486" s="145" t="str">
        <f t="shared" si="442"/>
        <v/>
      </c>
    </row>
    <row r="4487" spans="1:34" ht="17.25" customHeight="1" x14ac:dyDescent="0.3">
      <c r="A4487" s="149"/>
      <c r="B4487" s="135"/>
      <c r="C4487" s="14"/>
      <c r="D4487" s="14"/>
      <c r="E4487" s="136"/>
      <c r="F4487" s="15"/>
      <c r="G4487" s="126"/>
      <c r="H4487" s="136"/>
      <c r="I4487" s="136"/>
      <c r="J4487" s="138"/>
      <c r="K4487" s="119"/>
      <c r="L4487" s="138"/>
      <c r="M4487" s="12"/>
      <c r="N4487" s="147" t="str">
        <f t="shared" si="437"/>
        <v/>
      </c>
      <c r="O4487" s="16"/>
      <c r="P4487" s="17"/>
      <c r="Q4487" s="17"/>
      <c r="AD4487" s="13">
        <f t="shared" si="438"/>
        <v>0</v>
      </c>
      <c r="AE4487" s="13" t="str">
        <f t="shared" si="439"/>
        <v/>
      </c>
      <c r="AF4487" s="145" t="str">
        <f t="shared" si="440"/>
        <v/>
      </c>
      <c r="AG4487" s="145" t="str">
        <f t="shared" si="441"/>
        <v/>
      </c>
      <c r="AH4487" s="145" t="str">
        <f t="shared" si="442"/>
        <v/>
      </c>
    </row>
    <row r="4488" spans="1:34" ht="17.25" customHeight="1" x14ac:dyDescent="0.3">
      <c r="A4488" s="149"/>
      <c r="B4488" s="135"/>
      <c r="C4488" s="14"/>
      <c r="D4488" s="14"/>
      <c r="E4488" s="136"/>
      <c r="F4488" s="15"/>
      <c r="G4488" s="126"/>
      <c r="H4488" s="136"/>
      <c r="I4488" s="136"/>
      <c r="J4488" s="138"/>
      <c r="K4488" s="119"/>
      <c r="L4488" s="138"/>
      <c r="M4488" s="12"/>
      <c r="N4488" s="147" t="str">
        <f t="shared" ref="N4488:N4551" si="443">IF(J4488="", "", K4488)</f>
        <v/>
      </c>
      <c r="O4488" s="16"/>
      <c r="P4488" s="17"/>
      <c r="Q4488" s="17"/>
      <c r="AD4488" s="13">
        <f t="shared" si="438"/>
        <v>0</v>
      </c>
      <c r="AE4488" s="13" t="str">
        <f t="shared" si="439"/>
        <v/>
      </c>
      <c r="AF4488" s="145" t="str">
        <f t="shared" si="440"/>
        <v/>
      </c>
      <c r="AG4488" s="145" t="str">
        <f t="shared" si="441"/>
        <v/>
      </c>
      <c r="AH4488" s="145" t="str">
        <f t="shared" si="442"/>
        <v/>
      </c>
    </row>
    <row r="4489" spans="1:34" ht="17.25" customHeight="1" x14ac:dyDescent="0.3">
      <c r="A4489" s="149"/>
      <c r="B4489" s="135"/>
      <c r="C4489" s="14"/>
      <c r="D4489" s="14"/>
      <c r="E4489" s="136"/>
      <c r="F4489" s="15"/>
      <c r="G4489" s="126"/>
      <c r="H4489" s="136"/>
      <c r="I4489" s="136"/>
      <c r="J4489" s="138"/>
      <c r="K4489" s="119"/>
      <c r="L4489" s="138"/>
      <c r="M4489" s="12"/>
      <c r="N4489" s="147" t="str">
        <f t="shared" si="443"/>
        <v/>
      </c>
      <c r="O4489" s="16"/>
      <c r="P4489" s="17"/>
      <c r="Q4489" s="17"/>
      <c r="AD4489" s="13">
        <f t="shared" si="438"/>
        <v>0</v>
      </c>
      <c r="AE4489" s="13" t="str">
        <f t="shared" si="439"/>
        <v/>
      </c>
      <c r="AF4489" s="145" t="str">
        <f t="shared" si="440"/>
        <v/>
      </c>
      <c r="AG4489" s="145" t="str">
        <f t="shared" si="441"/>
        <v/>
      </c>
      <c r="AH4489" s="145" t="str">
        <f t="shared" si="442"/>
        <v/>
      </c>
    </row>
    <row r="4490" spans="1:34" ht="17.25" customHeight="1" x14ac:dyDescent="0.3">
      <c r="A4490" s="149"/>
      <c r="B4490" s="135"/>
      <c r="C4490" s="14"/>
      <c r="D4490" s="14"/>
      <c r="E4490" s="136"/>
      <c r="F4490" s="15"/>
      <c r="G4490" s="126"/>
      <c r="H4490" s="136"/>
      <c r="I4490" s="136"/>
      <c r="J4490" s="138"/>
      <c r="K4490" s="119"/>
      <c r="L4490" s="138"/>
      <c r="M4490" s="12"/>
      <c r="N4490" s="147" t="str">
        <f t="shared" si="443"/>
        <v/>
      </c>
      <c r="O4490" s="16"/>
      <c r="P4490" s="17"/>
      <c r="Q4490" s="17"/>
      <c r="AD4490" s="13">
        <f t="shared" si="438"/>
        <v>0</v>
      </c>
      <c r="AE4490" s="13" t="str">
        <f t="shared" si="439"/>
        <v/>
      </c>
      <c r="AF4490" s="145" t="str">
        <f t="shared" si="440"/>
        <v/>
      </c>
      <c r="AG4490" s="145" t="str">
        <f t="shared" si="441"/>
        <v/>
      </c>
      <c r="AH4490" s="145" t="str">
        <f t="shared" si="442"/>
        <v/>
      </c>
    </row>
    <row r="4491" spans="1:34" ht="17.25" customHeight="1" x14ac:dyDescent="0.3">
      <c r="A4491" s="149"/>
      <c r="B4491" s="135"/>
      <c r="C4491" s="14"/>
      <c r="D4491" s="14"/>
      <c r="E4491" s="136"/>
      <c r="F4491" s="15"/>
      <c r="G4491" s="126"/>
      <c r="H4491" s="136"/>
      <c r="I4491" s="136"/>
      <c r="J4491" s="138"/>
      <c r="K4491" s="119"/>
      <c r="L4491" s="138"/>
      <c r="M4491" s="12"/>
      <c r="N4491" s="147" t="str">
        <f t="shared" si="443"/>
        <v/>
      </c>
      <c r="O4491" s="16"/>
      <c r="P4491" s="17"/>
      <c r="Q4491" s="17"/>
      <c r="AD4491" s="13">
        <f t="shared" si="438"/>
        <v>0</v>
      </c>
      <c r="AE4491" s="13" t="str">
        <f t="shared" si="439"/>
        <v/>
      </c>
      <c r="AF4491" s="145" t="str">
        <f t="shared" si="440"/>
        <v/>
      </c>
      <c r="AG4491" s="145" t="str">
        <f t="shared" si="441"/>
        <v/>
      </c>
      <c r="AH4491" s="145" t="str">
        <f t="shared" si="442"/>
        <v/>
      </c>
    </row>
    <row r="4492" spans="1:34" ht="17.25" customHeight="1" x14ac:dyDescent="0.3">
      <c r="A4492" s="149"/>
      <c r="B4492" s="135"/>
      <c r="C4492" s="14"/>
      <c r="D4492" s="14"/>
      <c r="E4492" s="136"/>
      <c r="F4492" s="15"/>
      <c r="G4492" s="126"/>
      <c r="H4492" s="136"/>
      <c r="I4492" s="136"/>
      <c r="J4492" s="138"/>
      <c r="K4492" s="119"/>
      <c r="L4492" s="138"/>
      <c r="M4492" s="12"/>
      <c r="N4492" s="147" t="str">
        <f t="shared" si="443"/>
        <v/>
      </c>
      <c r="O4492" s="16"/>
      <c r="P4492" s="17"/>
      <c r="Q4492" s="17"/>
      <c r="AD4492" s="13">
        <f t="shared" si="438"/>
        <v>0</v>
      </c>
      <c r="AE4492" s="13" t="str">
        <f t="shared" si="439"/>
        <v/>
      </c>
      <c r="AF4492" s="145" t="str">
        <f t="shared" si="440"/>
        <v/>
      </c>
      <c r="AG4492" s="145" t="str">
        <f t="shared" si="441"/>
        <v/>
      </c>
      <c r="AH4492" s="145" t="str">
        <f t="shared" si="442"/>
        <v/>
      </c>
    </row>
    <row r="4493" spans="1:34" ht="17.25" customHeight="1" x14ac:dyDescent="0.3">
      <c r="A4493" s="149"/>
      <c r="B4493" s="135"/>
      <c r="C4493" s="14"/>
      <c r="D4493" s="14"/>
      <c r="E4493" s="136"/>
      <c r="F4493" s="15"/>
      <c r="G4493" s="126"/>
      <c r="H4493" s="136"/>
      <c r="I4493" s="136"/>
      <c r="J4493" s="138"/>
      <c r="K4493" s="119"/>
      <c r="L4493" s="138"/>
      <c r="M4493" s="12"/>
      <c r="N4493" s="147" t="str">
        <f t="shared" si="443"/>
        <v/>
      </c>
      <c r="O4493" s="16"/>
      <c r="P4493" s="17"/>
      <c r="Q4493" s="17"/>
      <c r="AD4493" s="13">
        <f t="shared" si="438"/>
        <v>0</v>
      </c>
      <c r="AE4493" s="13" t="str">
        <f t="shared" si="439"/>
        <v/>
      </c>
      <c r="AF4493" s="145" t="str">
        <f t="shared" si="440"/>
        <v/>
      </c>
      <c r="AG4493" s="145" t="str">
        <f t="shared" si="441"/>
        <v/>
      </c>
      <c r="AH4493" s="145" t="str">
        <f t="shared" si="442"/>
        <v/>
      </c>
    </row>
    <row r="4494" spans="1:34" ht="17.25" customHeight="1" x14ac:dyDescent="0.3">
      <c r="A4494" s="149"/>
      <c r="B4494" s="135"/>
      <c r="C4494" s="14"/>
      <c r="D4494" s="14"/>
      <c r="E4494" s="136"/>
      <c r="F4494" s="15"/>
      <c r="G4494" s="126"/>
      <c r="H4494" s="136"/>
      <c r="I4494" s="136"/>
      <c r="J4494" s="138"/>
      <c r="K4494" s="119"/>
      <c r="L4494" s="138"/>
      <c r="M4494" s="12"/>
      <c r="N4494" s="147" t="str">
        <f t="shared" si="443"/>
        <v/>
      </c>
      <c r="O4494" s="16"/>
      <c r="P4494" s="17"/>
      <c r="Q4494" s="17"/>
      <c r="AD4494" s="13">
        <f t="shared" si="438"/>
        <v>0</v>
      </c>
      <c r="AE4494" s="13" t="str">
        <f t="shared" si="439"/>
        <v/>
      </c>
      <c r="AF4494" s="145" t="str">
        <f t="shared" si="440"/>
        <v/>
      </c>
      <c r="AG4494" s="145" t="str">
        <f t="shared" si="441"/>
        <v/>
      </c>
      <c r="AH4494" s="145" t="str">
        <f t="shared" si="442"/>
        <v/>
      </c>
    </row>
    <row r="4495" spans="1:34" ht="17.25" customHeight="1" x14ac:dyDescent="0.3">
      <c r="A4495" s="149"/>
      <c r="B4495" s="135"/>
      <c r="C4495" s="14"/>
      <c r="D4495" s="14"/>
      <c r="E4495" s="136"/>
      <c r="F4495" s="15"/>
      <c r="G4495" s="126"/>
      <c r="H4495" s="136"/>
      <c r="I4495" s="136"/>
      <c r="J4495" s="138"/>
      <c r="K4495" s="119"/>
      <c r="L4495" s="138"/>
      <c r="M4495" s="12"/>
      <c r="N4495" s="147" t="str">
        <f t="shared" si="443"/>
        <v/>
      </c>
      <c r="O4495" s="16"/>
      <c r="P4495" s="17"/>
      <c r="Q4495" s="17"/>
      <c r="AD4495" s="13">
        <f t="shared" si="438"/>
        <v>0</v>
      </c>
      <c r="AE4495" s="13" t="str">
        <f t="shared" si="439"/>
        <v/>
      </c>
      <c r="AF4495" s="145" t="str">
        <f t="shared" si="440"/>
        <v/>
      </c>
      <c r="AG4495" s="145" t="str">
        <f t="shared" si="441"/>
        <v/>
      </c>
      <c r="AH4495" s="145" t="str">
        <f t="shared" si="442"/>
        <v/>
      </c>
    </row>
    <row r="4496" spans="1:34" ht="17.25" customHeight="1" x14ac:dyDescent="0.3">
      <c r="A4496" s="149"/>
      <c r="B4496" s="135"/>
      <c r="C4496" s="14"/>
      <c r="D4496" s="14"/>
      <c r="E4496" s="136"/>
      <c r="F4496" s="15"/>
      <c r="G4496" s="126"/>
      <c r="H4496" s="136"/>
      <c r="I4496" s="136"/>
      <c r="J4496" s="138"/>
      <c r="K4496" s="119"/>
      <c r="L4496" s="138"/>
      <c r="M4496" s="12"/>
      <c r="N4496" s="147" t="str">
        <f t="shared" si="443"/>
        <v/>
      </c>
      <c r="O4496" s="16"/>
      <c r="P4496" s="17"/>
      <c r="Q4496" s="17"/>
      <c r="AD4496" s="13">
        <f t="shared" si="438"/>
        <v>0</v>
      </c>
      <c r="AE4496" s="13" t="str">
        <f t="shared" si="439"/>
        <v/>
      </c>
      <c r="AF4496" s="145" t="str">
        <f t="shared" si="440"/>
        <v/>
      </c>
      <c r="AG4496" s="145" t="str">
        <f t="shared" si="441"/>
        <v/>
      </c>
      <c r="AH4496" s="145" t="str">
        <f t="shared" si="442"/>
        <v/>
      </c>
    </row>
    <row r="4497" spans="1:34" ht="17.25" customHeight="1" x14ac:dyDescent="0.3">
      <c r="A4497" s="149"/>
      <c r="B4497" s="135"/>
      <c r="C4497" s="14"/>
      <c r="D4497" s="14"/>
      <c r="E4497" s="136"/>
      <c r="F4497" s="15"/>
      <c r="G4497" s="126"/>
      <c r="H4497" s="136"/>
      <c r="I4497" s="136"/>
      <c r="J4497" s="138"/>
      <c r="K4497" s="119"/>
      <c r="L4497" s="138"/>
      <c r="M4497" s="12"/>
      <c r="N4497" s="147" t="str">
        <f t="shared" si="443"/>
        <v/>
      </c>
      <c r="O4497" s="16"/>
      <c r="P4497" s="17"/>
      <c r="Q4497" s="17"/>
      <c r="AD4497" s="13">
        <f t="shared" si="438"/>
        <v>0</v>
      </c>
      <c r="AE4497" s="13" t="str">
        <f t="shared" si="439"/>
        <v/>
      </c>
      <c r="AF4497" s="145" t="str">
        <f t="shared" si="440"/>
        <v/>
      </c>
      <c r="AG4497" s="145" t="str">
        <f t="shared" si="441"/>
        <v/>
      </c>
      <c r="AH4497" s="145" t="str">
        <f t="shared" si="442"/>
        <v/>
      </c>
    </row>
    <row r="4498" spans="1:34" ht="17.25" customHeight="1" x14ac:dyDescent="0.3">
      <c r="A4498" s="149"/>
      <c r="B4498" s="135"/>
      <c r="C4498" s="14"/>
      <c r="D4498" s="14"/>
      <c r="E4498" s="136"/>
      <c r="F4498" s="15"/>
      <c r="G4498" s="126"/>
      <c r="H4498" s="136"/>
      <c r="I4498" s="136"/>
      <c r="J4498" s="138"/>
      <c r="K4498" s="119"/>
      <c r="L4498" s="138"/>
      <c r="M4498" s="12"/>
      <c r="N4498" s="147" t="str">
        <f t="shared" si="443"/>
        <v/>
      </c>
      <c r="O4498" s="16"/>
      <c r="P4498" s="17"/>
      <c r="Q4498" s="17"/>
      <c r="AD4498" s="13">
        <f t="shared" si="438"/>
        <v>0</v>
      </c>
      <c r="AE4498" s="13" t="str">
        <f t="shared" si="439"/>
        <v/>
      </c>
      <c r="AF4498" s="145" t="str">
        <f t="shared" si="440"/>
        <v/>
      </c>
      <c r="AG4498" s="145" t="str">
        <f t="shared" si="441"/>
        <v/>
      </c>
      <c r="AH4498" s="145" t="str">
        <f t="shared" si="442"/>
        <v/>
      </c>
    </row>
    <row r="4499" spans="1:34" ht="17.25" customHeight="1" x14ac:dyDescent="0.3">
      <c r="A4499" s="149"/>
      <c r="B4499" s="135"/>
      <c r="C4499" s="14"/>
      <c r="D4499" s="14"/>
      <c r="E4499" s="136"/>
      <c r="F4499" s="15"/>
      <c r="G4499" s="126"/>
      <c r="H4499" s="136"/>
      <c r="I4499" s="136"/>
      <c r="J4499" s="138"/>
      <c r="K4499" s="119"/>
      <c r="L4499" s="138"/>
      <c r="M4499" s="12"/>
      <c r="N4499" s="147" t="str">
        <f t="shared" si="443"/>
        <v/>
      </c>
      <c r="O4499" s="16"/>
      <c r="P4499" s="17"/>
      <c r="Q4499" s="17"/>
      <c r="AD4499" s="13">
        <f t="shared" si="438"/>
        <v>0</v>
      </c>
      <c r="AE4499" s="13" t="str">
        <f t="shared" si="439"/>
        <v/>
      </c>
      <c r="AF4499" s="145" t="str">
        <f t="shared" si="440"/>
        <v/>
      </c>
      <c r="AG4499" s="145" t="str">
        <f t="shared" si="441"/>
        <v/>
      </c>
      <c r="AH4499" s="145" t="str">
        <f t="shared" si="442"/>
        <v/>
      </c>
    </row>
    <row r="4500" spans="1:34" ht="17.25" customHeight="1" x14ac:dyDescent="0.3">
      <c r="A4500" s="149"/>
      <c r="B4500" s="135"/>
      <c r="C4500" s="14"/>
      <c r="D4500" s="14"/>
      <c r="E4500" s="136"/>
      <c r="F4500" s="15"/>
      <c r="G4500" s="126"/>
      <c r="H4500" s="136"/>
      <c r="I4500" s="136"/>
      <c r="J4500" s="138"/>
      <c r="K4500" s="119"/>
      <c r="L4500" s="138"/>
      <c r="M4500" s="12"/>
      <c r="N4500" s="147" t="str">
        <f t="shared" si="443"/>
        <v/>
      </c>
      <c r="O4500" s="16"/>
      <c r="P4500" s="17"/>
      <c r="Q4500" s="17"/>
      <c r="Z4500" s="13"/>
      <c r="AD4500" s="13">
        <f t="shared" si="438"/>
        <v>0</v>
      </c>
      <c r="AE4500" s="13" t="str">
        <f t="shared" si="439"/>
        <v/>
      </c>
      <c r="AF4500" s="145" t="str">
        <f t="shared" si="440"/>
        <v/>
      </c>
      <c r="AG4500" s="145" t="str">
        <f t="shared" si="441"/>
        <v/>
      </c>
      <c r="AH4500" s="145" t="str">
        <f t="shared" si="442"/>
        <v/>
      </c>
    </row>
    <row r="4501" spans="1:34" ht="17.25" customHeight="1" x14ac:dyDescent="0.3">
      <c r="A4501" s="149"/>
      <c r="B4501" s="135"/>
      <c r="C4501" s="14"/>
      <c r="D4501" s="14"/>
      <c r="E4501" s="136"/>
      <c r="F4501" s="15"/>
      <c r="G4501" s="126"/>
      <c r="H4501" s="136"/>
      <c r="I4501" s="136"/>
      <c r="J4501" s="138"/>
      <c r="K4501" s="119"/>
      <c r="L4501" s="138"/>
      <c r="M4501" s="12"/>
      <c r="N4501" s="147" t="str">
        <f t="shared" si="443"/>
        <v/>
      </c>
      <c r="O4501" s="16" t="str">
        <f t="shared" ref="O4501:O4564" si="444">IF(K4501="", "", SUM(N4501/F4501))</f>
        <v/>
      </c>
      <c r="P4501" s="17"/>
      <c r="Q4501" s="17"/>
      <c r="Z4501" s="13"/>
      <c r="AD4501" s="13">
        <f t="shared" si="438"/>
        <v>0</v>
      </c>
      <c r="AE4501" s="13" t="str">
        <f t="shared" si="439"/>
        <v/>
      </c>
      <c r="AF4501" s="145" t="str">
        <f t="shared" si="440"/>
        <v/>
      </c>
      <c r="AG4501" s="145" t="str">
        <f t="shared" si="441"/>
        <v/>
      </c>
      <c r="AH4501" s="145" t="str">
        <f t="shared" si="442"/>
        <v/>
      </c>
    </row>
    <row r="4502" spans="1:34" ht="17.25" customHeight="1" x14ac:dyDescent="0.3">
      <c r="A4502" s="149"/>
      <c r="B4502" s="135"/>
      <c r="C4502" s="14"/>
      <c r="D4502" s="14"/>
      <c r="E4502" s="136"/>
      <c r="F4502" s="15"/>
      <c r="G4502" s="126"/>
      <c r="H4502" s="136"/>
      <c r="I4502" s="136"/>
      <c r="J4502" s="138"/>
      <c r="K4502" s="119"/>
      <c r="L4502" s="138"/>
      <c r="M4502" s="12"/>
      <c r="N4502" s="147" t="str">
        <f t="shared" si="443"/>
        <v/>
      </c>
      <c r="O4502" s="16" t="str">
        <f t="shared" si="444"/>
        <v/>
      </c>
      <c r="P4502" s="17"/>
      <c r="Q4502" s="17"/>
      <c r="Z4502" s="13"/>
      <c r="AD4502" s="13">
        <f t="shared" si="438"/>
        <v>0</v>
      </c>
      <c r="AE4502" s="13" t="str">
        <f t="shared" si="439"/>
        <v/>
      </c>
      <c r="AF4502" s="145" t="str">
        <f t="shared" si="440"/>
        <v/>
      </c>
      <c r="AG4502" s="145" t="str">
        <f t="shared" si="441"/>
        <v/>
      </c>
      <c r="AH4502" s="145" t="str">
        <f t="shared" si="442"/>
        <v/>
      </c>
    </row>
    <row r="4503" spans="1:34" ht="17.25" customHeight="1" x14ac:dyDescent="0.3">
      <c r="A4503" s="149"/>
      <c r="B4503" s="135"/>
      <c r="C4503" s="14"/>
      <c r="D4503" s="14"/>
      <c r="E4503" s="136"/>
      <c r="F4503" s="15"/>
      <c r="G4503" s="126"/>
      <c r="H4503" s="136"/>
      <c r="I4503" s="136"/>
      <c r="J4503" s="138"/>
      <c r="K4503" s="119"/>
      <c r="L4503" s="138"/>
      <c r="M4503" s="12"/>
      <c r="N4503" s="147" t="str">
        <f t="shared" si="443"/>
        <v/>
      </c>
      <c r="O4503" s="16" t="str">
        <f t="shared" si="444"/>
        <v/>
      </c>
      <c r="P4503" s="17"/>
      <c r="Q4503" s="17"/>
      <c r="AD4503" s="13">
        <f t="shared" si="438"/>
        <v>0</v>
      </c>
      <c r="AE4503" s="13" t="str">
        <f t="shared" si="439"/>
        <v/>
      </c>
      <c r="AF4503" s="145" t="str">
        <f t="shared" si="440"/>
        <v/>
      </c>
      <c r="AG4503" s="145" t="str">
        <f t="shared" si="441"/>
        <v/>
      </c>
      <c r="AH4503" s="145" t="str">
        <f t="shared" si="442"/>
        <v/>
      </c>
    </row>
    <row r="4504" spans="1:34" ht="17.25" customHeight="1" x14ac:dyDescent="0.3">
      <c r="A4504" s="149"/>
      <c r="B4504" s="135"/>
      <c r="C4504" s="14"/>
      <c r="D4504" s="14"/>
      <c r="E4504" s="136"/>
      <c r="F4504" s="15"/>
      <c r="G4504" s="126"/>
      <c r="H4504" s="136"/>
      <c r="I4504" s="136"/>
      <c r="J4504" s="138"/>
      <c r="K4504" s="119"/>
      <c r="L4504" s="138"/>
      <c r="M4504" s="12"/>
      <c r="N4504" s="147" t="str">
        <f t="shared" si="443"/>
        <v/>
      </c>
      <c r="O4504" s="16" t="str">
        <f t="shared" si="444"/>
        <v/>
      </c>
      <c r="P4504" s="17"/>
      <c r="Q4504" s="17"/>
      <c r="AD4504" s="13">
        <f t="shared" si="438"/>
        <v>0</v>
      </c>
      <c r="AE4504" s="13" t="str">
        <f t="shared" si="439"/>
        <v/>
      </c>
      <c r="AF4504" s="145" t="str">
        <f t="shared" si="440"/>
        <v/>
      </c>
      <c r="AG4504" s="145" t="str">
        <f t="shared" si="441"/>
        <v/>
      </c>
      <c r="AH4504" s="145" t="str">
        <f t="shared" si="442"/>
        <v/>
      </c>
    </row>
    <row r="4505" spans="1:34" ht="17.25" customHeight="1" x14ac:dyDescent="0.3">
      <c r="A4505" s="149"/>
      <c r="B4505" s="135"/>
      <c r="C4505" s="14"/>
      <c r="D4505" s="14"/>
      <c r="E4505" s="136"/>
      <c r="F4505" s="15"/>
      <c r="G4505" s="126"/>
      <c r="H4505" s="136"/>
      <c r="I4505" s="136"/>
      <c r="J4505" s="138"/>
      <c r="K4505" s="119"/>
      <c r="L4505" s="138"/>
      <c r="M4505" s="12"/>
      <c r="N4505" s="147" t="str">
        <f t="shared" si="443"/>
        <v/>
      </c>
      <c r="O4505" s="16" t="str">
        <f t="shared" si="444"/>
        <v/>
      </c>
      <c r="P4505" s="17"/>
      <c r="Q4505" s="17"/>
      <c r="AD4505" s="13">
        <f t="shared" si="438"/>
        <v>0</v>
      </c>
      <c r="AE4505" s="13" t="str">
        <f t="shared" si="439"/>
        <v/>
      </c>
      <c r="AF4505" s="145" t="str">
        <f t="shared" si="440"/>
        <v/>
      </c>
      <c r="AG4505" s="145" t="str">
        <f t="shared" si="441"/>
        <v/>
      </c>
      <c r="AH4505" s="145" t="str">
        <f t="shared" si="442"/>
        <v/>
      </c>
    </row>
    <row r="4506" spans="1:34" ht="17.25" customHeight="1" x14ac:dyDescent="0.3">
      <c r="A4506" s="149"/>
      <c r="B4506" s="135"/>
      <c r="C4506" s="14"/>
      <c r="D4506" s="14"/>
      <c r="E4506" s="136"/>
      <c r="F4506" s="15"/>
      <c r="G4506" s="126"/>
      <c r="H4506" s="136"/>
      <c r="I4506" s="136"/>
      <c r="J4506" s="138"/>
      <c r="K4506" s="119"/>
      <c r="L4506" s="138"/>
      <c r="M4506" s="12"/>
      <c r="N4506" s="147" t="str">
        <f t="shared" si="443"/>
        <v/>
      </c>
      <c r="O4506" s="16" t="str">
        <f t="shared" si="444"/>
        <v/>
      </c>
      <c r="P4506" s="17"/>
      <c r="Q4506" s="17"/>
      <c r="AD4506" s="13">
        <f t="shared" si="438"/>
        <v>0</v>
      </c>
      <c r="AE4506" s="13" t="str">
        <f t="shared" si="439"/>
        <v/>
      </c>
      <c r="AF4506" s="145" t="str">
        <f t="shared" si="440"/>
        <v/>
      </c>
      <c r="AG4506" s="145" t="str">
        <f t="shared" si="441"/>
        <v/>
      </c>
      <c r="AH4506" s="145" t="str">
        <f t="shared" si="442"/>
        <v/>
      </c>
    </row>
    <row r="4507" spans="1:34" ht="17.25" customHeight="1" x14ac:dyDescent="0.3">
      <c r="A4507" s="149"/>
      <c r="B4507" s="135"/>
      <c r="C4507" s="14"/>
      <c r="D4507" s="14"/>
      <c r="E4507" s="136"/>
      <c r="F4507" s="15"/>
      <c r="G4507" s="126"/>
      <c r="H4507" s="136"/>
      <c r="I4507" s="136"/>
      <c r="J4507" s="138"/>
      <c r="K4507" s="119"/>
      <c r="L4507" s="138"/>
      <c r="M4507" s="12"/>
      <c r="N4507" s="147" t="str">
        <f t="shared" si="443"/>
        <v/>
      </c>
      <c r="O4507" s="16" t="str">
        <f t="shared" si="444"/>
        <v/>
      </c>
      <c r="P4507" s="17"/>
      <c r="Q4507" s="17"/>
      <c r="AD4507" s="13">
        <f t="shared" si="438"/>
        <v>0</v>
      </c>
      <c r="AE4507" s="13" t="str">
        <f t="shared" si="439"/>
        <v/>
      </c>
      <c r="AF4507" s="145" t="str">
        <f t="shared" si="440"/>
        <v/>
      </c>
      <c r="AG4507" s="145" t="str">
        <f t="shared" si="441"/>
        <v/>
      </c>
      <c r="AH4507" s="145" t="str">
        <f t="shared" si="442"/>
        <v/>
      </c>
    </row>
    <row r="4508" spans="1:34" ht="17.25" customHeight="1" x14ac:dyDescent="0.3">
      <c r="A4508" s="149"/>
      <c r="B4508" s="135"/>
      <c r="C4508" s="14"/>
      <c r="D4508" s="14"/>
      <c r="E4508" s="136"/>
      <c r="F4508" s="15"/>
      <c r="G4508" s="126"/>
      <c r="H4508" s="136"/>
      <c r="I4508" s="136"/>
      <c r="J4508" s="138"/>
      <c r="K4508" s="119"/>
      <c r="L4508" s="138"/>
      <c r="M4508" s="12"/>
      <c r="N4508" s="147" t="str">
        <f t="shared" si="443"/>
        <v/>
      </c>
      <c r="O4508" s="16" t="str">
        <f t="shared" si="444"/>
        <v/>
      </c>
      <c r="P4508" s="17"/>
      <c r="Q4508" s="17"/>
      <c r="AD4508" s="13">
        <f t="shared" si="438"/>
        <v>0</v>
      </c>
      <c r="AE4508" s="13" t="str">
        <f t="shared" si="439"/>
        <v/>
      </c>
      <c r="AF4508" s="145" t="str">
        <f t="shared" si="440"/>
        <v/>
      </c>
      <c r="AG4508" s="145" t="str">
        <f t="shared" si="441"/>
        <v/>
      </c>
      <c r="AH4508" s="145" t="str">
        <f t="shared" si="442"/>
        <v/>
      </c>
    </row>
    <row r="4509" spans="1:34" ht="17.25" customHeight="1" x14ac:dyDescent="0.3">
      <c r="A4509" s="149"/>
      <c r="B4509" s="135"/>
      <c r="C4509" s="14"/>
      <c r="D4509" s="14"/>
      <c r="E4509" s="136"/>
      <c r="F4509" s="15"/>
      <c r="G4509" s="126"/>
      <c r="H4509" s="136"/>
      <c r="I4509" s="136"/>
      <c r="J4509" s="138"/>
      <c r="K4509" s="119"/>
      <c r="L4509" s="138"/>
      <c r="M4509" s="12"/>
      <c r="N4509" s="147" t="str">
        <f t="shared" si="443"/>
        <v/>
      </c>
      <c r="O4509" s="16" t="str">
        <f t="shared" si="444"/>
        <v/>
      </c>
      <c r="P4509" s="17"/>
      <c r="Q4509" s="17"/>
      <c r="AD4509" s="13">
        <f t="shared" si="438"/>
        <v>0</v>
      </c>
      <c r="AE4509" s="13" t="str">
        <f t="shared" si="439"/>
        <v/>
      </c>
      <c r="AF4509" s="145" t="str">
        <f t="shared" si="440"/>
        <v/>
      </c>
      <c r="AG4509" s="145" t="str">
        <f t="shared" si="441"/>
        <v/>
      </c>
      <c r="AH4509" s="145" t="str">
        <f t="shared" si="442"/>
        <v/>
      </c>
    </row>
    <row r="4510" spans="1:34" ht="17.25" customHeight="1" x14ac:dyDescent="0.3">
      <c r="A4510" s="149"/>
      <c r="B4510" s="135"/>
      <c r="C4510" s="14"/>
      <c r="D4510" s="14"/>
      <c r="E4510" s="136"/>
      <c r="F4510" s="15"/>
      <c r="G4510" s="126"/>
      <c r="H4510" s="136"/>
      <c r="I4510" s="136"/>
      <c r="J4510" s="138"/>
      <c r="K4510" s="119"/>
      <c r="L4510" s="138"/>
      <c r="M4510" s="12"/>
      <c r="N4510" s="147" t="str">
        <f t="shared" si="443"/>
        <v/>
      </c>
      <c r="O4510" s="16" t="str">
        <f t="shared" si="444"/>
        <v/>
      </c>
      <c r="P4510" s="17"/>
      <c r="Q4510" s="17"/>
      <c r="AD4510" s="13">
        <f t="shared" si="438"/>
        <v>0</v>
      </c>
      <c r="AE4510" s="13" t="str">
        <f t="shared" si="439"/>
        <v/>
      </c>
      <c r="AF4510" s="145" t="str">
        <f t="shared" si="440"/>
        <v/>
      </c>
      <c r="AG4510" s="145" t="str">
        <f t="shared" si="441"/>
        <v/>
      </c>
      <c r="AH4510" s="145" t="str">
        <f t="shared" si="442"/>
        <v/>
      </c>
    </row>
    <row r="4511" spans="1:34" ht="17.25" customHeight="1" x14ac:dyDescent="0.3">
      <c r="A4511" s="149"/>
      <c r="B4511" s="135"/>
      <c r="C4511" s="14"/>
      <c r="D4511" s="14"/>
      <c r="E4511" s="136"/>
      <c r="F4511" s="15"/>
      <c r="G4511" s="126"/>
      <c r="H4511" s="136"/>
      <c r="I4511" s="136"/>
      <c r="J4511" s="138"/>
      <c r="K4511" s="119"/>
      <c r="L4511" s="138"/>
      <c r="M4511" s="12"/>
      <c r="N4511" s="147" t="str">
        <f t="shared" si="443"/>
        <v/>
      </c>
      <c r="O4511" s="16" t="str">
        <f t="shared" si="444"/>
        <v/>
      </c>
      <c r="P4511" s="17"/>
      <c r="Q4511" s="17"/>
      <c r="AD4511" s="13">
        <f t="shared" si="438"/>
        <v>0</v>
      </c>
      <c r="AE4511" s="13" t="str">
        <f t="shared" si="439"/>
        <v/>
      </c>
      <c r="AF4511" s="145" t="str">
        <f t="shared" si="440"/>
        <v/>
      </c>
      <c r="AG4511" s="145" t="str">
        <f t="shared" si="441"/>
        <v/>
      </c>
      <c r="AH4511" s="145" t="str">
        <f t="shared" si="442"/>
        <v/>
      </c>
    </row>
    <row r="4512" spans="1:34" ht="17.25" customHeight="1" x14ac:dyDescent="0.3">
      <c r="A4512" s="149"/>
      <c r="B4512" s="135"/>
      <c r="C4512" s="14"/>
      <c r="D4512" s="14"/>
      <c r="E4512" s="136"/>
      <c r="F4512" s="15"/>
      <c r="G4512" s="126"/>
      <c r="H4512" s="136"/>
      <c r="I4512" s="136"/>
      <c r="J4512" s="138"/>
      <c r="K4512" s="119"/>
      <c r="L4512" s="138"/>
      <c r="M4512" s="12"/>
      <c r="N4512" s="147" t="str">
        <f t="shared" si="443"/>
        <v/>
      </c>
      <c r="O4512" s="16" t="str">
        <f t="shared" si="444"/>
        <v/>
      </c>
      <c r="P4512" s="17"/>
      <c r="Q4512" s="17"/>
      <c r="AD4512" s="13">
        <f t="shared" si="438"/>
        <v>0</v>
      </c>
      <c r="AE4512" s="13" t="str">
        <f t="shared" si="439"/>
        <v/>
      </c>
      <c r="AF4512" s="145" t="str">
        <f t="shared" si="440"/>
        <v/>
      </c>
      <c r="AG4512" s="145" t="str">
        <f t="shared" si="441"/>
        <v/>
      </c>
      <c r="AH4512" s="145" t="str">
        <f t="shared" si="442"/>
        <v/>
      </c>
    </row>
    <row r="4513" spans="1:34" ht="17.25" customHeight="1" x14ac:dyDescent="0.3">
      <c r="A4513" s="149"/>
      <c r="B4513" s="135"/>
      <c r="C4513" s="14"/>
      <c r="D4513" s="14"/>
      <c r="E4513" s="136"/>
      <c r="F4513" s="15"/>
      <c r="G4513" s="126"/>
      <c r="H4513" s="136"/>
      <c r="I4513" s="136"/>
      <c r="J4513" s="138"/>
      <c r="K4513" s="119"/>
      <c r="L4513" s="138"/>
      <c r="M4513" s="12"/>
      <c r="N4513" s="147" t="str">
        <f t="shared" si="443"/>
        <v/>
      </c>
      <c r="O4513" s="16" t="str">
        <f t="shared" si="444"/>
        <v/>
      </c>
      <c r="P4513" s="17"/>
      <c r="Q4513" s="17"/>
      <c r="AD4513" s="13">
        <f t="shared" si="438"/>
        <v>0</v>
      </c>
      <c r="AE4513" s="13" t="str">
        <f t="shared" si="439"/>
        <v/>
      </c>
      <c r="AF4513" s="145" t="str">
        <f t="shared" si="440"/>
        <v/>
      </c>
      <c r="AG4513" s="145" t="str">
        <f t="shared" si="441"/>
        <v/>
      </c>
      <c r="AH4513" s="145" t="str">
        <f t="shared" si="442"/>
        <v/>
      </c>
    </row>
    <row r="4514" spans="1:34" ht="17.25" customHeight="1" x14ac:dyDescent="0.3">
      <c r="A4514" s="149"/>
      <c r="B4514" s="135"/>
      <c r="C4514" s="14"/>
      <c r="D4514" s="14"/>
      <c r="E4514" s="136"/>
      <c r="F4514" s="15"/>
      <c r="G4514" s="126"/>
      <c r="H4514" s="136"/>
      <c r="I4514" s="136"/>
      <c r="J4514" s="138"/>
      <c r="K4514" s="119"/>
      <c r="L4514" s="138"/>
      <c r="M4514" s="12"/>
      <c r="N4514" s="147" t="str">
        <f t="shared" si="443"/>
        <v/>
      </c>
      <c r="O4514" s="16" t="str">
        <f t="shared" si="444"/>
        <v/>
      </c>
      <c r="P4514" s="17"/>
      <c r="Q4514" s="17"/>
      <c r="AD4514" s="13">
        <f t="shared" si="438"/>
        <v>0</v>
      </c>
      <c r="AE4514" s="13" t="str">
        <f t="shared" si="439"/>
        <v/>
      </c>
      <c r="AF4514" s="145" t="str">
        <f t="shared" si="440"/>
        <v/>
      </c>
      <c r="AG4514" s="145" t="str">
        <f t="shared" si="441"/>
        <v/>
      </c>
      <c r="AH4514" s="145" t="str">
        <f t="shared" si="442"/>
        <v/>
      </c>
    </row>
    <row r="4515" spans="1:34" ht="17.25" customHeight="1" x14ac:dyDescent="0.3">
      <c r="A4515" s="149"/>
      <c r="B4515" s="135"/>
      <c r="C4515" s="14"/>
      <c r="D4515" s="14"/>
      <c r="E4515" s="136"/>
      <c r="F4515" s="15"/>
      <c r="G4515" s="126"/>
      <c r="H4515" s="136"/>
      <c r="I4515" s="136"/>
      <c r="J4515" s="138"/>
      <c r="K4515" s="119"/>
      <c r="L4515" s="138"/>
      <c r="M4515" s="12"/>
      <c r="N4515" s="147" t="str">
        <f t="shared" si="443"/>
        <v/>
      </c>
      <c r="O4515" s="16" t="str">
        <f t="shared" si="444"/>
        <v/>
      </c>
      <c r="P4515" s="17"/>
      <c r="Q4515" s="17"/>
      <c r="AD4515" s="13">
        <f t="shared" si="438"/>
        <v>0</v>
      </c>
      <c r="AE4515" s="13" t="str">
        <f t="shared" si="439"/>
        <v/>
      </c>
      <c r="AF4515" s="145" t="str">
        <f t="shared" si="440"/>
        <v/>
      </c>
      <c r="AG4515" s="145" t="str">
        <f t="shared" si="441"/>
        <v/>
      </c>
      <c r="AH4515" s="145" t="str">
        <f t="shared" si="442"/>
        <v/>
      </c>
    </row>
    <row r="4516" spans="1:34" ht="17.25" customHeight="1" x14ac:dyDescent="0.3">
      <c r="A4516" s="149"/>
      <c r="B4516" s="135"/>
      <c r="C4516" s="14"/>
      <c r="D4516" s="14"/>
      <c r="E4516" s="136"/>
      <c r="F4516" s="15"/>
      <c r="G4516" s="126"/>
      <c r="H4516" s="136"/>
      <c r="I4516" s="136"/>
      <c r="J4516" s="138"/>
      <c r="K4516" s="119"/>
      <c r="L4516" s="138"/>
      <c r="M4516" s="12"/>
      <c r="N4516" s="147" t="str">
        <f t="shared" si="443"/>
        <v/>
      </c>
      <c r="O4516" s="16" t="str">
        <f t="shared" si="444"/>
        <v/>
      </c>
      <c r="P4516" s="17"/>
      <c r="Q4516" s="17"/>
      <c r="AD4516" s="13">
        <f t="shared" si="438"/>
        <v>0</v>
      </c>
      <c r="AE4516" s="13" t="str">
        <f t="shared" si="439"/>
        <v/>
      </c>
      <c r="AF4516" s="145" t="str">
        <f t="shared" si="440"/>
        <v/>
      </c>
      <c r="AG4516" s="145" t="str">
        <f t="shared" si="441"/>
        <v/>
      </c>
      <c r="AH4516" s="145" t="str">
        <f t="shared" si="442"/>
        <v/>
      </c>
    </row>
    <row r="4517" spans="1:34" ht="17.25" customHeight="1" x14ac:dyDescent="0.3">
      <c r="A4517" s="149"/>
      <c r="B4517" s="135"/>
      <c r="C4517" s="14"/>
      <c r="D4517" s="14"/>
      <c r="E4517" s="136"/>
      <c r="F4517" s="15"/>
      <c r="G4517" s="126"/>
      <c r="H4517" s="136"/>
      <c r="I4517" s="136"/>
      <c r="J4517" s="138"/>
      <c r="K4517" s="119"/>
      <c r="L4517" s="138"/>
      <c r="M4517" s="12"/>
      <c r="N4517" s="147" t="str">
        <f t="shared" si="443"/>
        <v/>
      </c>
      <c r="O4517" s="16" t="str">
        <f t="shared" si="444"/>
        <v/>
      </c>
      <c r="P4517" s="17"/>
      <c r="Q4517" s="17"/>
      <c r="AD4517" s="13">
        <f t="shared" si="438"/>
        <v>0</v>
      </c>
      <c r="AE4517" s="13" t="str">
        <f t="shared" si="439"/>
        <v/>
      </c>
      <c r="AF4517" s="145" t="str">
        <f t="shared" si="440"/>
        <v/>
      </c>
      <c r="AG4517" s="145" t="str">
        <f t="shared" si="441"/>
        <v/>
      </c>
      <c r="AH4517" s="145" t="str">
        <f t="shared" si="442"/>
        <v/>
      </c>
    </row>
    <row r="4518" spans="1:34" ht="17.25" customHeight="1" x14ac:dyDescent="0.3">
      <c r="A4518" s="149"/>
      <c r="B4518" s="135"/>
      <c r="C4518" s="14"/>
      <c r="D4518" s="14"/>
      <c r="E4518" s="136"/>
      <c r="F4518" s="15"/>
      <c r="G4518" s="126"/>
      <c r="H4518" s="136"/>
      <c r="I4518" s="136"/>
      <c r="J4518" s="138"/>
      <c r="K4518" s="119"/>
      <c r="L4518" s="138"/>
      <c r="M4518" s="12"/>
      <c r="N4518" s="147" t="str">
        <f t="shared" si="443"/>
        <v/>
      </c>
      <c r="O4518" s="16" t="str">
        <f t="shared" si="444"/>
        <v/>
      </c>
      <c r="P4518" s="17"/>
      <c r="Q4518" s="17"/>
      <c r="AD4518" s="13">
        <f t="shared" si="438"/>
        <v>0</v>
      </c>
      <c r="AE4518" s="13" t="str">
        <f t="shared" si="439"/>
        <v/>
      </c>
      <c r="AF4518" s="145" t="str">
        <f t="shared" si="440"/>
        <v/>
      </c>
      <c r="AG4518" s="145" t="str">
        <f t="shared" si="441"/>
        <v/>
      </c>
      <c r="AH4518" s="145" t="str">
        <f t="shared" si="442"/>
        <v/>
      </c>
    </row>
    <row r="4519" spans="1:34" ht="17.25" customHeight="1" x14ac:dyDescent="0.3">
      <c r="A4519" s="149"/>
      <c r="B4519" s="135"/>
      <c r="C4519" s="14"/>
      <c r="D4519" s="14"/>
      <c r="E4519" s="136"/>
      <c r="F4519" s="15"/>
      <c r="G4519" s="126"/>
      <c r="H4519" s="136"/>
      <c r="I4519" s="136"/>
      <c r="J4519" s="138"/>
      <c r="K4519" s="119"/>
      <c r="L4519" s="138"/>
      <c r="M4519" s="12"/>
      <c r="N4519" s="147" t="str">
        <f t="shared" si="443"/>
        <v/>
      </c>
      <c r="O4519" s="16" t="str">
        <f t="shared" si="444"/>
        <v/>
      </c>
      <c r="P4519" s="17"/>
      <c r="Q4519" s="17"/>
      <c r="AD4519" s="13">
        <f t="shared" si="438"/>
        <v>0</v>
      </c>
      <c r="AE4519" s="13" t="str">
        <f t="shared" si="439"/>
        <v/>
      </c>
      <c r="AF4519" s="145" t="str">
        <f t="shared" si="440"/>
        <v/>
      </c>
      <c r="AG4519" s="145" t="str">
        <f t="shared" si="441"/>
        <v/>
      </c>
      <c r="AH4519" s="145" t="str">
        <f t="shared" si="442"/>
        <v/>
      </c>
    </row>
    <row r="4520" spans="1:34" ht="17.25" customHeight="1" x14ac:dyDescent="0.3">
      <c r="A4520" s="149"/>
      <c r="B4520" s="135"/>
      <c r="C4520" s="14"/>
      <c r="D4520" s="14"/>
      <c r="E4520" s="136"/>
      <c r="F4520" s="15"/>
      <c r="G4520" s="126"/>
      <c r="H4520" s="136"/>
      <c r="I4520" s="136"/>
      <c r="J4520" s="138"/>
      <c r="K4520" s="119"/>
      <c r="L4520" s="138"/>
      <c r="M4520" s="12"/>
      <c r="N4520" s="147" t="str">
        <f t="shared" si="443"/>
        <v/>
      </c>
      <c r="O4520" s="16" t="str">
        <f t="shared" si="444"/>
        <v/>
      </c>
      <c r="P4520" s="17"/>
      <c r="Q4520" s="17"/>
      <c r="AD4520" s="13">
        <f t="shared" si="438"/>
        <v>0</v>
      </c>
      <c r="AE4520" s="13" t="str">
        <f t="shared" si="439"/>
        <v/>
      </c>
      <c r="AF4520" s="145" t="str">
        <f t="shared" si="440"/>
        <v/>
      </c>
      <c r="AG4520" s="145" t="str">
        <f t="shared" si="441"/>
        <v/>
      </c>
      <c r="AH4520" s="145" t="str">
        <f t="shared" si="442"/>
        <v/>
      </c>
    </row>
    <row r="4521" spans="1:34" ht="17.25" customHeight="1" x14ac:dyDescent="0.3">
      <c r="A4521" s="149"/>
      <c r="B4521" s="135"/>
      <c r="C4521" s="14"/>
      <c r="D4521" s="14"/>
      <c r="E4521" s="136"/>
      <c r="F4521" s="15"/>
      <c r="G4521" s="126"/>
      <c r="H4521" s="136"/>
      <c r="I4521" s="136"/>
      <c r="J4521" s="138"/>
      <c r="K4521" s="119"/>
      <c r="L4521" s="138"/>
      <c r="M4521" s="12"/>
      <c r="N4521" s="147" t="str">
        <f t="shared" si="443"/>
        <v/>
      </c>
      <c r="O4521" s="16" t="str">
        <f t="shared" si="444"/>
        <v/>
      </c>
      <c r="P4521" s="17"/>
      <c r="Q4521" s="17"/>
      <c r="AD4521" s="13">
        <f t="shared" si="438"/>
        <v>0</v>
      </c>
      <c r="AE4521" s="13" t="str">
        <f t="shared" si="439"/>
        <v/>
      </c>
      <c r="AF4521" s="145" t="str">
        <f t="shared" si="440"/>
        <v/>
      </c>
      <c r="AG4521" s="145" t="str">
        <f t="shared" si="441"/>
        <v/>
      </c>
      <c r="AH4521" s="145" t="str">
        <f t="shared" si="442"/>
        <v/>
      </c>
    </row>
    <row r="4522" spans="1:34" ht="17.25" customHeight="1" x14ac:dyDescent="0.3">
      <c r="A4522" s="149"/>
      <c r="B4522" s="135"/>
      <c r="C4522" s="14"/>
      <c r="D4522" s="14"/>
      <c r="E4522" s="136"/>
      <c r="F4522" s="15"/>
      <c r="G4522" s="126"/>
      <c r="H4522" s="136"/>
      <c r="I4522" s="136"/>
      <c r="J4522" s="138"/>
      <c r="K4522" s="119"/>
      <c r="L4522" s="138"/>
      <c r="M4522" s="12"/>
      <c r="N4522" s="147" t="str">
        <f t="shared" si="443"/>
        <v/>
      </c>
      <c r="O4522" s="16" t="str">
        <f t="shared" si="444"/>
        <v/>
      </c>
      <c r="P4522" s="17"/>
      <c r="Q4522" s="17"/>
      <c r="AD4522" s="13">
        <f t="shared" si="438"/>
        <v>0</v>
      </c>
      <c r="AE4522" s="13" t="str">
        <f t="shared" si="439"/>
        <v/>
      </c>
      <c r="AF4522" s="145" t="str">
        <f t="shared" si="440"/>
        <v/>
      </c>
      <c r="AG4522" s="145" t="str">
        <f t="shared" si="441"/>
        <v/>
      </c>
      <c r="AH4522" s="145" t="str">
        <f t="shared" si="442"/>
        <v/>
      </c>
    </row>
    <row r="4523" spans="1:34" ht="17.25" customHeight="1" x14ac:dyDescent="0.3">
      <c r="A4523" s="149"/>
      <c r="B4523" s="135"/>
      <c r="C4523" s="14"/>
      <c r="D4523" s="14"/>
      <c r="E4523" s="136"/>
      <c r="F4523" s="15"/>
      <c r="G4523" s="126"/>
      <c r="H4523" s="136"/>
      <c r="I4523" s="136"/>
      <c r="J4523" s="138"/>
      <c r="K4523" s="119"/>
      <c r="L4523" s="138"/>
      <c r="M4523" s="12"/>
      <c r="N4523" s="147" t="str">
        <f t="shared" si="443"/>
        <v/>
      </c>
      <c r="O4523" s="16" t="str">
        <f t="shared" si="444"/>
        <v/>
      </c>
      <c r="P4523" s="17"/>
      <c r="Q4523" s="17"/>
      <c r="AD4523" s="13">
        <f t="shared" si="438"/>
        <v>0</v>
      </c>
      <c r="AE4523" s="13" t="str">
        <f t="shared" si="439"/>
        <v/>
      </c>
      <c r="AF4523" s="145" t="str">
        <f t="shared" si="440"/>
        <v/>
      </c>
      <c r="AG4523" s="145" t="str">
        <f t="shared" si="441"/>
        <v/>
      </c>
      <c r="AH4523" s="145" t="str">
        <f t="shared" si="442"/>
        <v/>
      </c>
    </row>
    <row r="4524" spans="1:34" ht="17.25" customHeight="1" x14ac:dyDescent="0.3">
      <c r="A4524" s="149"/>
      <c r="B4524" s="135"/>
      <c r="C4524" s="14"/>
      <c r="D4524" s="14"/>
      <c r="E4524" s="136"/>
      <c r="F4524" s="15"/>
      <c r="G4524" s="126"/>
      <c r="H4524" s="136"/>
      <c r="I4524" s="136"/>
      <c r="J4524" s="138"/>
      <c r="K4524" s="119"/>
      <c r="L4524" s="138"/>
      <c r="M4524" s="12"/>
      <c r="N4524" s="147" t="str">
        <f t="shared" si="443"/>
        <v/>
      </c>
      <c r="O4524" s="16" t="str">
        <f t="shared" si="444"/>
        <v/>
      </c>
      <c r="P4524" s="17"/>
      <c r="Q4524" s="17"/>
      <c r="AD4524" s="13">
        <f t="shared" si="438"/>
        <v>0</v>
      </c>
      <c r="AE4524" s="13" t="str">
        <f t="shared" si="439"/>
        <v/>
      </c>
      <c r="AF4524" s="145" t="str">
        <f t="shared" si="440"/>
        <v/>
      </c>
      <c r="AG4524" s="145" t="str">
        <f t="shared" si="441"/>
        <v/>
      </c>
      <c r="AH4524" s="145" t="str">
        <f t="shared" si="442"/>
        <v/>
      </c>
    </row>
    <row r="4525" spans="1:34" ht="17.25" customHeight="1" x14ac:dyDescent="0.3">
      <c r="A4525" s="149"/>
      <c r="B4525" s="135"/>
      <c r="C4525" s="14"/>
      <c r="D4525" s="14"/>
      <c r="E4525" s="136"/>
      <c r="F4525" s="15"/>
      <c r="G4525" s="126"/>
      <c r="H4525" s="136"/>
      <c r="I4525" s="136"/>
      <c r="J4525" s="138"/>
      <c r="K4525" s="119"/>
      <c r="L4525" s="138"/>
      <c r="M4525" s="12"/>
      <c r="N4525" s="147" t="str">
        <f t="shared" si="443"/>
        <v/>
      </c>
      <c r="O4525" s="16" t="str">
        <f t="shared" si="444"/>
        <v/>
      </c>
      <c r="P4525" s="17"/>
      <c r="Q4525" s="17"/>
      <c r="AD4525" s="13">
        <f t="shared" si="438"/>
        <v>0</v>
      </c>
      <c r="AE4525" s="13" t="str">
        <f t="shared" si="439"/>
        <v/>
      </c>
      <c r="AF4525" s="145" t="str">
        <f t="shared" si="440"/>
        <v/>
      </c>
      <c r="AG4525" s="145" t="str">
        <f t="shared" si="441"/>
        <v/>
      </c>
      <c r="AH4525" s="145" t="str">
        <f t="shared" si="442"/>
        <v/>
      </c>
    </row>
    <row r="4526" spans="1:34" ht="17.25" customHeight="1" x14ac:dyDescent="0.3">
      <c r="A4526" s="149"/>
      <c r="B4526" s="135"/>
      <c r="C4526" s="14"/>
      <c r="D4526" s="14"/>
      <c r="E4526" s="136"/>
      <c r="F4526" s="15"/>
      <c r="G4526" s="126"/>
      <c r="H4526" s="136"/>
      <c r="I4526" s="136"/>
      <c r="J4526" s="138"/>
      <c r="K4526" s="119"/>
      <c r="L4526" s="138"/>
      <c r="M4526" s="12"/>
      <c r="N4526" s="147" t="str">
        <f t="shared" si="443"/>
        <v/>
      </c>
      <c r="O4526" s="16" t="str">
        <f t="shared" si="444"/>
        <v/>
      </c>
      <c r="P4526" s="17"/>
      <c r="Q4526" s="17"/>
      <c r="AD4526" s="13">
        <f t="shared" si="438"/>
        <v>0</v>
      </c>
      <c r="AE4526" s="13" t="str">
        <f t="shared" si="439"/>
        <v/>
      </c>
      <c r="AF4526" s="145" t="str">
        <f t="shared" si="440"/>
        <v/>
      </c>
      <c r="AG4526" s="145" t="str">
        <f t="shared" si="441"/>
        <v/>
      </c>
      <c r="AH4526" s="145" t="str">
        <f t="shared" si="442"/>
        <v/>
      </c>
    </row>
    <row r="4527" spans="1:34" ht="17.25" customHeight="1" x14ac:dyDescent="0.3">
      <c r="A4527" s="149"/>
      <c r="B4527" s="135"/>
      <c r="C4527" s="14"/>
      <c r="D4527" s="14"/>
      <c r="E4527" s="136"/>
      <c r="F4527" s="15"/>
      <c r="G4527" s="126"/>
      <c r="H4527" s="136"/>
      <c r="I4527" s="136"/>
      <c r="J4527" s="138"/>
      <c r="K4527" s="119"/>
      <c r="L4527" s="138"/>
      <c r="M4527" s="12"/>
      <c r="N4527" s="147" t="str">
        <f t="shared" si="443"/>
        <v/>
      </c>
      <c r="O4527" s="16" t="str">
        <f t="shared" si="444"/>
        <v/>
      </c>
      <c r="P4527" s="17"/>
      <c r="Q4527" s="17"/>
      <c r="AD4527" s="13">
        <f t="shared" si="438"/>
        <v>0</v>
      </c>
      <c r="AE4527" s="13" t="str">
        <f t="shared" si="439"/>
        <v/>
      </c>
      <c r="AF4527" s="145" t="str">
        <f t="shared" si="440"/>
        <v/>
      </c>
      <c r="AG4527" s="145" t="str">
        <f t="shared" si="441"/>
        <v/>
      </c>
      <c r="AH4527" s="145" t="str">
        <f t="shared" si="442"/>
        <v/>
      </c>
    </row>
    <row r="4528" spans="1:34" ht="17.25" customHeight="1" x14ac:dyDescent="0.3">
      <c r="A4528" s="149"/>
      <c r="B4528" s="135"/>
      <c r="C4528" s="14"/>
      <c r="D4528" s="14"/>
      <c r="E4528" s="136"/>
      <c r="F4528" s="15"/>
      <c r="G4528" s="126"/>
      <c r="H4528" s="136"/>
      <c r="I4528" s="136"/>
      <c r="J4528" s="138"/>
      <c r="K4528" s="119"/>
      <c r="L4528" s="138"/>
      <c r="M4528" s="12"/>
      <c r="N4528" s="147" t="str">
        <f t="shared" si="443"/>
        <v/>
      </c>
      <c r="O4528" s="16" t="str">
        <f t="shared" si="444"/>
        <v/>
      </c>
      <c r="P4528" s="17"/>
      <c r="Q4528" s="17"/>
      <c r="AD4528" s="13">
        <f t="shared" si="438"/>
        <v>0</v>
      </c>
      <c r="AE4528" s="13" t="str">
        <f t="shared" si="439"/>
        <v/>
      </c>
      <c r="AF4528" s="145" t="str">
        <f t="shared" si="440"/>
        <v/>
      </c>
      <c r="AG4528" s="145" t="str">
        <f t="shared" si="441"/>
        <v/>
      </c>
      <c r="AH4528" s="145" t="str">
        <f t="shared" si="442"/>
        <v/>
      </c>
    </row>
    <row r="4529" spans="1:34" ht="17.25" customHeight="1" x14ac:dyDescent="0.3">
      <c r="A4529" s="149"/>
      <c r="B4529" s="135"/>
      <c r="C4529" s="14"/>
      <c r="D4529" s="14"/>
      <c r="E4529" s="136"/>
      <c r="F4529" s="15"/>
      <c r="G4529" s="126"/>
      <c r="H4529" s="136"/>
      <c r="I4529" s="136"/>
      <c r="J4529" s="138"/>
      <c r="K4529" s="119"/>
      <c r="L4529" s="138"/>
      <c r="M4529" s="12"/>
      <c r="N4529" s="147" t="str">
        <f t="shared" si="443"/>
        <v/>
      </c>
      <c r="O4529" s="16" t="str">
        <f t="shared" si="444"/>
        <v/>
      </c>
      <c r="P4529" s="17"/>
      <c r="Q4529" s="17"/>
      <c r="AD4529" s="13">
        <f t="shared" si="438"/>
        <v>0</v>
      </c>
      <c r="AE4529" s="13" t="str">
        <f t="shared" si="439"/>
        <v/>
      </c>
      <c r="AF4529" s="145" t="str">
        <f t="shared" si="440"/>
        <v/>
      </c>
      <c r="AG4529" s="145" t="str">
        <f t="shared" si="441"/>
        <v/>
      </c>
      <c r="AH4529" s="145" t="str">
        <f t="shared" si="442"/>
        <v/>
      </c>
    </row>
    <row r="4530" spans="1:34" ht="17.25" customHeight="1" x14ac:dyDescent="0.3">
      <c r="A4530" s="149"/>
      <c r="B4530" s="135"/>
      <c r="C4530" s="14"/>
      <c r="D4530" s="14"/>
      <c r="E4530" s="136"/>
      <c r="F4530" s="15"/>
      <c r="G4530" s="126"/>
      <c r="H4530" s="136"/>
      <c r="I4530" s="136"/>
      <c r="J4530" s="138"/>
      <c r="K4530" s="119"/>
      <c r="L4530" s="138"/>
      <c r="M4530" s="12"/>
      <c r="N4530" s="147" t="str">
        <f t="shared" si="443"/>
        <v/>
      </c>
      <c r="O4530" s="16" t="str">
        <f t="shared" si="444"/>
        <v/>
      </c>
      <c r="P4530" s="17"/>
      <c r="Q4530" s="17"/>
      <c r="AD4530" s="13">
        <f t="shared" si="438"/>
        <v>0</v>
      </c>
      <c r="AE4530" s="13" t="str">
        <f t="shared" si="439"/>
        <v/>
      </c>
      <c r="AF4530" s="145" t="str">
        <f t="shared" si="440"/>
        <v/>
      </c>
      <c r="AG4530" s="145" t="str">
        <f t="shared" si="441"/>
        <v/>
      </c>
      <c r="AH4530" s="145" t="str">
        <f t="shared" si="442"/>
        <v/>
      </c>
    </row>
    <row r="4531" spans="1:34" ht="17.25" customHeight="1" x14ac:dyDescent="0.3">
      <c r="A4531" s="149"/>
      <c r="B4531" s="135"/>
      <c r="C4531" s="14"/>
      <c r="D4531" s="14"/>
      <c r="E4531" s="136"/>
      <c r="F4531" s="15"/>
      <c r="G4531" s="126"/>
      <c r="H4531" s="136"/>
      <c r="I4531" s="136"/>
      <c r="J4531" s="138"/>
      <c r="K4531" s="119"/>
      <c r="L4531" s="138"/>
      <c r="M4531" s="12"/>
      <c r="N4531" s="147" t="str">
        <f t="shared" si="443"/>
        <v/>
      </c>
      <c r="O4531" s="16" t="str">
        <f t="shared" si="444"/>
        <v/>
      </c>
      <c r="P4531" s="17"/>
      <c r="Q4531" s="17"/>
      <c r="AD4531" s="13">
        <f t="shared" si="438"/>
        <v>0</v>
      </c>
      <c r="AE4531" s="13" t="str">
        <f t="shared" si="439"/>
        <v/>
      </c>
      <c r="AF4531" s="145" t="str">
        <f t="shared" si="440"/>
        <v/>
      </c>
      <c r="AG4531" s="145" t="str">
        <f t="shared" si="441"/>
        <v/>
      </c>
      <c r="AH4531" s="145" t="str">
        <f t="shared" si="442"/>
        <v/>
      </c>
    </row>
    <row r="4532" spans="1:34" ht="17.25" customHeight="1" x14ac:dyDescent="0.3">
      <c r="A4532" s="149"/>
      <c r="B4532" s="135"/>
      <c r="C4532" s="14"/>
      <c r="D4532" s="14"/>
      <c r="E4532" s="136"/>
      <c r="F4532" s="15"/>
      <c r="G4532" s="126"/>
      <c r="H4532" s="136"/>
      <c r="I4532" s="136"/>
      <c r="J4532" s="138"/>
      <c r="K4532" s="119"/>
      <c r="L4532" s="138"/>
      <c r="M4532" s="12"/>
      <c r="N4532" s="147" t="str">
        <f t="shared" si="443"/>
        <v/>
      </c>
      <c r="O4532" s="16" t="str">
        <f t="shared" si="444"/>
        <v/>
      </c>
      <c r="P4532" s="17"/>
      <c r="Q4532" s="17"/>
      <c r="AD4532" s="13">
        <f t="shared" si="438"/>
        <v>0</v>
      </c>
      <c r="AE4532" s="13" t="str">
        <f t="shared" si="439"/>
        <v/>
      </c>
      <c r="AF4532" s="145" t="str">
        <f t="shared" si="440"/>
        <v/>
      </c>
      <c r="AG4532" s="145" t="str">
        <f t="shared" si="441"/>
        <v/>
      </c>
      <c r="AH4532" s="145" t="str">
        <f t="shared" si="442"/>
        <v/>
      </c>
    </row>
    <row r="4533" spans="1:34" ht="17.25" customHeight="1" x14ac:dyDescent="0.3">
      <c r="A4533" s="149"/>
      <c r="B4533" s="135"/>
      <c r="C4533" s="14"/>
      <c r="D4533" s="14"/>
      <c r="E4533" s="136"/>
      <c r="F4533" s="15"/>
      <c r="G4533" s="126"/>
      <c r="H4533" s="136"/>
      <c r="I4533" s="136"/>
      <c r="J4533" s="138"/>
      <c r="K4533" s="119"/>
      <c r="L4533" s="138"/>
      <c r="M4533" s="12"/>
      <c r="N4533" s="147" t="str">
        <f t="shared" si="443"/>
        <v/>
      </c>
      <c r="O4533" s="16" t="str">
        <f t="shared" si="444"/>
        <v/>
      </c>
      <c r="P4533" s="17"/>
      <c r="Q4533" s="17"/>
      <c r="AD4533" s="13">
        <f t="shared" ref="AD4533:AD4596" si="445">IF(N4533&lt;0, N4533/-F4533, M4533)</f>
        <v>0</v>
      </c>
      <c r="AE4533" s="13" t="str">
        <f t="shared" ref="AE4533:AE4596" si="446">IF(N4533="", "", IF(C4533="Long", IF(N4533&gt;0, N4533/F4533, ((G4533*(I4533-E4533))/F4533)), IF(N4533&gt;0, N4533/F4533, ((G4533*(E4533-I4533))/F4533))))</f>
        <v/>
      </c>
      <c r="AF4533" s="145" t="str">
        <f t="shared" ref="AF4533:AF4596" si="447">IF(A4533="", "", MONTH(A4533))</f>
        <v/>
      </c>
      <c r="AG4533" s="145" t="str">
        <f t="shared" ref="AG4533:AG4596" si="448">IF(A4533="", "", YEAR(A4533))</f>
        <v/>
      </c>
      <c r="AH4533" s="145" t="str">
        <f t="shared" ref="AH4533:AH4596" si="449">IF(A4533="", "", DAY(A4533))</f>
        <v/>
      </c>
    </row>
    <row r="4534" spans="1:34" ht="17.25" customHeight="1" x14ac:dyDescent="0.3">
      <c r="A4534" s="149"/>
      <c r="B4534" s="135"/>
      <c r="C4534" s="14"/>
      <c r="D4534" s="14"/>
      <c r="E4534" s="136"/>
      <c r="F4534" s="15"/>
      <c r="G4534" s="126"/>
      <c r="H4534" s="136"/>
      <c r="I4534" s="136"/>
      <c r="J4534" s="138"/>
      <c r="K4534" s="119"/>
      <c r="L4534" s="138"/>
      <c r="M4534" s="12"/>
      <c r="N4534" s="147" t="str">
        <f t="shared" si="443"/>
        <v/>
      </c>
      <c r="O4534" s="16" t="str">
        <f t="shared" si="444"/>
        <v/>
      </c>
      <c r="P4534" s="17"/>
      <c r="Q4534" s="17"/>
      <c r="AD4534" s="13">
        <f t="shared" si="445"/>
        <v>0</v>
      </c>
      <c r="AE4534" s="13" t="str">
        <f t="shared" si="446"/>
        <v/>
      </c>
      <c r="AF4534" s="145" t="str">
        <f t="shared" si="447"/>
        <v/>
      </c>
      <c r="AG4534" s="145" t="str">
        <f t="shared" si="448"/>
        <v/>
      </c>
      <c r="AH4534" s="145" t="str">
        <f t="shared" si="449"/>
        <v/>
      </c>
    </row>
    <row r="4535" spans="1:34" ht="17.25" customHeight="1" x14ac:dyDescent="0.3">
      <c r="A4535" s="149"/>
      <c r="B4535" s="135"/>
      <c r="C4535" s="14"/>
      <c r="D4535" s="14"/>
      <c r="E4535" s="136"/>
      <c r="F4535" s="15"/>
      <c r="G4535" s="126"/>
      <c r="H4535" s="136"/>
      <c r="I4535" s="136"/>
      <c r="J4535" s="138"/>
      <c r="K4535" s="119"/>
      <c r="L4535" s="138"/>
      <c r="M4535" s="12"/>
      <c r="N4535" s="147" t="str">
        <f t="shared" si="443"/>
        <v/>
      </c>
      <c r="O4535" s="16" t="str">
        <f t="shared" si="444"/>
        <v/>
      </c>
      <c r="P4535" s="17"/>
      <c r="Q4535" s="17"/>
      <c r="AD4535" s="13">
        <f t="shared" si="445"/>
        <v>0</v>
      </c>
      <c r="AE4535" s="13" t="str">
        <f t="shared" si="446"/>
        <v/>
      </c>
      <c r="AF4535" s="145" t="str">
        <f t="shared" si="447"/>
        <v/>
      </c>
      <c r="AG4535" s="145" t="str">
        <f t="shared" si="448"/>
        <v/>
      </c>
      <c r="AH4535" s="145" t="str">
        <f t="shared" si="449"/>
        <v/>
      </c>
    </row>
    <row r="4536" spans="1:34" ht="17.25" customHeight="1" x14ac:dyDescent="0.3">
      <c r="A4536" s="149"/>
      <c r="B4536" s="135"/>
      <c r="C4536" s="14"/>
      <c r="D4536" s="14"/>
      <c r="E4536" s="136"/>
      <c r="F4536" s="15"/>
      <c r="G4536" s="126"/>
      <c r="H4536" s="136"/>
      <c r="I4536" s="136"/>
      <c r="J4536" s="138"/>
      <c r="K4536" s="119"/>
      <c r="L4536" s="138"/>
      <c r="M4536" s="12"/>
      <c r="N4536" s="147" t="str">
        <f t="shared" si="443"/>
        <v/>
      </c>
      <c r="O4536" s="16" t="str">
        <f t="shared" si="444"/>
        <v/>
      </c>
      <c r="P4536" s="17"/>
      <c r="Q4536" s="17"/>
      <c r="AD4536" s="13">
        <f t="shared" si="445"/>
        <v>0</v>
      </c>
      <c r="AE4536" s="13" t="str">
        <f t="shared" si="446"/>
        <v/>
      </c>
      <c r="AF4536" s="145" t="str">
        <f t="shared" si="447"/>
        <v/>
      </c>
      <c r="AG4536" s="145" t="str">
        <f t="shared" si="448"/>
        <v/>
      </c>
      <c r="AH4536" s="145" t="str">
        <f t="shared" si="449"/>
        <v/>
      </c>
    </row>
    <row r="4537" spans="1:34" ht="17.25" customHeight="1" x14ac:dyDescent="0.3">
      <c r="A4537" s="149"/>
      <c r="B4537" s="135"/>
      <c r="C4537" s="14"/>
      <c r="D4537" s="14"/>
      <c r="E4537" s="136"/>
      <c r="F4537" s="15"/>
      <c r="G4537" s="126"/>
      <c r="H4537" s="136"/>
      <c r="I4537" s="136"/>
      <c r="J4537" s="138"/>
      <c r="K4537" s="119"/>
      <c r="L4537" s="138"/>
      <c r="M4537" s="12"/>
      <c r="N4537" s="147" t="str">
        <f t="shared" si="443"/>
        <v/>
      </c>
      <c r="O4537" s="16" t="str">
        <f t="shared" si="444"/>
        <v/>
      </c>
      <c r="P4537" s="17"/>
      <c r="Q4537" s="17"/>
      <c r="AD4537" s="13">
        <f t="shared" si="445"/>
        <v>0</v>
      </c>
      <c r="AE4537" s="13" t="str">
        <f t="shared" si="446"/>
        <v/>
      </c>
      <c r="AF4537" s="145" t="str">
        <f t="shared" si="447"/>
        <v/>
      </c>
      <c r="AG4537" s="145" t="str">
        <f t="shared" si="448"/>
        <v/>
      </c>
      <c r="AH4537" s="145" t="str">
        <f t="shared" si="449"/>
        <v/>
      </c>
    </row>
    <row r="4538" spans="1:34" ht="17.25" customHeight="1" x14ac:dyDescent="0.3">
      <c r="A4538" s="149"/>
      <c r="B4538" s="135"/>
      <c r="C4538" s="14"/>
      <c r="D4538" s="14"/>
      <c r="E4538" s="136"/>
      <c r="F4538" s="15"/>
      <c r="G4538" s="126"/>
      <c r="H4538" s="136"/>
      <c r="I4538" s="136"/>
      <c r="J4538" s="138"/>
      <c r="K4538" s="119"/>
      <c r="L4538" s="138"/>
      <c r="M4538" s="12"/>
      <c r="N4538" s="147" t="str">
        <f t="shared" si="443"/>
        <v/>
      </c>
      <c r="O4538" s="16" t="str">
        <f t="shared" si="444"/>
        <v/>
      </c>
      <c r="P4538" s="17"/>
      <c r="Q4538" s="17"/>
      <c r="AD4538" s="13">
        <f t="shared" si="445"/>
        <v>0</v>
      </c>
      <c r="AE4538" s="13" t="str">
        <f t="shared" si="446"/>
        <v/>
      </c>
      <c r="AF4538" s="145" t="str">
        <f t="shared" si="447"/>
        <v/>
      </c>
      <c r="AG4538" s="145" t="str">
        <f t="shared" si="448"/>
        <v/>
      </c>
      <c r="AH4538" s="145" t="str">
        <f t="shared" si="449"/>
        <v/>
      </c>
    </row>
    <row r="4539" spans="1:34" ht="17.25" customHeight="1" x14ac:dyDescent="0.3">
      <c r="A4539" s="149"/>
      <c r="B4539" s="135"/>
      <c r="C4539" s="14"/>
      <c r="D4539" s="14"/>
      <c r="E4539" s="136"/>
      <c r="F4539" s="15"/>
      <c r="G4539" s="126"/>
      <c r="H4539" s="136"/>
      <c r="I4539" s="136"/>
      <c r="J4539" s="138"/>
      <c r="K4539" s="119"/>
      <c r="L4539" s="138"/>
      <c r="M4539" s="12"/>
      <c r="N4539" s="147" t="str">
        <f t="shared" si="443"/>
        <v/>
      </c>
      <c r="O4539" s="16" t="str">
        <f t="shared" si="444"/>
        <v/>
      </c>
      <c r="P4539" s="17"/>
      <c r="Q4539" s="17"/>
      <c r="AD4539" s="13">
        <f t="shared" si="445"/>
        <v>0</v>
      </c>
      <c r="AE4539" s="13" t="str">
        <f t="shared" si="446"/>
        <v/>
      </c>
      <c r="AF4539" s="145" t="str">
        <f t="shared" si="447"/>
        <v/>
      </c>
      <c r="AG4539" s="145" t="str">
        <f t="shared" si="448"/>
        <v/>
      </c>
      <c r="AH4539" s="145" t="str">
        <f t="shared" si="449"/>
        <v/>
      </c>
    </row>
    <row r="4540" spans="1:34" ht="17.25" customHeight="1" x14ac:dyDescent="0.3">
      <c r="A4540" s="149"/>
      <c r="B4540" s="135"/>
      <c r="C4540" s="14"/>
      <c r="D4540" s="14"/>
      <c r="E4540" s="136"/>
      <c r="F4540" s="15"/>
      <c r="G4540" s="126"/>
      <c r="H4540" s="136"/>
      <c r="I4540" s="136"/>
      <c r="J4540" s="138"/>
      <c r="K4540" s="119"/>
      <c r="L4540" s="138"/>
      <c r="M4540" s="12"/>
      <c r="N4540" s="147" t="str">
        <f t="shared" si="443"/>
        <v/>
      </c>
      <c r="O4540" s="16" t="str">
        <f t="shared" si="444"/>
        <v/>
      </c>
      <c r="P4540" s="17"/>
      <c r="Q4540" s="17"/>
      <c r="AD4540" s="13">
        <f t="shared" si="445"/>
        <v>0</v>
      </c>
      <c r="AE4540" s="13" t="str">
        <f t="shared" si="446"/>
        <v/>
      </c>
      <c r="AF4540" s="145" t="str">
        <f t="shared" si="447"/>
        <v/>
      </c>
      <c r="AG4540" s="145" t="str">
        <f t="shared" si="448"/>
        <v/>
      </c>
      <c r="AH4540" s="145" t="str">
        <f t="shared" si="449"/>
        <v/>
      </c>
    </row>
    <row r="4541" spans="1:34" ht="17.25" customHeight="1" x14ac:dyDescent="0.3">
      <c r="A4541" s="149"/>
      <c r="B4541" s="135"/>
      <c r="C4541" s="14"/>
      <c r="D4541" s="14"/>
      <c r="E4541" s="136"/>
      <c r="F4541" s="15"/>
      <c r="G4541" s="126"/>
      <c r="H4541" s="136"/>
      <c r="I4541" s="136"/>
      <c r="J4541" s="138"/>
      <c r="K4541" s="119"/>
      <c r="L4541" s="138"/>
      <c r="M4541" s="12"/>
      <c r="N4541" s="147" t="str">
        <f t="shared" si="443"/>
        <v/>
      </c>
      <c r="O4541" s="16" t="str">
        <f t="shared" si="444"/>
        <v/>
      </c>
      <c r="P4541" s="17"/>
      <c r="Q4541" s="17"/>
      <c r="AD4541" s="13">
        <f t="shared" si="445"/>
        <v>0</v>
      </c>
      <c r="AE4541" s="13" t="str">
        <f t="shared" si="446"/>
        <v/>
      </c>
      <c r="AF4541" s="145" t="str">
        <f t="shared" si="447"/>
        <v/>
      </c>
      <c r="AG4541" s="145" t="str">
        <f t="shared" si="448"/>
        <v/>
      </c>
      <c r="AH4541" s="145" t="str">
        <f t="shared" si="449"/>
        <v/>
      </c>
    </row>
    <row r="4542" spans="1:34" ht="17.25" customHeight="1" x14ac:dyDescent="0.3">
      <c r="A4542" s="149"/>
      <c r="B4542" s="135"/>
      <c r="C4542" s="14"/>
      <c r="D4542" s="14"/>
      <c r="E4542" s="136"/>
      <c r="F4542" s="15"/>
      <c r="G4542" s="126"/>
      <c r="H4542" s="136"/>
      <c r="I4542" s="136"/>
      <c r="J4542" s="138"/>
      <c r="K4542" s="119"/>
      <c r="L4542" s="138"/>
      <c r="M4542" s="12"/>
      <c r="N4542" s="147" t="str">
        <f t="shared" si="443"/>
        <v/>
      </c>
      <c r="O4542" s="16" t="str">
        <f t="shared" si="444"/>
        <v/>
      </c>
      <c r="P4542" s="17"/>
      <c r="Q4542" s="17"/>
      <c r="AD4542" s="13">
        <f t="shared" si="445"/>
        <v>0</v>
      </c>
      <c r="AE4542" s="13" t="str">
        <f t="shared" si="446"/>
        <v/>
      </c>
      <c r="AF4542" s="145" t="str">
        <f t="shared" si="447"/>
        <v/>
      </c>
      <c r="AG4542" s="145" t="str">
        <f t="shared" si="448"/>
        <v/>
      </c>
      <c r="AH4542" s="145" t="str">
        <f t="shared" si="449"/>
        <v/>
      </c>
    </row>
    <row r="4543" spans="1:34" ht="17.25" customHeight="1" x14ac:dyDescent="0.3">
      <c r="A4543" s="149"/>
      <c r="B4543" s="135"/>
      <c r="C4543" s="14"/>
      <c r="D4543" s="14"/>
      <c r="E4543" s="136"/>
      <c r="F4543" s="15"/>
      <c r="G4543" s="126"/>
      <c r="H4543" s="136"/>
      <c r="I4543" s="136"/>
      <c r="J4543" s="138"/>
      <c r="K4543" s="119"/>
      <c r="L4543" s="138"/>
      <c r="M4543" s="12"/>
      <c r="N4543" s="147" t="str">
        <f t="shared" si="443"/>
        <v/>
      </c>
      <c r="O4543" s="16" t="str">
        <f t="shared" si="444"/>
        <v/>
      </c>
      <c r="P4543" s="17"/>
      <c r="Q4543" s="17"/>
      <c r="AD4543" s="13">
        <f t="shared" si="445"/>
        <v>0</v>
      </c>
      <c r="AE4543" s="13" t="str">
        <f t="shared" si="446"/>
        <v/>
      </c>
      <c r="AF4543" s="145" t="str">
        <f t="shared" si="447"/>
        <v/>
      </c>
      <c r="AG4543" s="145" t="str">
        <f t="shared" si="448"/>
        <v/>
      </c>
      <c r="AH4543" s="145" t="str">
        <f t="shared" si="449"/>
        <v/>
      </c>
    </row>
    <row r="4544" spans="1:34" ht="17.25" customHeight="1" x14ac:dyDescent="0.3">
      <c r="A4544" s="149"/>
      <c r="B4544" s="135"/>
      <c r="C4544" s="14"/>
      <c r="D4544" s="14"/>
      <c r="E4544" s="136"/>
      <c r="F4544" s="15"/>
      <c r="G4544" s="126"/>
      <c r="H4544" s="136"/>
      <c r="I4544" s="136"/>
      <c r="J4544" s="138"/>
      <c r="K4544" s="119"/>
      <c r="L4544" s="138"/>
      <c r="M4544" s="12"/>
      <c r="N4544" s="147" t="str">
        <f t="shared" si="443"/>
        <v/>
      </c>
      <c r="O4544" s="16" t="str">
        <f t="shared" si="444"/>
        <v/>
      </c>
      <c r="P4544" s="17"/>
      <c r="Q4544" s="17"/>
      <c r="AD4544" s="13">
        <f t="shared" si="445"/>
        <v>0</v>
      </c>
      <c r="AE4544" s="13" t="str">
        <f t="shared" si="446"/>
        <v/>
      </c>
      <c r="AF4544" s="145" t="str">
        <f t="shared" si="447"/>
        <v/>
      </c>
      <c r="AG4544" s="145" t="str">
        <f t="shared" si="448"/>
        <v/>
      </c>
      <c r="AH4544" s="145" t="str">
        <f t="shared" si="449"/>
        <v/>
      </c>
    </row>
    <row r="4545" spans="1:34" ht="17.25" customHeight="1" x14ac:dyDescent="0.3">
      <c r="A4545" s="149"/>
      <c r="B4545" s="135"/>
      <c r="C4545" s="14"/>
      <c r="D4545" s="14"/>
      <c r="E4545" s="136"/>
      <c r="F4545" s="15"/>
      <c r="G4545" s="126"/>
      <c r="H4545" s="136"/>
      <c r="I4545" s="136"/>
      <c r="J4545" s="138"/>
      <c r="K4545" s="119"/>
      <c r="L4545" s="138"/>
      <c r="M4545" s="12"/>
      <c r="N4545" s="147" t="str">
        <f t="shared" si="443"/>
        <v/>
      </c>
      <c r="O4545" s="16" t="str">
        <f t="shared" si="444"/>
        <v/>
      </c>
      <c r="P4545" s="17"/>
      <c r="Q4545" s="17"/>
      <c r="AD4545" s="13">
        <f t="shared" si="445"/>
        <v>0</v>
      </c>
      <c r="AE4545" s="13" t="str">
        <f t="shared" si="446"/>
        <v/>
      </c>
      <c r="AF4545" s="145" t="str">
        <f t="shared" si="447"/>
        <v/>
      </c>
      <c r="AG4545" s="145" t="str">
        <f t="shared" si="448"/>
        <v/>
      </c>
      <c r="AH4545" s="145" t="str">
        <f t="shared" si="449"/>
        <v/>
      </c>
    </row>
    <row r="4546" spans="1:34" ht="17.25" customHeight="1" x14ac:dyDescent="0.3">
      <c r="A4546" s="149"/>
      <c r="B4546" s="135"/>
      <c r="C4546" s="14"/>
      <c r="D4546" s="14"/>
      <c r="E4546" s="136"/>
      <c r="F4546" s="15"/>
      <c r="G4546" s="126"/>
      <c r="H4546" s="136"/>
      <c r="I4546" s="136"/>
      <c r="J4546" s="138"/>
      <c r="K4546" s="119"/>
      <c r="L4546" s="138"/>
      <c r="M4546" s="12"/>
      <c r="N4546" s="147" t="str">
        <f t="shared" si="443"/>
        <v/>
      </c>
      <c r="O4546" s="16" t="str">
        <f t="shared" si="444"/>
        <v/>
      </c>
      <c r="P4546" s="17"/>
      <c r="Q4546" s="17"/>
      <c r="AD4546" s="13">
        <f t="shared" si="445"/>
        <v>0</v>
      </c>
      <c r="AE4546" s="13" t="str">
        <f t="shared" si="446"/>
        <v/>
      </c>
      <c r="AF4546" s="145" t="str">
        <f t="shared" si="447"/>
        <v/>
      </c>
      <c r="AG4546" s="145" t="str">
        <f t="shared" si="448"/>
        <v/>
      </c>
      <c r="AH4546" s="145" t="str">
        <f t="shared" si="449"/>
        <v/>
      </c>
    </row>
    <row r="4547" spans="1:34" ht="17.25" customHeight="1" x14ac:dyDescent="0.3">
      <c r="A4547" s="149"/>
      <c r="B4547" s="135"/>
      <c r="C4547" s="14"/>
      <c r="D4547" s="14"/>
      <c r="E4547" s="136"/>
      <c r="F4547" s="15"/>
      <c r="G4547" s="126"/>
      <c r="H4547" s="136"/>
      <c r="I4547" s="136"/>
      <c r="J4547" s="138"/>
      <c r="K4547" s="119"/>
      <c r="L4547" s="138"/>
      <c r="M4547" s="12"/>
      <c r="N4547" s="147" t="str">
        <f t="shared" si="443"/>
        <v/>
      </c>
      <c r="O4547" s="16" t="str">
        <f t="shared" si="444"/>
        <v/>
      </c>
      <c r="P4547" s="17"/>
      <c r="Q4547" s="17"/>
      <c r="AD4547" s="13">
        <f t="shared" si="445"/>
        <v>0</v>
      </c>
      <c r="AE4547" s="13" t="str">
        <f t="shared" si="446"/>
        <v/>
      </c>
      <c r="AF4547" s="145" t="str">
        <f t="shared" si="447"/>
        <v/>
      </c>
      <c r="AG4547" s="145" t="str">
        <f t="shared" si="448"/>
        <v/>
      </c>
      <c r="AH4547" s="145" t="str">
        <f t="shared" si="449"/>
        <v/>
      </c>
    </row>
    <row r="4548" spans="1:34" ht="17.25" customHeight="1" x14ac:dyDescent="0.3">
      <c r="A4548" s="149"/>
      <c r="B4548" s="135"/>
      <c r="C4548" s="14"/>
      <c r="D4548" s="14"/>
      <c r="E4548" s="136"/>
      <c r="F4548" s="15"/>
      <c r="G4548" s="126"/>
      <c r="H4548" s="136"/>
      <c r="I4548" s="136"/>
      <c r="J4548" s="138"/>
      <c r="K4548" s="119"/>
      <c r="L4548" s="138"/>
      <c r="M4548" s="12"/>
      <c r="N4548" s="147" t="str">
        <f t="shared" si="443"/>
        <v/>
      </c>
      <c r="O4548" s="16" t="str">
        <f t="shared" si="444"/>
        <v/>
      </c>
      <c r="P4548" s="17"/>
      <c r="Q4548" s="17"/>
      <c r="AD4548" s="13">
        <f t="shared" si="445"/>
        <v>0</v>
      </c>
      <c r="AE4548" s="13" t="str">
        <f t="shared" si="446"/>
        <v/>
      </c>
      <c r="AF4548" s="145" t="str">
        <f t="shared" si="447"/>
        <v/>
      </c>
      <c r="AG4548" s="145" t="str">
        <f t="shared" si="448"/>
        <v/>
      </c>
      <c r="AH4548" s="145" t="str">
        <f t="shared" si="449"/>
        <v/>
      </c>
    </row>
    <row r="4549" spans="1:34" ht="17.25" customHeight="1" x14ac:dyDescent="0.3">
      <c r="A4549" s="149"/>
      <c r="B4549" s="135"/>
      <c r="C4549" s="14"/>
      <c r="D4549" s="14"/>
      <c r="E4549" s="136"/>
      <c r="F4549" s="15"/>
      <c r="G4549" s="126"/>
      <c r="H4549" s="136"/>
      <c r="I4549" s="136"/>
      <c r="J4549" s="138"/>
      <c r="K4549" s="119"/>
      <c r="L4549" s="138"/>
      <c r="M4549" s="12"/>
      <c r="N4549" s="147" t="str">
        <f t="shared" si="443"/>
        <v/>
      </c>
      <c r="O4549" s="16" t="str">
        <f t="shared" si="444"/>
        <v/>
      </c>
      <c r="P4549" s="17"/>
      <c r="Q4549" s="17"/>
      <c r="AD4549" s="13">
        <f t="shared" si="445"/>
        <v>0</v>
      </c>
      <c r="AE4549" s="13" t="str">
        <f t="shared" si="446"/>
        <v/>
      </c>
      <c r="AF4549" s="145" t="str">
        <f t="shared" si="447"/>
        <v/>
      </c>
      <c r="AG4549" s="145" t="str">
        <f t="shared" si="448"/>
        <v/>
      </c>
      <c r="AH4549" s="145" t="str">
        <f t="shared" si="449"/>
        <v/>
      </c>
    </row>
    <row r="4550" spans="1:34" ht="17.25" customHeight="1" x14ac:dyDescent="0.3">
      <c r="A4550" s="149"/>
      <c r="B4550" s="135"/>
      <c r="C4550" s="14"/>
      <c r="D4550" s="14"/>
      <c r="E4550" s="136"/>
      <c r="F4550" s="15"/>
      <c r="G4550" s="126"/>
      <c r="H4550" s="136"/>
      <c r="I4550" s="136"/>
      <c r="J4550" s="138"/>
      <c r="K4550" s="119"/>
      <c r="L4550" s="138"/>
      <c r="M4550" s="12"/>
      <c r="N4550" s="147" t="str">
        <f t="shared" si="443"/>
        <v/>
      </c>
      <c r="O4550" s="16" t="str">
        <f t="shared" si="444"/>
        <v/>
      </c>
      <c r="P4550" s="17"/>
      <c r="Q4550" s="17"/>
      <c r="AD4550" s="13">
        <f t="shared" si="445"/>
        <v>0</v>
      </c>
      <c r="AE4550" s="13" t="str">
        <f t="shared" si="446"/>
        <v/>
      </c>
      <c r="AF4550" s="145" t="str">
        <f t="shared" si="447"/>
        <v/>
      </c>
      <c r="AG4550" s="145" t="str">
        <f t="shared" si="448"/>
        <v/>
      </c>
      <c r="AH4550" s="145" t="str">
        <f t="shared" si="449"/>
        <v/>
      </c>
    </row>
    <row r="4551" spans="1:34" ht="17.25" customHeight="1" x14ac:dyDescent="0.3">
      <c r="A4551" s="149"/>
      <c r="B4551" s="135"/>
      <c r="C4551" s="14"/>
      <c r="D4551" s="14"/>
      <c r="E4551" s="136"/>
      <c r="F4551" s="15"/>
      <c r="G4551" s="126"/>
      <c r="H4551" s="136"/>
      <c r="I4551" s="136"/>
      <c r="J4551" s="138"/>
      <c r="K4551" s="119"/>
      <c r="L4551" s="138"/>
      <c r="M4551" s="12"/>
      <c r="N4551" s="147" t="str">
        <f t="shared" si="443"/>
        <v/>
      </c>
      <c r="O4551" s="16" t="str">
        <f t="shared" si="444"/>
        <v/>
      </c>
      <c r="P4551" s="17"/>
      <c r="Q4551" s="17"/>
      <c r="AD4551" s="13">
        <f t="shared" si="445"/>
        <v>0</v>
      </c>
      <c r="AE4551" s="13" t="str">
        <f t="shared" si="446"/>
        <v/>
      </c>
      <c r="AF4551" s="145" t="str">
        <f t="shared" si="447"/>
        <v/>
      </c>
      <c r="AG4551" s="145" t="str">
        <f t="shared" si="448"/>
        <v/>
      </c>
      <c r="AH4551" s="145" t="str">
        <f t="shared" si="449"/>
        <v/>
      </c>
    </row>
    <row r="4552" spans="1:34" ht="17.25" customHeight="1" x14ac:dyDescent="0.3">
      <c r="A4552" s="149"/>
      <c r="B4552" s="135"/>
      <c r="C4552" s="14"/>
      <c r="D4552" s="14"/>
      <c r="E4552" s="136"/>
      <c r="F4552" s="15"/>
      <c r="G4552" s="126"/>
      <c r="H4552" s="136"/>
      <c r="I4552" s="136"/>
      <c r="J4552" s="138"/>
      <c r="K4552" s="119"/>
      <c r="L4552" s="138"/>
      <c r="M4552" s="12"/>
      <c r="N4552" s="147" t="str">
        <f t="shared" ref="N4552:N4615" si="450">IF(J4552="", "", K4552)</f>
        <v/>
      </c>
      <c r="O4552" s="16" t="str">
        <f t="shared" si="444"/>
        <v/>
      </c>
      <c r="P4552" s="17"/>
      <c r="Q4552" s="17"/>
      <c r="AD4552" s="13">
        <f t="shared" si="445"/>
        <v>0</v>
      </c>
      <c r="AE4552" s="13" t="str">
        <f t="shared" si="446"/>
        <v/>
      </c>
      <c r="AF4552" s="145" t="str">
        <f t="shared" si="447"/>
        <v/>
      </c>
      <c r="AG4552" s="145" t="str">
        <f t="shared" si="448"/>
        <v/>
      </c>
      <c r="AH4552" s="145" t="str">
        <f t="shared" si="449"/>
        <v/>
      </c>
    </row>
    <row r="4553" spans="1:34" ht="17.25" customHeight="1" x14ac:dyDescent="0.3">
      <c r="A4553" s="149"/>
      <c r="B4553" s="135"/>
      <c r="C4553" s="14"/>
      <c r="D4553" s="14"/>
      <c r="E4553" s="136"/>
      <c r="F4553" s="15"/>
      <c r="G4553" s="126"/>
      <c r="H4553" s="136"/>
      <c r="I4553" s="136"/>
      <c r="J4553" s="138"/>
      <c r="K4553" s="119"/>
      <c r="L4553" s="138"/>
      <c r="M4553" s="12"/>
      <c r="N4553" s="147" t="str">
        <f t="shared" si="450"/>
        <v/>
      </c>
      <c r="O4553" s="16" t="str">
        <f t="shared" si="444"/>
        <v/>
      </c>
      <c r="P4553" s="17"/>
      <c r="Q4553" s="17"/>
      <c r="AD4553" s="13">
        <f t="shared" si="445"/>
        <v>0</v>
      </c>
      <c r="AE4553" s="13" t="str">
        <f t="shared" si="446"/>
        <v/>
      </c>
      <c r="AF4553" s="145" t="str">
        <f t="shared" si="447"/>
        <v/>
      </c>
      <c r="AG4553" s="145" t="str">
        <f t="shared" si="448"/>
        <v/>
      </c>
      <c r="AH4553" s="145" t="str">
        <f t="shared" si="449"/>
        <v/>
      </c>
    </row>
    <row r="4554" spans="1:34" ht="17.25" customHeight="1" x14ac:dyDescent="0.3">
      <c r="A4554" s="149"/>
      <c r="B4554" s="135"/>
      <c r="C4554" s="14"/>
      <c r="D4554" s="14"/>
      <c r="E4554" s="136"/>
      <c r="F4554" s="15"/>
      <c r="G4554" s="126"/>
      <c r="H4554" s="136"/>
      <c r="I4554" s="136"/>
      <c r="J4554" s="138"/>
      <c r="K4554" s="119"/>
      <c r="L4554" s="138"/>
      <c r="M4554" s="12"/>
      <c r="N4554" s="147" t="str">
        <f t="shared" si="450"/>
        <v/>
      </c>
      <c r="O4554" s="16" t="str">
        <f t="shared" si="444"/>
        <v/>
      </c>
      <c r="P4554" s="17"/>
      <c r="Q4554" s="17"/>
      <c r="AD4554" s="13">
        <f t="shared" si="445"/>
        <v>0</v>
      </c>
      <c r="AE4554" s="13" t="str">
        <f t="shared" si="446"/>
        <v/>
      </c>
      <c r="AF4554" s="145" t="str">
        <f t="shared" si="447"/>
        <v/>
      </c>
      <c r="AG4554" s="145" t="str">
        <f t="shared" si="448"/>
        <v/>
      </c>
      <c r="AH4554" s="145" t="str">
        <f t="shared" si="449"/>
        <v/>
      </c>
    </row>
    <row r="4555" spans="1:34" ht="17.25" customHeight="1" x14ac:dyDescent="0.3">
      <c r="A4555" s="149"/>
      <c r="B4555" s="135"/>
      <c r="C4555" s="14"/>
      <c r="D4555" s="14"/>
      <c r="E4555" s="136"/>
      <c r="F4555" s="15"/>
      <c r="G4555" s="126"/>
      <c r="H4555" s="136"/>
      <c r="I4555" s="136"/>
      <c r="J4555" s="138"/>
      <c r="K4555" s="119"/>
      <c r="L4555" s="138"/>
      <c r="M4555" s="12"/>
      <c r="N4555" s="147" t="str">
        <f t="shared" si="450"/>
        <v/>
      </c>
      <c r="O4555" s="16" t="str">
        <f t="shared" si="444"/>
        <v/>
      </c>
      <c r="P4555" s="17"/>
      <c r="Q4555" s="17"/>
      <c r="AD4555" s="13">
        <f t="shared" si="445"/>
        <v>0</v>
      </c>
      <c r="AE4555" s="13" t="str">
        <f t="shared" si="446"/>
        <v/>
      </c>
      <c r="AF4555" s="145" t="str">
        <f t="shared" si="447"/>
        <v/>
      </c>
      <c r="AG4555" s="145" t="str">
        <f t="shared" si="448"/>
        <v/>
      </c>
      <c r="AH4555" s="145" t="str">
        <f t="shared" si="449"/>
        <v/>
      </c>
    </row>
    <row r="4556" spans="1:34" ht="17.25" customHeight="1" x14ac:dyDescent="0.3">
      <c r="A4556" s="149"/>
      <c r="B4556" s="135"/>
      <c r="C4556" s="14"/>
      <c r="D4556" s="14"/>
      <c r="E4556" s="136"/>
      <c r="F4556" s="15"/>
      <c r="G4556" s="126"/>
      <c r="H4556" s="136"/>
      <c r="I4556" s="136"/>
      <c r="J4556" s="138"/>
      <c r="K4556" s="119"/>
      <c r="L4556" s="138"/>
      <c r="M4556" s="12"/>
      <c r="N4556" s="147" t="str">
        <f t="shared" si="450"/>
        <v/>
      </c>
      <c r="O4556" s="16" t="str">
        <f t="shared" si="444"/>
        <v/>
      </c>
      <c r="P4556" s="17"/>
      <c r="Q4556" s="17"/>
      <c r="AD4556" s="13">
        <f t="shared" si="445"/>
        <v>0</v>
      </c>
      <c r="AE4556" s="13" t="str">
        <f t="shared" si="446"/>
        <v/>
      </c>
      <c r="AF4556" s="145" t="str">
        <f t="shared" si="447"/>
        <v/>
      </c>
      <c r="AG4556" s="145" t="str">
        <f t="shared" si="448"/>
        <v/>
      </c>
      <c r="AH4556" s="145" t="str">
        <f t="shared" si="449"/>
        <v/>
      </c>
    </row>
    <row r="4557" spans="1:34" ht="17.25" customHeight="1" x14ac:dyDescent="0.3">
      <c r="A4557" s="149"/>
      <c r="B4557" s="135"/>
      <c r="C4557" s="14"/>
      <c r="D4557" s="14"/>
      <c r="E4557" s="136"/>
      <c r="F4557" s="15"/>
      <c r="G4557" s="126"/>
      <c r="H4557" s="136"/>
      <c r="I4557" s="136"/>
      <c r="J4557" s="138"/>
      <c r="K4557" s="119"/>
      <c r="L4557" s="138"/>
      <c r="M4557" s="12"/>
      <c r="N4557" s="147" t="str">
        <f t="shared" si="450"/>
        <v/>
      </c>
      <c r="O4557" s="16" t="str">
        <f t="shared" si="444"/>
        <v/>
      </c>
      <c r="P4557" s="17"/>
      <c r="Q4557" s="17"/>
      <c r="AD4557" s="13">
        <f t="shared" si="445"/>
        <v>0</v>
      </c>
      <c r="AE4557" s="13" t="str">
        <f t="shared" si="446"/>
        <v/>
      </c>
      <c r="AF4557" s="145" t="str">
        <f t="shared" si="447"/>
        <v/>
      </c>
      <c r="AG4557" s="145" t="str">
        <f t="shared" si="448"/>
        <v/>
      </c>
      <c r="AH4557" s="145" t="str">
        <f t="shared" si="449"/>
        <v/>
      </c>
    </row>
    <row r="4558" spans="1:34" ht="17.25" customHeight="1" x14ac:dyDescent="0.3">
      <c r="A4558" s="149"/>
      <c r="B4558" s="135"/>
      <c r="C4558" s="14"/>
      <c r="D4558" s="14"/>
      <c r="E4558" s="136"/>
      <c r="F4558" s="15"/>
      <c r="G4558" s="126"/>
      <c r="H4558" s="136"/>
      <c r="I4558" s="136"/>
      <c r="J4558" s="138"/>
      <c r="K4558" s="119"/>
      <c r="L4558" s="138"/>
      <c r="M4558" s="12"/>
      <c r="N4558" s="147" t="str">
        <f t="shared" si="450"/>
        <v/>
      </c>
      <c r="O4558" s="16" t="str">
        <f t="shared" si="444"/>
        <v/>
      </c>
      <c r="P4558" s="17"/>
      <c r="Q4558" s="17"/>
      <c r="AD4558" s="13">
        <f t="shared" si="445"/>
        <v>0</v>
      </c>
      <c r="AE4558" s="13" t="str">
        <f t="shared" si="446"/>
        <v/>
      </c>
      <c r="AF4558" s="145" t="str">
        <f t="shared" si="447"/>
        <v/>
      </c>
      <c r="AG4558" s="145" t="str">
        <f t="shared" si="448"/>
        <v/>
      </c>
      <c r="AH4558" s="145" t="str">
        <f t="shared" si="449"/>
        <v/>
      </c>
    </row>
    <row r="4559" spans="1:34" ht="17.25" customHeight="1" x14ac:dyDescent="0.3">
      <c r="A4559" s="149"/>
      <c r="B4559" s="135"/>
      <c r="C4559" s="14"/>
      <c r="D4559" s="14"/>
      <c r="E4559" s="136"/>
      <c r="F4559" s="15"/>
      <c r="G4559" s="126"/>
      <c r="H4559" s="136"/>
      <c r="I4559" s="136"/>
      <c r="J4559" s="138"/>
      <c r="K4559" s="119"/>
      <c r="L4559" s="138"/>
      <c r="M4559" s="12"/>
      <c r="N4559" s="147" t="str">
        <f t="shared" si="450"/>
        <v/>
      </c>
      <c r="O4559" s="16" t="str">
        <f t="shared" si="444"/>
        <v/>
      </c>
      <c r="P4559" s="17"/>
      <c r="Q4559" s="17"/>
      <c r="AD4559" s="13">
        <f t="shared" si="445"/>
        <v>0</v>
      </c>
      <c r="AE4559" s="13" t="str">
        <f t="shared" si="446"/>
        <v/>
      </c>
      <c r="AF4559" s="145" t="str">
        <f t="shared" si="447"/>
        <v/>
      </c>
      <c r="AG4559" s="145" t="str">
        <f t="shared" si="448"/>
        <v/>
      </c>
      <c r="AH4559" s="145" t="str">
        <f t="shared" si="449"/>
        <v/>
      </c>
    </row>
    <row r="4560" spans="1:34" ht="17.25" customHeight="1" x14ac:dyDescent="0.3">
      <c r="A4560" s="149"/>
      <c r="B4560" s="135"/>
      <c r="C4560" s="14"/>
      <c r="D4560" s="14"/>
      <c r="E4560" s="136"/>
      <c r="F4560" s="15"/>
      <c r="G4560" s="126"/>
      <c r="H4560" s="136"/>
      <c r="I4560" s="136"/>
      <c r="J4560" s="138"/>
      <c r="K4560" s="119"/>
      <c r="L4560" s="138"/>
      <c r="M4560" s="12"/>
      <c r="N4560" s="147" t="str">
        <f t="shared" si="450"/>
        <v/>
      </c>
      <c r="O4560" s="16" t="str">
        <f t="shared" si="444"/>
        <v/>
      </c>
      <c r="P4560" s="17"/>
      <c r="Q4560" s="17"/>
      <c r="AD4560" s="13">
        <f t="shared" si="445"/>
        <v>0</v>
      </c>
      <c r="AE4560" s="13" t="str">
        <f t="shared" si="446"/>
        <v/>
      </c>
      <c r="AF4560" s="145" t="str">
        <f t="shared" si="447"/>
        <v/>
      </c>
      <c r="AG4560" s="145" t="str">
        <f t="shared" si="448"/>
        <v/>
      </c>
      <c r="AH4560" s="145" t="str">
        <f t="shared" si="449"/>
        <v/>
      </c>
    </row>
    <row r="4561" spans="1:34" ht="17.25" customHeight="1" x14ac:dyDescent="0.3">
      <c r="A4561" s="149"/>
      <c r="B4561" s="135"/>
      <c r="C4561" s="14"/>
      <c r="D4561" s="14"/>
      <c r="E4561" s="136"/>
      <c r="F4561" s="15"/>
      <c r="G4561" s="126"/>
      <c r="H4561" s="136"/>
      <c r="I4561" s="136"/>
      <c r="J4561" s="138"/>
      <c r="K4561" s="119"/>
      <c r="L4561" s="138"/>
      <c r="M4561" s="12"/>
      <c r="N4561" s="147" t="str">
        <f t="shared" si="450"/>
        <v/>
      </c>
      <c r="O4561" s="16" t="str">
        <f t="shared" si="444"/>
        <v/>
      </c>
      <c r="P4561" s="17"/>
      <c r="Q4561" s="17"/>
      <c r="AD4561" s="13">
        <f t="shared" si="445"/>
        <v>0</v>
      </c>
      <c r="AE4561" s="13" t="str">
        <f t="shared" si="446"/>
        <v/>
      </c>
      <c r="AF4561" s="145" t="str">
        <f t="shared" si="447"/>
        <v/>
      </c>
      <c r="AG4561" s="145" t="str">
        <f t="shared" si="448"/>
        <v/>
      </c>
      <c r="AH4561" s="145" t="str">
        <f t="shared" si="449"/>
        <v/>
      </c>
    </row>
    <row r="4562" spans="1:34" ht="17.25" customHeight="1" x14ac:dyDescent="0.3">
      <c r="A4562" s="149"/>
      <c r="B4562" s="135"/>
      <c r="C4562" s="14"/>
      <c r="D4562" s="14"/>
      <c r="E4562" s="136"/>
      <c r="F4562" s="15"/>
      <c r="G4562" s="126"/>
      <c r="H4562" s="136"/>
      <c r="I4562" s="136"/>
      <c r="J4562" s="138"/>
      <c r="K4562" s="119"/>
      <c r="L4562" s="138"/>
      <c r="M4562" s="12"/>
      <c r="N4562" s="147" t="str">
        <f t="shared" si="450"/>
        <v/>
      </c>
      <c r="O4562" s="16" t="str">
        <f t="shared" si="444"/>
        <v/>
      </c>
      <c r="P4562" s="17"/>
      <c r="Q4562" s="17"/>
      <c r="AD4562" s="13">
        <f t="shared" si="445"/>
        <v>0</v>
      </c>
      <c r="AE4562" s="13" t="str">
        <f t="shared" si="446"/>
        <v/>
      </c>
      <c r="AF4562" s="145" t="str">
        <f t="shared" si="447"/>
        <v/>
      </c>
      <c r="AG4562" s="145" t="str">
        <f t="shared" si="448"/>
        <v/>
      </c>
      <c r="AH4562" s="145" t="str">
        <f t="shared" si="449"/>
        <v/>
      </c>
    </row>
    <row r="4563" spans="1:34" ht="17.25" customHeight="1" x14ac:dyDescent="0.3">
      <c r="A4563" s="149"/>
      <c r="B4563" s="135"/>
      <c r="C4563" s="14"/>
      <c r="D4563" s="14"/>
      <c r="E4563" s="136"/>
      <c r="F4563" s="15"/>
      <c r="G4563" s="126"/>
      <c r="H4563" s="136"/>
      <c r="I4563" s="136"/>
      <c r="J4563" s="138"/>
      <c r="K4563" s="119"/>
      <c r="L4563" s="138"/>
      <c r="M4563" s="12"/>
      <c r="N4563" s="147" t="str">
        <f t="shared" si="450"/>
        <v/>
      </c>
      <c r="O4563" s="16" t="str">
        <f t="shared" si="444"/>
        <v/>
      </c>
      <c r="P4563" s="17"/>
      <c r="Q4563" s="17"/>
      <c r="AD4563" s="13">
        <f t="shared" si="445"/>
        <v>0</v>
      </c>
      <c r="AE4563" s="13" t="str">
        <f t="shared" si="446"/>
        <v/>
      </c>
      <c r="AF4563" s="145" t="str">
        <f t="shared" si="447"/>
        <v/>
      </c>
      <c r="AG4563" s="145" t="str">
        <f t="shared" si="448"/>
        <v/>
      </c>
      <c r="AH4563" s="145" t="str">
        <f t="shared" si="449"/>
        <v/>
      </c>
    </row>
    <row r="4564" spans="1:34" ht="17.25" customHeight="1" x14ac:dyDescent="0.3">
      <c r="A4564" s="149"/>
      <c r="B4564" s="135"/>
      <c r="C4564" s="14"/>
      <c r="D4564" s="14"/>
      <c r="E4564" s="136"/>
      <c r="F4564" s="15"/>
      <c r="G4564" s="126"/>
      <c r="H4564" s="136"/>
      <c r="I4564" s="136"/>
      <c r="J4564" s="138"/>
      <c r="K4564" s="119"/>
      <c r="L4564" s="138"/>
      <c r="M4564" s="12"/>
      <c r="N4564" s="147" t="str">
        <f t="shared" si="450"/>
        <v/>
      </c>
      <c r="O4564" s="16" t="str">
        <f t="shared" si="444"/>
        <v/>
      </c>
      <c r="P4564" s="17"/>
      <c r="Q4564" s="17"/>
      <c r="AD4564" s="13">
        <f t="shared" si="445"/>
        <v>0</v>
      </c>
      <c r="AE4564" s="13" t="str">
        <f t="shared" si="446"/>
        <v/>
      </c>
      <c r="AF4564" s="145" t="str">
        <f t="shared" si="447"/>
        <v/>
      </c>
      <c r="AG4564" s="145" t="str">
        <f t="shared" si="448"/>
        <v/>
      </c>
      <c r="AH4564" s="145" t="str">
        <f t="shared" si="449"/>
        <v/>
      </c>
    </row>
    <row r="4565" spans="1:34" ht="17.25" customHeight="1" x14ac:dyDescent="0.3">
      <c r="A4565" s="149"/>
      <c r="B4565" s="135"/>
      <c r="C4565" s="14"/>
      <c r="D4565" s="14"/>
      <c r="E4565" s="136"/>
      <c r="F4565" s="15"/>
      <c r="G4565" s="126"/>
      <c r="H4565" s="136"/>
      <c r="I4565" s="136"/>
      <c r="J4565" s="138"/>
      <c r="K4565" s="119"/>
      <c r="L4565" s="138"/>
      <c r="M4565" s="12"/>
      <c r="N4565" s="147" t="str">
        <f t="shared" si="450"/>
        <v/>
      </c>
      <c r="O4565" s="16" t="str">
        <f t="shared" ref="O4565:O4628" si="451">IF(K4565="", "", SUM(N4565/F4565))</f>
        <v/>
      </c>
      <c r="P4565" s="17"/>
      <c r="Q4565" s="17"/>
      <c r="AD4565" s="13">
        <f t="shared" si="445"/>
        <v>0</v>
      </c>
      <c r="AE4565" s="13" t="str">
        <f t="shared" si="446"/>
        <v/>
      </c>
      <c r="AF4565" s="145" t="str">
        <f t="shared" si="447"/>
        <v/>
      </c>
      <c r="AG4565" s="145" t="str">
        <f t="shared" si="448"/>
        <v/>
      </c>
      <c r="AH4565" s="145" t="str">
        <f t="shared" si="449"/>
        <v/>
      </c>
    </row>
    <row r="4566" spans="1:34" ht="17.25" customHeight="1" x14ac:dyDescent="0.3">
      <c r="A4566" s="149"/>
      <c r="B4566" s="135"/>
      <c r="C4566" s="14"/>
      <c r="D4566" s="14"/>
      <c r="E4566" s="136"/>
      <c r="F4566" s="15"/>
      <c r="G4566" s="126"/>
      <c r="H4566" s="136"/>
      <c r="I4566" s="136"/>
      <c r="J4566" s="138"/>
      <c r="K4566" s="119"/>
      <c r="L4566" s="138"/>
      <c r="M4566" s="12"/>
      <c r="N4566" s="147" t="str">
        <f t="shared" si="450"/>
        <v/>
      </c>
      <c r="O4566" s="16" t="str">
        <f t="shared" si="451"/>
        <v/>
      </c>
      <c r="P4566" s="17"/>
      <c r="Q4566" s="17"/>
      <c r="AD4566" s="13">
        <f t="shared" si="445"/>
        <v>0</v>
      </c>
      <c r="AE4566" s="13" t="str">
        <f t="shared" si="446"/>
        <v/>
      </c>
      <c r="AF4566" s="145" t="str">
        <f t="shared" si="447"/>
        <v/>
      </c>
      <c r="AG4566" s="145" t="str">
        <f t="shared" si="448"/>
        <v/>
      </c>
      <c r="AH4566" s="145" t="str">
        <f t="shared" si="449"/>
        <v/>
      </c>
    </row>
    <row r="4567" spans="1:34" ht="17.25" customHeight="1" x14ac:dyDescent="0.3">
      <c r="A4567" s="149"/>
      <c r="B4567" s="135"/>
      <c r="C4567" s="14"/>
      <c r="D4567" s="14"/>
      <c r="E4567" s="136"/>
      <c r="F4567" s="15"/>
      <c r="G4567" s="126"/>
      <c r="H4567" s="136"/>
      <c r="I4567" s="136"/>
      <c r="J4567" s="138"/>
      <c r="K4567" s="119"/>
      <c r="L4567" s="138"/>
      <c r="M4567" s="12"/>
      <c r="N4567" s="147" t="str">
        <f t="shared" si="450"/>
        <v/>
      </c>
      <c r="O4567" s="16" t="str">
        <f t="shared" si="451"/>
        <v/>
      </c>
      <c r="P4567" s="17"/>
      <c r="Q4567" s="17"/>
      <c r="AD4567" s="13">
        <f t="shared" si="445"/>
        <v>0</v>
      </c>
      <c r="AE4567" s="13" t="str">
        <f t="shared" si="446"/>
        <v/>
      </c>
      <c r="AF4567" s="145" t="str">
        <f t="shared" si="447"/>
        <v/>
      </c>
      <c r="AG4567" s="145" t="str">
        <f t="shared" si="448"/>
        <v/>
      </c>
      <c r="AH4567" s="145" t="str">
        <f t="shared" si="449"/>
        <v/>
      </c>
    </row>
    <row r="4568" spans="1:34" ht="17.25" customHeight="1" x14ac:dyDescent="0.3">
      <c r="A4568" s="149"/>
      <c r="B4568" s="135"/>
      <c r="C4568" s="14"/>
      <c r="D4568" s="14"/>
      <c r="E4568" s="136"/>
      <c r="F4568" s="15"/>
      <c r="G4568" s="126"/>
      <c r="H4568" s="136"/>
      <c r="I4568" s="136"/>
      <c r="J4568" s="138"/>
      <c r="K4568" s="119"/>
      <c r="L4568" s="138"/>
      <c r="M4568" s="12"/>
      <c r="N4568" s="147" t="str">
        <f t="shared" si="450"/>
        <v/>
      </c>
      <c r="O4568" s="16" t="str">
        <f t="shared" si="451"/>
        <v/>
      </c>
      <c r="P4568" s="17"/>
      <c r="Q4568" s="17"/>
      <c r="AD4568" s="13">
        <f t="shared" si="445"/>
        <v>0</v>
      </c>
      <c r="AE4568" s="13" t="str">
        <f t="shared" si="446"/>
        <v/>
      </c>
      <c r="AF4568" s="145" t="str">
        <f t="shared" si="447"/>
        <v/>
      </c>
      <c r="AG4568" s="145" t="str">
        <f t="shared" si="448"/>
        <v/>
      </c>
      <c r="AH4568" s="145" t="str">
        <f t="shared" si="449"/>
        <v/>
      </c>
    </row>
    <row r="4569" spans="1:34" ht="17.25" customHeight="1" x14ac:dyDescent="0.3">
      <c r="A4569" s="149"/>
      <c r="B4569" s="135"/>
      <c r="C4569" s="14"/>
      <c r="D4569" s="14"/>
      <c r="E4569" s="136"/>
      <c r="F4569" s="15"/>
      <c r="G4569" s="126"/>
      <c r="H4569" s="136"/>
      <c r="I4569" s="136"/>
      <c r="J4569" s="138"/>
      <c r="K4569" s="119"/>
      <c r="L4569" s="138"/>
      <c r="M4569" s="12"/>
      <c r="N4569" s="147" t="str">
        <f t="shared" si="450"/>
        <v/>
      </c>
      <c r="O4569" s="16" t="str">
        <f t="shared" si="451"/>
        <v/>
      </c>
      <c r="P4569" s="17"/>
      <c r="Q4569" s="17"/>
      <c r="AD4569" s="13">
        <f t="shared" si="445"/>
        <v>0</v>
      </c>
      <c r="AE4569" s="13" t="str">
        <f t="shared" si="446"/>
        <v/>
      </c>
      <c r="AF4569" s="145" t="str">
        <f t="shared" si="447"/>
        <v/>
      </c>
      <c r="AG4569" s="145" t="str">
        <f t="shared" si="448"/>
        <v/>
      </c>
      <c r="AH4569" s="145" t="str">
        <f t="shared" si="449"/>
        <v/>
      </c>
    </row>
    <row r="4570" spans="1:34" ht="17.25" customHeight="1" x14ac:dyDescent="0.3">
      <c r="A4570" s="149"/>
      <c r="B4570" s="135"/>
      <c r="C4570" s="14"/>
      <c r="D4570" s="14"/>
      <c r="E4570" s="136"/>
      <c r="F4570" s="15"/>
      <c r="G4570" s="126"/>
      <c r="H4570" s="136"/>
      <c r="I4570" s="136"/>
      <c r="J4570" s="138"/>
      <c r="K4570" s="119"/>
      <c r="L4570" s="138"/>
      <c r="M4570" s="12"/>
      <c r="N4570" s="147" t="str">
        <f t="shared" si="450"/>
        <v/>
      </c>
      <c r="O4570" s="16" t="str">
        <f t="shared" si="451"/>
        <v/>
      </c>
      <c r="P4570" s="17"/>
      <c r="Q4570" s="17"/>
      <c r="AD4570" s="13">
        <f t="shared" si="445"/>
        <v>0</v>
      </c>
      <c r="AE4570" s="13" t="str">
        <f t="shared" si="446"/>
        <v/>
      </c>
      <c r="AF4570" s="145" t="str">
        <f t="shared" si="447"/>
        <v/>
      </c>
      <c r="AG4570" s="145" t="str">
        <f t="shared" si="448"/>
        <v/>
      </c>
      <c r="AH4570" s="145" t="str">
        <f t="shared" si="449"/>
        <v/>
      </c>
    </row>
    <row r="4571" spans="1:34" ht="17.25" customHeight="1" x14ac:dyDescent="0.3">
      <c r="A4571" s="149"/>
      <c r="B4571" s="135"/>
      <c r="C4571" s="14"/>
      <c r="D4571" s="14"/>
      <c r="E4571" s="136"/>
      <c r="F4571" s="15"/>
      <c r="G4571" s="126"/>
      <c r="H4571" s="136"/>
      <c r="I4571" s="136"/>
      <c r="J4571" s="138"/>
      <c r="K4571" s="119"/>
      <c r="L4571" s="138"/>
      <c r="M4571" s="12"/>
      <c r="N4571" s="147" t="str">
        <f t="shared" si="450"/>
        <v/>
      </c>
      <c r="O4571" s="16" t="str">
        <f t="shared" si="451"/>
        <v/>
      </c>
      <c r="P4571" s="17"/>
      <c r="Q4571" s="17"/>
      <c r="AD4571" s="13">
        <f t="shared" si="445"/>
        <v>0</v>
      </c>
      <c r="AE4571" s="13" t="str">
        <f t="shared" si="446"/>
        <v/>
      </c>
      <c r="AF4571" s="145" t="str">
        <f t="shared" si="447"/>
        <v/>
      </c>
      <c r="AG4571" s="145" t="str">
        <f t="shared" si="448"/>
        <v/>
      </c>
      <c r="AH4571" s="145" t="str">
        <f t="shared" si="449"/>
        <v/>
      </c>
    </row>
    <row r="4572" spans="1:34" ht="17.25" customHeight="1" x14ac:dyDescent="0.3">
      <c r="A4572" s="149"/>
      <c r="B4572" s="135"/>
      <c r="C4572" s="14"/>
      <c r="D4572" s="14"/>
      <c r="E4572" s="136"/>
      <c r="F4572" s="15"/>
      <c r="G4572" s="126"/>
      <c r="H4572" s="136"/>
      <c r="I4572" s="136"/>
      <c r="J4572" s="138"/>
      <c r="K4572" s="119"/>
      <c r="L4572" s="138"/>
      <c r="M4572" s="12"/>
      <c r="N4572" s="147" t="str">
        <f t="shared" si="450"/>
        <v/>
      </c>
      <c r="O4572" s="16" t="str">
        <f t="shared" si="451"/>
        <v/>
      </c>
      <c r="P4572" s="17"/>
      <c r="Q4572" s="17"/>
      <c r="AD4572" s="13">
        <f t="shared" si="445"/>
        <v>0</v>
      </c>
      <c r="AE4572" s="13" t="str">
        <f t="shared" si="446"/>
        <v/>
      </c>
      <c r="AF4572" s="145" t="str">
        <f t="shared" si="447"/>
        <v/>
      </c>
      <c r="AG4572" s="145" t="str">
        <f t="shared" si="448"/>
        <v/>
      </c>
      <c r="AH4572" s="145" t="str">
        <f t="shared" si="449"/>
        <v/>
      </c>
    </row>
    <row r="4573" spans="1:34" ht="17.25" customHeight="1" x14ac:dyDescent="0.3">
      <c r="A4573" s="149"/>
      <c r="B4573" s="135"/>
      <c r="C4573" s="14"/>
      <c r="D4573" s="14"/>
      <c r="E4573" s="136"/>
      <c r="F4573" s="15"/>
      <c r="G4573" s="126"/>
      <c r="H4573" s="136"/>
      <c r="I4573" s="136"/>
      <c r="J4573" s="138"/>
      <c r="K4573" s="119"/>
      <c r="L4573" s="138"/>
      <c r="M4573" s="12"/>
      <c r="N4573" s="147" t="str">
        <f t="shared" si="450"/>
        <v/>
      </c>
      <c r="O4573" s="16" t="str">
        <f t="shared" si="451"/>
        <v/>
      </c>
      <c r="P4573" s="17"/>
      <c r="Q4573" s="17"/>
      <c r="AD4573" s="13">
        <f t="shared" si="445"/>
        <v>0</v>
      </c>
      <c r="AE4573" s="13" t="str">
        <f t="shared" si="446"/>
        <v/>
      </c>
      <c r="AF4573" s="145" t="str">
        <f t="shared" si="447"/>
        <v/>
      </c>
      <c r="AG4573" s="145" t="str">
        <f t="shared" si="448"/>
        <v/>
      </c>
      <c r="AH4573" s="145" t="str">
        <f t="shared" si="449"/>
        <v/>
      </c>
    </row>
    <row r="4574" spans="1:34" ht="17.25" customHeight="1" x14ac:dyDescent="0.3">
      <c r="A4574" s="149"/>
      <c r="B4574" s="135"/>
      <c r="C4574" s="14"/>
      <c r="D4574" s="14"/>
      <c r="E4574" s="136"/>
      <c r="F4574" s="15"/>
      <c r="G4574" s="126"/>
      <c r="H4574" s="136"/>
      <c r="I4574" s="136"/>
      <c r="J4574" s="138"/>
      <c r="K4574" s="119"/>
      <c r="L4574" s="138"/>
      <c r="M4574" s="12"/>
      <c r="N4574" s="147" t="str">
        <f t="shared" si="450"/>
        <v/>
      </c>
      <c r="O4574" s="16" t="str">
        <f t="shared" si="451"/>
        <v/>
      </c>
      <c r="P4574" s="17"/>
      <c r="Q4574" s="17"/>
      <c r="AD4574" s="13">
        <f t="shared" si="445"/>
        <v>0</v>
      </c>
      <c r="AE4574" s="13" t="str">
        <f t="shared" si="446"/>
        <v/>
      </c>
      <c r="AF4574" s="145" t="str">
        <f t="shared" si="447"/>
        <v/>
      </c>
      <c r="AG4574" s="145" t="str">
        <f t="shared" si="448"/>
        <v/>
      </c>
      <c r="AH4574" s="145" t="str">
        <f t="shared" si="449"/>
        <v/>
      </c>
    </row>
    <row r="4575" spans="1:34" ht="17.25" customHeight="1" x14ac:dyDescent="0.3">
      <c r="A4575" s="149"/>
      <c r="B4575" s="135"/>
      <c r="C4575" s="14"/>
      <c r="D4575" s="14"/>
      <c r="E4575" s="136"/>
      <c r="F4575" s="15"/>
      <c r="G4575" s="126"/>
      <c r="H4575" s="136"/>
      <c r="I4575" s="136"/>
      <c r="J4575" s="138"/>
      <c r="K4575" s="119"/>
      <c r="L4575" s="138"/>
      <c r="M4575" s="12"/>
      <c r="N4575" s="147" t="str">
        <f t="shared" si="450"/>
        <v/>
      </c>
      <c r="O4575" s="16" t="str">
        <f t="shared" si="451"/>
        <v/>
      </c>
      <c r="P4575" s="17"/>
      <c r="Q4575" s="17"/>
      <c r="AD4575" s="13">
        <f t="shared" si="445"/>
        <v>0</v>
      </c>
      <c r="AE4575" s="13" t="str">
        <f t="shared" si="446"/>
        <v/>
      </c>
      <c r="AF4575" s="145" t="str">
        <f t="shared" si="447"/>
        <v/>
      </c>
      <c r="AG4575" s="145" t="str">
        <f t="shared" si="448"/>
        <v/>
      </c>
      <c r="AH4575" s="145" t="str">
        <f t="shared" si="449"/>
        <v/>
      </c>
    </row>
    <row r="4576" spans="1:34" ht="17.25" customHeight="1" x14ac:dyDescent="0.3">
      <c r="A4576" s="149"/>
      <c r="B4576" s="135"/>
      <c r="C4576" s="14"/>
      <c r="D4576" s="14"/>
      <c r="E4576" s="136"/>
      <c r="F4576" s="15"/>
      <c r="G4576" s="126"/>
      <c r="H4576" s="136"/>
      <c r="I4576" s="136"/>
      <c r="J4576" s="138"/>
      <c r="K4576" s="119"/>
      <c r="L4576" s="138"/>
      <c r="M4576" s="12"/>
      <c r="N4576" s="147" t="str">
        <f t="shared" si="450"/>
        <v/>
      </c>
      <c r="O4576" s="16" t="str">
        <f t="shared" si="451"/>
        <v/>
      </c>
      <c r="P4576" s="17"/>
      <c r="Q4576" s="17"/>
      <c r="AD4576" s="13">
        <f t="shared" si="445"/>
        <v>0</v>
      </c>
      <c r="AE4576" s="13" t="str">
        <f t="shared" si="446"/>
        <v/>
      </c>
      <c r="AF4576" s="145" t="str">
        <f t="shared" si="447"/>
        <v/>
      </c>
      <c r="AG4576" s="145" t="str">
        <f t="shared" si="448"/>
        <v/>
      </c>
      <c r="AH4576" s="145" t="str">
        <f t="shared" si="449"/>
        <v/>
      </c>
    </row>
    <row r="4577" spans="1:34" ht="17.25" customHeight="1" x14ac:dyDescent="0.3">
      <c r="A4577" s="149"/>
      <c r="B4577" s="135"/>
      <c r="C4577" s="14"/>
      <c r="D4577" s="14"/>
      <c r="E4577" s="136"/>
      <c r="F4577" s="15"/>
      <c r="G4577" s="126"/>
      <c r="H4577" s="136"/>
      <c r="I4577" s="136"/>
      <c r="J4577" s="138"/>
      <c r="K4577" s="119"/>
      <c r="L4577" s="138"/>
      <c r="M4577" s="12"/>
      <c r="N4577" s="147" t="str">
        <f t="shared" si="450"/>
        <v/>
      </c>
      <c r="O4577" s="16" t="str">
        <f t="shared" si="451"/>
        <v/>
      </c>
      <c r="P4577" s="17"/>
      <c r="Q4577" s="17"/>
      <c r="AD4577" s="13">
        <f t="shared" si="445"/>
        <v>0</v>
      </c>
      <c r="AE4577" s="13" t="str">
        <f t="shared" si="446"/>
        <v/>
      </c>
      <c r="AF4577" s="145" t="str">
        <f t="shared" si="447"/>
        <v/>
      </c>
      <c r="AG4577" s="145" t="str">
        <f t="shared" si="448"/>
        <v/>
      </c>
      <c r="AH4577" s="145" t="str">
        <f t="shared" si="449"/>
        <v/>
      </c>
    </row>
    <row r="4578" spans="1:34" ht="17.25" customHeight="1" x14ac:dyDescent="0.3">
      <c r="A4578" s="149"/>
      <c r="B4578" s="135"/>
      <c r="C4578" s="14"/>
      <c r="D4578" s="14"/>
      <c r="E4578" s="136"/>
      <c r="F4578" s="15"/>
      <c r="G4578" s="126"/>
      <c r="H4578" s="136"/>
      <c r="I4578" s="136"/>
      <c r="J4578" s="138"/>
      <c r="K4578" s="119"/>
      <c r="L4578" s="138"/>
      <c r="M4578" s="12"/>
      <c r="N4578" s="147" t="str">
        <f t="shared" si="450"/>
        <v/>
      </c>
      <c r="O4578" s="16" t="str">
        <f t="shared" si="451"/>
        <v/>
      </c>
      <c r="P4578" s="17"/>
      <c r="Q4578" s="17"/>
      <c r="AD4578" s="13">
        <f t="shared" si="445"/>
        <v>0</v>
      </c>
      <c r="AE4578" s="13" t="str">
        <f t="shared" si="446"/>
        <v/>
      </c>
      <c r="AF4578" s="145" t="str">
        <f t="shared" si="447"/>
        <v/>
      </c>
      <c r="AG4578" s="145" t="str">
        <f t="shared" si="448"/>
        <v/>
      </c>
      <c r="AH4578" s="145" t="str">
        <f t="shared" si="449"/>
        <v/>
      </c>
    </row>
    <row r="4579" spans="1:34" ht="17.25" customHeight="1" x14ac:dyDescent="0.3">
      <c r="A4579" s="149"/>
      <c r="B4579" s="135"/>
      <c r="C4579" s="14"/>
      <c r="D4579" s="14"/>
      <c r="E4579" s="136"/>
      <c r="F4579" s="15"/>
      <c r="G4579" s="126"/>
      <c r="H4579" s="136"/>
      <c r="I4579" s="136"/>
      <c r="J4579" s="138"/>
      <c r="K4579" s="119"/>
      <c r="L4579" s="138"/>
      <c r="M4579" s="12"/>
      <c r="N4579" s="147" t="str">
        <f t="shared" si="450"/>
        <v/>
      </c>
      <c r="O4579" s="16" t="str">
        <f t="shared" si="451"/>
        <v/>
      </c>
      <c r="P4579" s="17"/>
      <c r="Q4579" s="17"/>
      <c r="AD4579" s="13">
        <f t="shared" si="445"/>
        <v>0</v>
      </c>
      <c r="AE4579" s="13" t="str">
        <f t="shared" si="446"/>
        <v/>
      </c>
      <c r="AF4579" s="145" t="str">
        <f t="shared" si="447"/>
        <v/>
      </c>
      <c r="AG4579" s="145" t="str">
        <f t="shared" si="448"/>
        <v/>
      </c>
      <c r="AH4579" s="145" t="str">
        <f t="shared" si="449"/>
        <v/>
      </c>
    </row>
    <row r="4580" spans="1:34" ht="17.25" customHeight="1" x14ac:dyDescent="0.3">
      <c r="A4580" s="149"/>
      <c r="B4580" s="135"/>
      <c r="C4580" s="14"/>
      <c r="D4580" s="14"/>
      <c r="E4580" s="136"/>
      <c r="F4580" s="15"/>
      <c r="G4580" s="126"/>
      <c r="H4580" s="136"/>
      <c r="I4580" s="136"/>
      <c r="J4580" s="138"/>
      <c r="K4580" s="119"/>
      <c r="L4580" s="138"/>
      <c r="M4580" s="12"/>
      <c r="N4580" s="147" t="str">
        <f t="shared" si="450"/>
        <v/>
      </c>
      <c r="O4580" s="16" t="str">
        <f t="shared" si="451"/>
        <v/>
      </c>
      <c r="P4580" s="17"/>
      <c r="Q4580" s="17"/>
      <c r="AD4580" s="13">
        <f t="shared" si="445"/>
        <v>0</v>
      </c>
      <c r="AE4580" s="13" t="str">
        <f t="shared" si="446"/>
        <v/>
      </c>
      <c r="AF4580" s="145" t="str">
        <f t="shared" si="447"/>
        <v/>
      </c>
      <c r="AG4580" s="145" t="str">
        <f t="shared" si="448"/>
        <v/>
      </c>
      <c r="AH4580" s="145" t="str">
        <f t="shared" si="449"/>
        <v/>
      </c>
    </row>
    <row r="4581" spans="1:34" ht="17.25" customHeight="1" x14ac:dyDescent="0.3">
      <c r="A4581" s="149"/>
      <c r="B4581" s="135"/>
      <c r="C4581" s="14"/>
      <c r="D4581" s="14"/>
      <c r="E4581" s="136"/>
      <c r="F4581" s="15"/>
      <c r="G4581" s="126"/>
      <c r="H4581" s="136"/>
      <c r="I4581" s="136"/>
      <c r="J4581" s="138"/>
      <c r="K4581" s="119"/>
      <c r="L4581" s="138"/>
      <c r="M4581" s="12"/>
      <c r="N4581" s="147" t="str">
        <f t="shared" si="450"/>
        <v/>
      </c>
      <c r="O4581" s="16" t="str">
        <f t="shared" si="451"/>
        <v/>
      </c>
      <c r="P4581" s="17"/>
      <c r="Q4581" s="17"/>
      <c r="AD4581" s="13">
        <f t="shared" si="445"/>
        <v>0</v>
      </c>
      <c r="AE4581" s="13" t="str">
        <f t="shared" si="446"/>
        <v/>
      </c>
      <c r="AF4581" s="145" t="str">
        <f t="shared" si="447"/>
        <v/>
      </c>
      <c r="AG4581" s="145" t="str">
        <f t="shared" si="448"/>
        <v/>
      </c>
      <c r="AH4581" s="145" t="str">
        <f t="shared" si="449"/>
        <v/>
      </c>
    </row>
    <row r="4582" spans="1:34" ht="17.25" customHeight="1" x14ac:dyDescent="0.3">
      <c r="A4582" s="149"/>
      <c r="B4582" s="135"/>
      <c r="C4582" s="14"/>
      <c r="D4582" s="14"/>
      <c r="E4582" s="136"/>
      <c r="F4582" s="15"/>
      <c r="G4582" s="126"/>
      <c r="H4582" s="136"/>
      <c r="I4582" s="136"/>
      <c r="J4582" s="138"/>
      <c r="K4582" s="119"/>
      <c r="L4582" s="138"/>
      <c r="M4582" s="12"/>
      <c r="N4582" s="147" t="str">
        <f t="shared" si="450"/>
        <v/>
      </c>
      <c r="O4582" s="16" t="str">
        <f t="shared" si="451"/>
        <v/>
      </c>
      <c r="P4582" s="17"/>
      <c r="Q4582" s="17"/>
      <c r="AD4582" s="13">
        <f t="shared" si="445"/>
        <v>0</v>
      </c>
      <c r="AE4582" s="13" t="str">
        <f t="shared" si="446"/>
        <v/>
      </c>
      <c r="AF4582" s="145" t="str">
        <f t="shared" si="447"/>
        <v/>
      </c>
      <c r="AG4582" s="145" t="str">
        <f t="shared" si="448"/>
        <v/>
      </c>
      <c r="AH4582" s="145" t="str">
        <f t="shared" si="449"/>
        <v/>
      </c>
    </row>
    <row r="4583" spans="1:34" ht="17.25" customHeight="1" x14ac:dyDescent="0.3">
      <c r="A4583" s="149"/>
      <c r="B4583" s="135"/>
      <c r="C4583" s="14"/>
      <c r="D4583" s="14"/>
      <c r="E4583" s="136"/>
      <c r="F4583" s="15"/>
      <c r="G4583" s="126"/>
      <c r="H4583" s="136"/>
      <c r="I4583" s="136"/>
      <c r="J4583" s="138"/>
      <c r="K4583" s="119"/>
      <c r="L4583" s="138"/>
      <c r="M4583" s="12"/>
      <c r="N4583" s="147" t="str">
        <f t="shared" si="450"/>
        <v/>
      </c>
      <c r="O4583" s="16" t="str">
        <f t="shared" si="451"/>
        <v/>
      </c>
      <c r="P4583" s="17"/>
      <c r="Q4583" s="17"/>
      <c r="AD4583" s="13">
        <f t="shared" si="445"/>
        <v>0</v>
      </c>
      <c r="AE4583" s="13" t="str">
        <f t="shared" si="446"/>
        <v/>
      </c>
      <c r="AF4583" s="145" t="str">
        <f t="shared" si="447"/>
        <v/>
      </c>
      <c r="AG4583" s="145" t="str">
        <f t="shared" si="448"/>
        <v/>
      </c>
      <c r="AH4583" s="145" t="str">
        <f t="shared" si="449"/>
        <v/>
      </c>
    </row>
    <row r="4584" spans="1:34" ht="17.25" customHeight="1" x14ac:dyDescent="0.3">
      <c r="A4584" s="149"/>
      <c r="B4584" s="135"/>
      <c r="C4584" s="14"/>
      <c r="D4584" s="14"/>
      <c r="E4584" s="136"/>
      <c r="F4584" s="15"/>
      <c r="G4584" s="126"/>
      <c r="H4584" s="136"/>
      <c r="I4584" s="136"/>
      <c r="J4584" s="138"/>
      <c r="K4584" s="119"/>
      <c r="L4584" s="138"/>
      <c r="M4584" s="12"/>
      <c r="N4584" s="147" t="str">
        <f t="shared" si="450"/>
        <v/>
      </c>
      <c r="O4584" s="16" t="str">
        <f t="shared" si="451"/>
        <v/>
      </c>
      <c r="P4584" s="17"/>
      <c r="Q4584" s="17"/>
      <c r="AD4584" s="13">
        <f t="shared" si="445"/>
        <v>0</v>
      </c>
      <c r="AE4584" s="13" t="str">
        <f t="shared" si="446"/>
        <v/>
      </c>
      <c r="AF4584" s="145" t="str">
        <f t="shared" si="447"/>
        <v/>
      </c>
      <c r="AG4584" s="145" t="str">
        <f t="shared" si="448"/>
        <v/>
      </c>
      <c r="AH4584" s="145" t="str">
        <f t="shared" si="449"/>
        <v/>
      </c>
    </row>
    <row r="4585" spans="1:34" ht="17.25" customHeight="1" x14ac:dyDescent="0.3">
      <c r="A4585" s="149"/>
      <c r="B4585" s="135"/>
      <c r="C4585" s="14"/>
      <c r="D4585" s="14"/>
      <c r="E4585" s="136"/>
      <c r="F4585" s="15"/>
      <c r="G4585" s="126"/>
      <c r="H4585" s="136"/>
      <c r="I4585" s="136"/>
      <c r="J4585" s="138"/>
      <c r="K4585" s="119"/>
      <c r="L4585" s="138"/>
      <c r="M4585" s="12"/>
      <c r="N4585" s="147" t="str">
        <f t="shared" si="450"/>
        <v/>
      </c>
      <c r="O4585" s="16" t="str">
        <f t="shared" si="451"/>
        <v/>
      </c>
      <c r="P4585" s="17"/>
      <c r="Q4585" s="17"/>
      <c r="AD4585" s="13">
        <f t="shared" si="445"/>
        <v>0</v>
      </c>
      <c r="AE4585" s="13" t="str">
        <f t="shared" si="446"/>
        <v/>
      </c>
      <c r="AF4585" s="145" t="str">
        <f t="shared" si="447"/>
        <v/>
      </c>
      <c r="AG4585" s="145" t="str">
        <f t="shared" si="448"/>
        <v/>
      </c>
      <c r="AH4585" s="145" t="str">
        <f t="shared" si="449"/>
        <v/>
      </c>
    </row>
    <row r="4586" spans="1:34" ht="17.25" customHeight="1" x14ac:dyDescent="0.3">
      <c r="A4586" s="149"/>
      <c r="B4586" s="135"/>
      <c r="C4586" s="14"/>
      <c r="D4586" s="14"/>
      <c r="E4586" s="136"/>
      <c r="F4586" s="15"/>
      <c r="G4586" s="126"/>
      <c r="H4586" s="136"/>
      <c r="I4586" s="136"/>
      <c r="J4586" s="138"/>
      <c r="K4586" s="119"/>
      <c r="L4586" s="138"/>
      <c r="M4586" s="12"/>
      <c r="N4586" s="147" t="str">
        <f t="shared" si="450"/>
        <v/>
      </c>
      <c r="O4586" s="16" t="str">
        <f t="shared" si="451"/>
        <v/>
      </c>
      <c r="P4586" s="17"/>
      <c r="Q4586" s="17"/>
      <c r="AD4586" s="13">
        <f t="shared" si="445"/>
        <v>0</v>
      </c>
      <c r="AE4586" s="13" t="str">
        <f t="shared" si="446"/>
        <v/>
      </c>
      <c r="AF4586" s="145" t="str">
        <f t="shared" si="447"/>
        <v/>
      </c>
      <c r="AG4586" s="145" t="str">
        <f t="shared" si="448"/>
        <v/>
      </c>
      <c r="AH4586" s="145" t="str">
        <f t="shared" si="449"/>
        <v/>
      </c>
    </row>
    <row r="4587" spans="1:34" ht="17.25" customHeight="1" x14ac:dyDescent="0.3">
      <c r="A4587" s="149"/>
      <c r="B4587" s="135"/>
      <c r="C4587" s="14"/>
      <c r="D4587" s="14"/>
      <c r="E4587" s="136"/>
      <c r="F4587" s="15"/>
      <c r="G4587" s="126"/>
      <c r="H4587" s="136"/>
      <c r="I4587" s="136"/>
      <c r="J4587" s="138"/>
      <c r="K4587" s="119"/>
      <c r="L4587" s="138"/>
      <c r="M4587" s="12"/>
      <c r="N4587" s="147" t="str">
        <f t="shared" si="450"/>
        <v/>
      </c>
      <c r="O4587" s="16" t="str">
        <f t="shared" si="451"/>
        <v/>
      </c>
      <c r="P4587" s="17"/>
      <c r="Q4587" s="17"/>
      <c r="AD4587" s="13">
        <f t="shared" si="445"/>
        <v>0</v>
      </c>
      <c r="AE4587" s="13" t="str">
        <f t="shared" si="446"/>
        <v/>
      </c>
      <c r="AF4587" s="145" t="str">
        <f t="shared" si="447"/>
        <v/>
      </c>
      <c r="AG4587" s="145" t="str">
        <f t="shared" si="448"/>
        <v/>
      </c>
      <c r="AH4587" s="145" t="str">
        <f t="shared" si="449"/>
        <v/>
      </c>
    </row>
    <row r="4588" spans="1:34" ht="17.25" customHeight="1" x14ac:dyDescent="0.3">
      <c r="A4588" s="149"/>
      <c r="B4588" s="135"/>
      <c r="C4588" s="14"/>
      <c r="D4588" s="14"/>
      <c r="E4588" s="136"/>
      <c r="F4588" s="15"/>
      <c r="G4588" s="126"/>
      <c r="H4588" s="136"/>
      <c r="I4588" s="136"/>
      <c r="J4588" s="138"/>
      <c r="K4588" s="119"/>
      <c r="L4588" s="138"/>
      <c r="M4588" s="12"/>
      <c r="N4588" s="147" t="str">
        <f t="shared" si="450"/>
        <v/>
      </c>
      <c r="O4588" s="16" t="str">
        <f t="shared" si="451"/>
        <v/>
      </c>
      <c r="P4588" s="17"/>
      <c r="Q4588" s="17"/>
      <c r="AD4588" s="13">
        <f t="shared" si="445"/>
        <v>0</v>
      </c>
      <c r="AE4588" s="13" t="str">
        <f t="shared" si="446"/>
        <v/>
      </c>
      <c r="AF4588" s="145" t="str">
        <f t="shared" si="447"/>
        <v/>
      </c>
      <c r="AG4588" s="145" t="str">
        <f t="shared" si="448"/>
        <v/>
      </c>
      <c r="AH4588" s="145" t="str">
        <f t="shared" si="449"/>
        <v/>
      </c>
    </row>
    <row r="4589" spans="1:34" ht="17.25" customHeight="1" x14ac:dyDescent="0.3">
      <c r="A4589" s="149"/>
      <c r="B4589" s="135"/>
      <c r="C4589" s="14"/>
      <c r="D4589" s="14"/>
      <c r="E4589" s="136"/>
      <c r="F4589" s="15"/>
      <c r="G4589" s="126"/>
      <c r="H4589" s="136"/>
      <c r="I4589" s="136"/>
      <c r="J4589" s="138"/>
      <c r="K4589" s="119"/>
      <c r="L4589" s="138"/>
      <c r="M4589" s="12"/>
      <c r="N4589" s="147" t="str">
        <f t="shared" si="450"/>
        <v/>
      </c>
      <c r="O4589" s="16" t="str">
        <f t="shared" si="451"/>
        <v/>
      </c>
      <c r="P4589" s="17"/>
      <c r="Q4589" s="17"/>
      <c r="AD4589" s="13">
        <f t="shared" si="445"/>
        <v>0</v>
      </c>
      <c r="AE4589" s="13" t="str">
        <f t="shared" si="446"/>
        <v/>
      </c>
      <c r="AF4589" s="145" t="str">
        <f t="shared" si="447"/>
        <v/>
      </c>
      <c r="AG4589" s="145" t="str">
        <f t="shared" si="448"/>
        <v/>
      </c>
      <c r="AH4589" s="145" t="str">
        <f t="shared" si="449"/>
        <v/>
      </c>
    </row>
    <row r="4590" spans="1:34" ht="17.25" customHeight="1" x14ac:dyDescent="0.3">
      <c r="A4590" s="149"/>
      <c r="B4590" s="135"/>
      <c r="C4590" s="14"/>
      <c r="D4590" s="14"/>
      <c r="E4590" s="136"/>
      <c r="F4590" s="15"/>
      <c r="G4590" s="126"/>
      <c r="H4590" s="136"/>
      <c r="I4590" s="136"/>
      <c r="J4590" s="138"/>
      <c r="K4590" s="119"/>
      <c r="L4590" s="138"/>
      <c r="M4590" s="12"/>
      <c r="N4590" s="147" t="str">
        <f t="shared" si="450"/>
        <v/>
      </c>
      <c r="O4590" s="16" t="str">
        <f t="shared" si="451"/>
        <v/>
      </c>
      <c r="P4590" s="17"/>
      <c r="Q4590" s="17"/>
      <c r="AD4590" s="13">
        <f t="shared" si="445"/>
        <v>0</v>
      </c>
      <c r="AE4590" s="13" t="str">
        <f t="shared" si="446"/>
        <v/>
      </c>
      <c r="AF4590" s="145" t="str">
        <f t="shared" si="447"/>
        <v/>
      </c>
      <c r="AG4590" s="145" t="str">
        <f t="shared" si="448"/>
        <v/>
      </c>
      <c r="AH4590" s="145" t="str">
        <f t="shared" si="449"/>
        <v/>
      </c>
    </row>
    <row r="4591" spans="1:34" ht="17.25" customHeight="1" x14ac:dyDescent="0.3">
      <c r="A4591" s="149"/>
      <c r="B4591" s="135"/>
      <c r="C4591" s="14"/>
      <c r="D4591" s="14"/>
      <c r="E4591" s="136"/>
      <c r="F4591" s="15"/>
      <c r="G4591" s="126"/>
      <c r="H4591" s="136"/>
      <c r="I4591" s="136"/>
      <c r="J4591" s="138"/>
      <c r="K4591" s="119"/>
      <c r="L4591" s="138"/>
      <c r="M4591" s="12"/>
      <c r="N4591" s="147" t="str">
        <f t="shared" si="450"/>
        <v/>
      </c>
      <c r="O4591" s="16" t="str">
        <f t="shared" si="451"/>
        <v/>
      </c>
      <c r="P4591" s="17"/>
      <c r="Q4591" s="17"/>
      <c r="AD4591" s="13">
        <f t="shared" si="445"/>
        <v>0</v>
      </c>
      <c r="AE4591" s="13" t="str">
        <f t="shared" si="446"/>
        <v/>
      </c>
      <c r="AF4591" s="145" t="str">
        <f t="shared" si="447"/>
        <v/>
      </c>
      <c r="AG4591" s="145" t="str">
        <f t="shared" si="448"/>
        <v/>
      </c>
      <c r="AH4591" s="145" t="str">
        <f t="shared" si="449"/>
        <v/>
      </c>
    </row>
    <row r="4592" spans="1:34" ht="17.25" customHeight="1" x14ac:dyDescent="0.3">
      <c r="A4592" s="149"/>
      <c r="B4592" s="135"/>
      <c r="C4592" s="14"/>
      <c r="D4592" s="14"/>
      <c r="E4592" s="136"/>
      <c r="F4592" s="15"/>
      <c r="G4592" s="126"/>
      <c r="H4592" s="136"/>
      <c r="I4592" s="136"/>
      <c r="J4592" s="138"/>
      <c r="K4592" s="119"/>
      <c r="L4592" s="138"/>
      <c r="M4592" s="12"/>
      <c r="N4592" s="147" t="str">
        <f t="shared" si="450"/>
        <v/>
      </c>
      <c r="O4592" s="16" t="str">
        <f t="shared" si="451"/>
        <v/>
      </c>
      <c r="P4592" s="17"/>
      <c r="Q4592" s="17"/>
      <c r="AD4592" s="13">
        <f t="shared" si="445"/>
        <v>0</v>
      </c>
      <c r="AE4592" s="13" t="str">
        <f t="shared" si="446"/>
        <v/>
      </c>
      <c r="AF4592" s="145" t="str">
        <f t="shared" si="447"/>
        <v/>
      </c>
      <c r="AG4592" s="145" t="str">
        <f t="shared" si="448"/>
        <v/>
      </c>
      <c r="AH4592" s="145" t="str">
        <f t="shared" si="449"/>
        <v/>
      </c>
    </row>
    <row r="4593" spans="1:34" ht="17.25" customHeight="1" x14ac:dyDescent="0.3">
      <c r="A4593" s="149"/>
      <c r="B4593" s="135"/>
      <c r="C4593" s="14"/>
      <c r="D4593" s="14"/>
      <c r="E4593" s="136"/>
      <c r="F4593" s="15"/>
      <c r="G4593" s="126"/>
      <c r="H4593" s="136"/>
      <c r="I4593" s="136"/>
      <c r="J4593" s="138"/>
      <c r="K4593" s="119"/>
      <c r="L4593" s="138"/>
      <c r="M4593" s="12"/>
      <c r="N4593" s="147" t="str">
        <f t="shared" si="450"/>
        <v/>
      </c>
      <c r="O4593" s="16" t="str">
        <f t="shared" si="451"/>
        <v/>
      </c>
      <c r="P4593" s="17"/>
      <c r="Q4593" s="17"/>
      <c r="AD4593" s="13">
        <f t="shared" si="445"/>
        <v>0</v>
      </c>
      <c r="AE4593" s="13" t="str">
        <f t="shared" si="446"/>
        <v/>
      </c>
      <c r="AF4593" s="145" t="str">
        <f t="shared" si="447"/>
        <v/>
      </c>
      <c r="AG4593" s="145" t="str">
        <f t="shared" si="448"/>
        <v/>
      </c>
      <c r="AH4593" s="145" t="str">
        <f t="shared" si="449"/>
        <v/>
      </c>
    </row>
    <row r="4594" spans="1:34" ht="17.25" customHeight="1" x14ac:dyDescent="0.3">
      <c r="A4594" s="149"/>
      <c r="B4594" s="135"/>
      <c r="C4594" s="14"/>
      <c r="D4594" s="14"/>
      <c r="E4594" s="136"/>
      <c r="F4594" s="15"/>
      <c r="G4594" s="126"/>
      <c r="H4594" s="136"/>
      <c r="I4594" s="136"/>
      <c r="J4594" s="138"/>
      <c r="K4594" s="119"/>
      <c r="L4594" s="138"/>
      <c r="M4594" s="12"/>
      <c r="N4594" s="147" t="str">
        <f t="shared" si="450"/>
        <v/>
      </c>
      <c r="O4594" s="16" t="str">
        <f t="shared" si="451"/>
        <v/>
      </c>
      <c r="P4594" s="17"/>
      <c r="Q4594" s="17"/>
      <c r="AD4594" s="13">
        <f t="shared" si="445"/>
        <v>0</v>
      </c>
      <c r="AE4594" s="13" t="str">
        <f t="shared" si="446"/>
        <v/>
      </c>
      <c r="AF4594" s="145" t="str">
        <f t="shared" si="447"/>
        <v/>
      </c>
      <c r="AG4594" s="145" t="str">
        <f t="shared" si="448"/>
        <v/>
      </c>
      <c r="AH4594" s="145" t="str">
        <f t="shared" si="449"/>
        <v/>
      </c>
    </row>
    <row r="4595" spans="1:34" ht="17.25" customHeight="1" x14ac:dyDescent="0.3">
      <c r="A4595" s="149"/>
      <c r="B4595" s="135"/>
      <c r="C4595" s="14"/>
      <c r="D4595" s="14"/>
      <c r="E4595" s="136"/>
      <c r="F4595" s="15"/>
      <c r="G4595" s="126"/>
      <c r="H4595" s="136"/>
      <c r="I4595" s="136"/>
      <c r="J4595" s="138"/>
      <c r="K4595" s="119"/>
      <c r="L4595" s="138"/>
      <c r="M4595" s="12"/>
      <c r="N4595" s="147" t="str">
        <f t="shared" si="450"/>
        <v/>
      </c>
      <c r="O4595" s="16" t="str">
        <f t="shared" si="451"/>
        <v/>
      </c>
      <c r="P4595" s="17"/>
      <c r="Q4595" s="17"/>
      <c r="AD4595" s="13">
        <f t="shared" si="445"/>
        <v>0</v>
      </c>
      <c r="AE4595" s="13" t="str">
        <f t="shared" si="446"/>
        <v/>
      </c>
      <c r="AF4595" s="145" t="str">
        <f t="shared" si="447"/>
        <v/>
      </c>
      <c r="AG4595" s="145" t="str">
        <f t="shared" si="448"/>
        <v/>
      </c>
      <c r="AH4595" s="145" t="str">
        <f t="shared" si="449"/>
        <v/>
      </c>
    </row>
    <row r="4596" spans="1:34" ht="17.25" customHeight="1" x14ac:dyDescent="0.3">
      <c r="A4596" s="149"/>
      <c r="B4596" s="135"/>
      <c r="C4596" s="14"/>
      <c r="D4596" s="14"/>
      <c r="E4596" s="136"/>
      <c r="F4596" s="15"/>
      <c r="G4596" s="126"/>
      <c r="H4596" s="136"/>
      <c r="I4596" s="136"/>
      <c r="J4596" s="138"/>
      <c r="K4596" s="119"/>
      <c r="L4596" s="138"/>
      <c r="M4596" s="12"/>
      <c r="N4596" s="147" t="str">
        <f t="shared" si="450"/>
        <v/>
      </c>
      <c r="O4596" s="16" t="str">
        <f t="shared" si="451"/>
        <v/>
      </c>
      <c r="P4596" s="17"/>
      <c r="Q4596" s="17"/>
      <c r="AD4596" s="13">
        <f t="shared" si="445"/>
        <v>0</v>
      </c>
      <c r="AE4596" s="13" t="str">
        <f t="shared" si="446"/>
        <v/>
      </c>
      <c r="AF4596" s="145" t="str">
        <f t="shared" si="447"/>
        <v/>
      </c>
      <c r="AG4596" s="145" t="str">
        <f t="shared" si="448"/>
        <v/>
      </c>
      <c r="AH4596" s="145" t="str">
        <f t="shared" si="449"/>
        <v/>
      </c>
    </row>
    <row r="4597" spans="1:34" ht="17.25" customHeight="1" x14ac:dyDescent="0.3">
      <c r="A4597" s="149"/>
      <c r="B4597" s="135"/>
      <c r="C4597" s="14"/>
      <c r="D4597" s="14"/>
      <c r="E4597" s="136"/>
      <c r="F4597" s="15"/>
      <c r="G4597" s="126"/>
      <c r="H4597" s="136"/>
      <c r="I4597" s="136"/>
      <c r="J4597" s="138"/>
      <c r="K4597" s="119"/>
      <c r="L4597" s="138"/>
      <c r="M4597" s="12"/>
      <c r="N4597" s="147" t="str">
        <f t="shared" si="450"/>
        <v/>
      </c>
      <c r="O4597" s="16" t="str">
        <f t="shared" si="451"/>
        <v/>
      </c>
      <c r="P4597" s="17"/>
      <c r="Q4597" s="17"/>
      <c r="AD4597" s="13">
        <f t="shared" ref="AD4597:AD4660" si="452">IF(N4597&lt;0, N4597/-F4597, M4597)</f>
        <v>0</v>
      </c>
      <c r="AE4597" s="13" t="str">
        <f t="shared" ref="AE4597:AE4660" si="453">IF(N4597="", "", IF(C4597="Long", IF(N4597&gt;0, N4597/F4597, ((G4597*(I4597-E4597))/F4597)), IF(N4597&gt;0, N4597/F4597, ((G4597*(E4597-I4597))/F4597))))</f>
        <v/>
      </c>
      <c r="AF4597" s="145" t="str">
        <f t="shared" ref="AF4597:AF4660" si="454">IF(A4597="", "", MONTH(A4597))</f>
        <v/>
      </c>
      <c r="AG4597" s="145" t="str">
        <f t="shared" ref="AG4597:AG4660" si="455">IF(A4597="", "", YEAR(A4597))</f>
        <v/>
      </c>
      <c r="AH4597" s="145" t="str">
        <f t="shared" ref="AH4597:AH4660" si="456">IF(A4597="", "", DAY(A4597))</f>
        <v/>
      </c>
    </row>
    <row r="4598" spans="1:34" ht="17.25" customHeight="1" x14ac:dyDescent="0.3">
      <c r="A4598" s="149"/>
      <c r="B4598" s="135"/>
      <c r="C4598" s="14"/>
      <c r="D4598" s="14"/>
      <c r="E4598" s="136"/>
      <c r="F4598" s="15"/>
      <c r="G4598" s="126"/>
      <c r="H4598" s="136"/>
      <c r="I4598" s="136"/>
      <c r="J4598" s="138"/>
      <c r="K4598" s="119"/>
      <c r="L4598" s="138"/>
      <c r="M4598" s="12"/>
      <c r="N4598" s="147" t="str">
        <f t="shared" si="450"/>
        <v/>
      </c>
      <c r="O4598" s="16" t="str">
        <f t="shared" si="451"/>
        <v/>
      </c>
      <c r="P4598" s="17"/>
      <c r="Q4598" s="17"/>
      <c r="AD4598" s="13">
        <f t="shared" si="452"/>
        <v>0</v>
      </c>
      <c r="AE4598" s="13" t="str">
        <f t="shared" si="453"/>
        <v/>
      </c>
      <c r="AF4598" s="145" t="str">
        <f t="shared" si="454"/>
        <v/>
      </c>
      <c r="AG4598" s="145" t="str">
        <f t="shared" si="455"/>
        <v/>
      </c>
      <c r="AH4598" s="145" t="str">
        <f t="shared" si="456"/>
        <v/>
      </c>
    </row>
    <row r="4599" spans="1:34" ht="17.25" customHeight="1" x14ac:dyDescent="0.3">
      <c r="A4599" s="149"/>
      <c r="B4599" s="135"/>
      <c r="C4599" s="14"/>
      <c r="D4599" s="14"/>
      <c r="E4599" s="136"/>
      <c r="F4599" s="15"/>
      <c r="G4599" s="126"/>
      <c r="H4599" s="136"/>
      <c r="I4599" s="136"/>
      <c r="J4599" s="138"/>
      <c r="K4599" s="119"/>
      <c r="L4599" s="138"/>
      <c r="M4599" s="12"/>
      <c r="N4599" s="147" t="str">
        <f t="shared" si="450"/>
        <v/>
      </c>
      <c r="O4599" s="16" t="str">
        <f t="shared" si="451"/>
        <v/>
      </c>
      <c r="P4599" s="17"/>
      <c r="Q4599" s="17"/>
      <c r="AD4599" s="13">
        <f t="shared" si="452"/>
        <v>0</v>
      </c>
      <c r="AE4599" s="13" t="str">
        <f t="shared" si="453"/>
        <v/>
      </c>
      <c r="AF4599" s="145" t="str">
        <f t="shared" si="454"/>
        <v/>
      </c>
      <c r="AG4599" s="145" t="str">
        <f t="shared" si="455"/>
        <v/>
      </c>
      <c r="AH4599" s="145" t="str">
        <f t="shared" si="456"/>
        <v/>
      </c>
    </row>
    <row r="4600" spans="1:34" ht="17.25" customHeight="1" x14ac:dyDescent="0.3">
      <c r="A4600" s="149"/>
      <c r="B4600" s="135"/>
      <c r="C4600" s="14"/>
      <c r="D4600" s="14"/>
      <c r="E4600" s="136"/>
      <c r="F4600" s="15"/>
      <c r="G4600" s="126"/>
      <c r="H4600" s="136"/>
      <c r="I4600" s="136"/>
      <c r="J4600" s="138"/>
      <c r="K4600" s="119"/>
      <c r="L4600" s="138"/>
      <c r="M4600" s="12"/>
      <c r="N4600" s="147" t="str">
        <f t="shared" si="450"/>
        <v/>
      </c>
      <c r="O4600" s="16" t="str">
        <f t="shared" si="451"/>
        <v/>
      </c>
      <c r="P4600" s="17"/>
      <c r="Q4600" s="17"/>
      <c r="AD4600" s="13">
        <f t="shared" si="452"/>
        <v>0</v>
      </c>
      <c r="AE4600" s="13" t="str">
        <f t="shared" si="453"/>
        <v/>
      </c>
      <c r="AF4600" s="145" t="str">
        <f t="shared" si="454"/>
        <v/>
      </c>
      <c r="AG4600" s="145" t="str">
        <f t="shared" si="455"/>
        <v/>
      </c>
      <c r="AH4600" s="145" t="str">
        <f t="shared" si="456"/>
        <v/>
      </c>
    </row>
    <row r="4601" spans="1:34" ht="17.25" customHeight="1" x14ac:dyDescent="0.3">
      <c r="A4601" s="149"/>
      <c r="B4601" s="135"/>
      <c r="C4601" s="14"/>
      <c r="D4601" s="14"/>
      <c r="E4601" s="136"/>
      <c r="F4601" s="15"/>
      <c r="G4601" s="126"/>
      <c r="H4601" s="136"/>
      <c r="I4601" s="136"/>
      <c r="J4601" s="138"/>
      <c r="K4601" s="119"/>
      <c r="L4601" s="138"/>
      <c r="M4601" s="12"/>
      <c r="N4601" s="147" t="str">
        <f t="shared" si="450"/>
        <v/>
      </c>
      <c r="O4601" s="16" t="str">
        <f t="shared" si="451"/>
        <v/>
      </c>
      <c r="P4601" s="17"/>
      <c r="Q4601" s="17"/>
      <c r="AD4601" s="13">
        <f t="shared" si="452"/>
        <v>0</v>
      </c>
      <c r="AE4601" s="13" t="str">
        <f t="shared" si="453"/>
        <v/>
      </c>
      <c r="AF4601" s="145" t="str">
        <f t="shared" si="454"/>
        <v/>
      </c>
      <c r="AG4601" s="145" t="str">
        <f t="shared" si="455"/>
        <v/>
      </c>
      <c r="AH4601" s="145" t="str">
        <f t="shared" si="456"/>
        <v/>
      </c>
    </row>
    <row r="4602" spans="1:34" ht="17.25" customHeight="1" x14ac:dyDescent="0.3">
      <c r="A4602" s="149"/>
      <c r="B4602" s="135"/>
      <c r="C4602" s="14"/>
      <c r="D4602" s="14"/>
      <c r="E4602" s="136"/>
      <c r="F4602" s="15"/>
      <c r="G4602" s="126"/>
      <c r="H4602" s="136"/>
      <c r="I4602" s="136"/>
      <c r="J4602" s="138"/>
      <c r="K4602" s="119"/>
      <c r="L4602" s="138"/>
      <c r="M4602" s="12"/>
      <c r="N4602" s="147" t="str">
        <f t="shared" si="450"/>
        <v/>
      </c>
      <c r="O4602" s="16" t="str">
        <f t="shared" si="451"/>
        <v/>
      </c>
      <c r="P4602" s="17"/>
      <c r="Q4602" s="17"/>
      <c r="AD4602" s="13">
        <f t="shared" si="452"/>
        <v>0</v>
      </c>
      <c r="AE4602" s="13" t="str">
        <f t="shared" si="453"/>
        <v/>
      </c>
      <c r="AF4602" s="145" t="str">
        <f t="shared" si="454"/>
        <v/>
      </c>
      <c r="AG4602" s="145" t="str">
        <f t="shared" si="455"/>
        <v/>
      </c>
      <c r="AH4602" s="145" t="str">
        <f t="shared" si="456"/>
        <v/>
      </c>
    </row>
    <row r="4603" spans="1:34" ht="17.25" customHeight="1" x14ac:dyDescent="0.3">
      <c r="A4603" s="149"/>
      <c r="B4603" s="135"/>
      <c r="C4603" s="14"/>
      <c r="D4603" s="14"/>
      <c r="E4603" s="136"/>
      <c r="F4603" s="15"/>
      <c r="G4603" s="126"/>
      <c r="H4603" s="136"/>
      <c r="I4603" s="136"/>
      <c r="J4603" s="138"/>
      <c r="K4603" s="119"/>
      <c r="L4603" s="138"/>
      <c r="M4603" s="12"/>
      <c r="N4603" s="147" t="str">
        <f t="shared" si="450"/>
        <v/>
      </c>
      <c r="O4603" s="16" t="str">
        <f t="shared" si="451"/>
        <v/>
      </c>
      <c r="P4603" s="17"/>
      <c r="Q4603" s="17"/>
      <c r="AD4603" s="13">
        <f t="shared" si="452"/>
        <v>0</v>
      </c>
      <c r="AE4603" s="13" t="str">
        <f t="shared" si="453"/>
        <v/>
      </c>
      <c r="AF4603" s="145" t="str">
        <f t="shared" si="454"/>
        <v/>
      </c>
      <c r="AG4603" s="145" t="str">
        <f t="shared" si="455"/>
        <v/>
      </c>
      <c r="AH4603" s="145" t="str">
        <f t="shared" si="456"/>
        <v/>
      </c>
    </row>
    <row r="4604" spans="1:34" ht="17.25" customHeight="1" x14ac:dyDescent="0.3">
      <c r="A4604" s="149"/>
      <c r="B4604" s="135"/>
      <c r="C4604" s="14"/>
      <c r="D4604" s="14"/>
      <c r="E4604" s="136"/>
      <c r="F4604" s="15"/>
      <c r="G4604" s="126"/>
      <c r="H4604" s="136"/>
      <c r="I4604" s="136"/>
      <c r="J4604" s="138"/>
      <c r="K4604" s="119"/>
      <c r="L4604" s="138"/>
      <c r="M4604" s="12"/>
      <c r="N4604" s="147" t="str">
        <f t="shared" si="450"/>
        <v/>
      </c>
      <c r="O4604" s="16" t="str">
        <f t="shared" si="451"/>
        <v/>
      </c>
      <c r="P4604" s="17"/>
      <c r="Q4604" s="17"/>
      <c r="AD4604" s="13">
        <f t="shared" si="452"/>
        <v>0</v>
      </c>
      <c r="AE4604" s="13" t="str">
        <f t="shared" si="453"/>
        <v/>
      </c>
      <c r="AF4604" s="145" t="str">
        <f t="shared" si="454"/>
        <v/>
      </c>
      <c r="AG4604" s="145" t="str">
        <f t="shared" si="455"/>
        <v/>
      </c>
      <c r="AH4604" s="145" t="str">
        <f t="shared" si="456"/>
        <v/>
      </c>
    </row>
    <row r="4605" spans="1:34" ht="17.25" customHeight="1" x14ac:dyDescent="0.3">
      <c r="A4605" s="149"/>
      <c r="B4605" s="135"/>
      <c r="C4605" s="14"/>
      <c r="D4605" s="14"/>
      <c r="E4605" s="136"/>
      <c r="F4605" s="15"/>
      <c r="G4605" s="126"/>
      <c r="H4605" s="136"/>
      <c r="I4605" s="136"/>
      <c r="J4605" s="138"/>
      <c r="K4605" s="119"/>
      <c r="L4605" s="138"/>
      <c r="M4605" s="12"/>
      <c r="N4605" s="147" t="str">
        <f t="shared" si="450"/>
        <v/>
      </c>
      <c r="O4605" s="16" t="str">
        <f t="shared" si="451"/>
        <v/>
      </c>
      <c r="P4605" s="17"/>
      <c r="Q4605" s="17"/>
      <c r="AD4605" s="13">
        <f t="shared" si="452"/>
        <v>0</v>
      </c>
      <c r="AE4605" s="13" t="str">
        <f t="shared" si="453"/>
        <v/>
      </c>
      <c r="AF4605" s="145" t="str">
        <f t="shared" si="454"/>
        <v/>
      </c>
      <c r="AG4605" s="145" t="str">
        <f t="shared" si="455"/>
        <v/>
      </c>
      <c r="AH4605" s="145" t="str">
        <f t="shared" si="456"/>
        <v/>
      </c>
    </row>
    <row r="4606" spans="1:34" ht="17.25" customHeight="1" x14ac:dyDescent="0.3">
      <c r="A4606" s="149"/>
      <c r="B4606" s="135"/>
      <c r="C4606" s="14"/>
      <c r="D4606" s="14"/>
      <c r="E4606" s="136"/>
      <c r="F4606" s="15"/>
      <c r="G4606" s="126"/>
      <c r="H4606" s="136"/>
      <c r="I4606" s="136"/>
      <c r="J4606" s="138"/>
      <c r="K4606" s="119"/>
      <c r="L4606" s="138"/>
      <c r="M4606" s="12"/>
      <c r="N4606" s="147" t="str">
        <f t="shared" si="450"/>
        <v/>
      </c>
      <c r="O4606" s="16" t="str">
        <f t="shared" si="451"/>
        <v/>
      </c>
      <c r="P4606" s="17"/>
      <c r="Q4606" s="17"/>
      <c r="AD4606" s="13">
        <f t="shared" si="452"/>
        <v>0</v>
      </c>
      <c r="AE4606" s="13" t="str">
        <f t="shared" si="453"/>
        <v/>
      </c>
      <c r="AF4606" s="145" t="str">
        <f t="shared" si="454"/>
        <v/>
      </c>
      <c r="AG4606" s="145" t="str">
        <f t="shared" si="455"/>
        <v/>
      </c>
      <c r="AH4606" s="145" t="str">
        <f t="shared" si="456"/>
        <v/>
      </c>
    </row>
    <row r="4607" spans="1:34" ht="17.25" customHeight="1" x14ac:dyDescent="0.3">
      <c r="A4607" s="149"/>
      <c r="B4607" s="135"/>
      <c r="C4607" s="14"/>
      <c r="D4607" s="14"/>
      <c r="E4607" s="136"/>
      <c r="F4607" s="15"/>
      <c r="G4607" s="126"/>
      <c r="H4607" s="136"/>
      <c r="I4607" s="136"/>
      <c r="J4607" s="138"/>
      <c r="K4607" s="119"/>
      <c r="L4607" s="138"/>
      <c r="M4607" s="12"/>
      <c r="N4607" s="147" t="str">
        <f t="shared" si="450"/>
        <v/>
      </c>
      <c r="O4607" s="16" t="str">
        <f t="shared" si="451"/>
        <v/>
      </c>
      <c r="P4607" s="17"/>
      <c r="Q4607" s="17"/>
      <c r="AD4607" s="13">
        <f t="shared" si="452"/>
        <v>0</v>
      </c>
      <c r="AE4607" s="13" t="str">
        <f t="shared" si="453"/>
        <v/>
      </c>
      <c r="AF4607" s="145" t="str">
        <f t="shared" si="454"/>
        <v/>
      </c>
      <c r="AG4607" s="145" t="str">
        <f t="shared" si="455"/>
        <v/>
      </c>
      <c r="AH4607" s="145" t="str">
        <f t="shared" si="456"/>
        <v/>
      </c>
    </row>
    <row r="4608" spans="1:34" ht="17.25" customHeight="1" x14ac:dyDescent="0.3">
      <c r="A4608" s="149"/>
      <c r="B4608" s="135"/>
      <c r="C4608" s="14"/>
      <c r="D4608" s="14"/>
      <c r="E4608" s="136"/>
      <c r="F4608" s="15"/>
      <c r="G4608" s="126"/>
      <c r="H4608" s="136"/>
      <c r="I4608" s="136"/>
      <c r="J4608" s="138"/>
      <c r="K4608" s="119"/>
      <c r="L4608" s="138"/>
      <c r="M4608" s="12"/>
      <c r="N4608" s="147" t="str">
        <f t="shared" si="450"/>
        <v/>
      </c>
      <c r="O4608" s="16" t="str">
        <f t="shared" si="451"/>
        <v/>
      </c>
      <c r="P4608" s="17"/>
      <c r="Q4608" s="17"/>
      <c r="AD4608" s="13">
        <f t="shared" si="452"/>
        <v>0</v>
      </c>
      <c r="AE4608" s="13" t="str">
        <f t="shared" si="453"/>
        <v/>
      </c>
      <c r="AF4608" s="145" t="str">
        <f t="shared" si="454"/>
        <v/>
      </c>
      <c r="AG4608" s="145" t="str">
        <f t="shared" si="455"/>
        <v/>
      </c>
      <c r="AH4608" s="145" t="str">
        <f t="shared" si="456"/>
        <v/>
      </c>
    </row>
    <row r="4609" spans="1:34" ht="17.25" customHeight="1" x14ac:dyDescent="0.3">
      <c r="A4609" s="149"/>
      <c r="B4609" s="135"/>
      <c r="C4609" s="14"/>
      <c r="D4609" s="14"/>
      <c r="E4609" s="136"/>
      <c r="F4609" s="15"/>
      <c r="G4609" s="126"/>
      <c r="H4609" s="136"/>
      <c r="I4609" s="136"/>
      <c r="J4609" s="138"/>
      <c r="K4609" s="119"/>
      <c r="L4609" s="138"/>
      <c r="M4609" s="12"/>
      <c r="N4609" s="147" t="str">
        <f t="shared" si="450"/>
        <v/>
      </c>
      <c r="O4609" s="16" t="str">
        <f t="shared" si="451"/>
        <v/>
      </c>
      <c r="P4609" s="17"/>
      <c r="Q4609" s="17"/>
      <c r="AD4609" s="13">
        <f t="shared" si="452"/>
        <v>0</v>
      </c>
      <c r="AE4609" s="13" t="str">
        <f t="shared" si="453"/>
        <v/>
      </c>
      <c r="AF4609" s="145" t="str">
        <f t="shared" si="454"/>
        <v/>
      </c>
      <c r="AG4609" s="145" t="str">
        <f t="shared" si="455"/>
        <v/>
      </c>
      <c r="AH4609" s="145" t="str">
        <f t="shared" si="456"/>
        <v/>
      </c>
    </row>
    <row r="4610" spans="1:34" ht="17.25" customHeight="1" x14ac:dyDescent="0.3">
      <c r="A4610" s="149"/>
      <c r="B4610" s="135"/>
      <c r="C4610" s="14"/>
      <c r="D4610" s="14"/>
      <c r="E4610" s="136"/>
      <c r="F4610" s="15"/>
      <c r="G4610" s="126"/>
      <c r="H4610" s="136"/>
      <c r="I4610" s="136"/>
      <c r="J4610" s="138"/>
      <c r="K4610" s="119"/>
      <c r="L4610" s="138"/>
      <c r="M4610" s="12"/>
      <c r="N4610" s="147" t="str">
        <f t="shared" si="450"/>
        <v/>
      </c>
      <c r="O4610" s="16" t="str">
        <f t="shared" si="451"/>
        <v/>
      </c>
      <c r="P4610" s="17"/>
      <c r="Q4610" s="17"/>
      <c r="AD4610" s="13">
        <f t="shared" si="452"/>
        <v>0</v>
      </c>
      <c r="AE4610" s="13" t="str">
        <f t="shared" si="453"/>
        <v/>
      </c>
      <c r="AF4610" s="145" t="str">
        <f t="shared" si="454"/>
        <v/>
      </c>
      <c r="AG4610" s="145" t="str">
        <f t="shared" si="455"/>
        <v/>
      </c>
      <c r="AH4610" s="145" t="str">
        <f t="shared" si="456"/>
        <v/>
      </c>
    </row>
    <row r="4611" spans="1:34" ht="17.25" customHeight="1" x14ac:dyDescent="0.3">
      <c r="A4611" s="149"/>
      <c r="B4611" s="135"/>
      <c r="C4611" s="14"/>
      <c r="D4611" s="14"/>
      <c r="E4611" s="136"/>
      <c r="F4611" s="15"/>
      <c r="G4611" s="126"/>
      <c r="H4611" s="136"/>
      <c r="I4611" s="136"/>
      <c r="J4611" s="138"/>
      <c r="K4611" s="119"/>
      <c r="L4611" s="138"/>
      <c r="M4611" s="12"/>
      <c r="N4611" s="147" t="str">
        <f t="shared" si="450"/>
        <v/>
      </c>
      <c r="O4611" s="16" t="str">
        <f t="shared" si="451"/>
        <v/>
      </c>
      <c r="P4611" s="17"/>
      <c r="Q4611" s="17"/>
      <c r="AD4611" s="13">
        <f t="shared" si="452"/>
        <v>0</v>
      </c>
      <c r="AE4611" s="13" t="str">
        <f t="shared" si="453"/>
        <v/>
      </c>
      <c r="AF4611" s="145" t="str">
        <f t="shared" si="454"/>
        <v/>
      </c>
      <c r="AG4611" s="145" t="str">
        <f t="shared" si="455"/>
        <v/>
      </c>
      <c r="AH4611" s="145" t="str">
        <f t="shared" si="456"/>
        <v/>
      </c>
    </row>
    <row r="4612" spans="1:34" ht="17.25" customHeight="1" x14ac:dyDescent="0.3">
      <c r="A4612" s="149"/>
      <c r="B4612" s="135"/>
      <c r="C4612" s="14"/>
      <c r="D4612" s="14"/>
      <c r="E4612" s="136"/>
      <c r="F4612" s="15"/>
      <c r="G4612" s="126"/>
      <c r="H4612" s="136"/>
      <c r="I4612" s="136"/>
      <c r="J4612" s="138"/>
      <c r="K4612" s="119"/>
      <c r="L4612" s="138"/>
      <c r="M4612" s="12"/>
      <c r="N4612" s="147" t="str">
        <f t="shared" si="450"/>
        <v/>
      </c>
      <c r="O4612" s="16" t="str">
        <f t="shared" si="451"/>
        <v/>
      </c>
      <c r="P4612" s="17"/>
      <c r="Q4612" s="17"/>
      <c r="AD4612" s="13">
        <f t="shared" si="452"/>
        <v>0</v>
      </c>
      <c r="AE4612" s="13" t="str">
        <f t="shared" si="453"/>
        <v/>
      </c>
      <c r="AF4612" s="145" t="str">
        <f t="shared" si="454"/>
        <v/>
      </c>
      <c r="AG4612" s="145" t="str">
        <f t="shared" si="455"/>
        <v/>
      </c>
      <c r="AH4612" s="145" t="str">
        <f t="shared" si="456"/>
        <v/>
      </c>
    </row>
    <row r="4613" spans="1:34" ht="17.25" customHeight="1" x14ac:dyDescent="0.3">
      <c r="A4613" s="149"/>
      <c r="B4613" s="135"/>
      <c r="C4613" s="14"/>
      <c r="D4613" s="14"/>
      <c r="E4613" s="136"/>
      <c r="F4613" s="15"/>
      <c r="G4613" s="126"/>
      <c r="H4613" s="136"/>
      <c r="I4613" s="136"/>
      <c r="J4613" s="138"/>
      <c r="K4613" s="119"/>
      <c r="L4613" s="138"/>
      <c r="M4613" s="12"/>
      <c r="N4613" s="147" t="str">
        <f t="shared" si="450"/>
        <v/>
      </c>
      <c r="O4613" s="16" t="str">
        <f t="shared" si="451"/>
        <v/>
      </c>
      <c r="P4613" s="17"/>
      <c r="Q4613" s="17"/>
      <c r="AD4613" s="13">
        <f t="shared" si="452"/>
        <v>0</v>
      </c>
      <c r="AE4613" s="13" t="str">
        <f t="shared" si="453"/>
        <v/>
      </c>
      <c r="AF4613" s="145" t="str">
        <f t="shared" si="454"/>
        <v/>
      </c>
      <c r="AG4613" s="145" t="str">
        <f t="shared" si="455"/>
        <v/>
      </c>
      <c r="AH4613" s="145" t="str">
        <f t="shared" si="456"/>
        <v/>
      </c>
    </row>
    <row r="4614" spans="1:34" ht="17.25" customHeight="1" x14ac:dyDescent="0.3">
      <c r="A4614" s="149"/>
      <c r="B4614" s="135"/>
      <c r="C4614" s="14"/>
      <c r="D4614" s="14"/>
      <c r="E4614" s="136"/>
      <c r="F4614" s="15"/>
      <c r="G4614" s="126"/>
      <c r="H4614" s="136"/>
      <c r="I4614" s="136"/>
      <c r="J4614" s="138"/>
      <c r="K4614" s="119"/>
      <c r="L4614" s="138"/>
      <c r="M4614" s="12"/>
      <c r="N4614" s="147" t="str">
        <f t="shared" si="450"/>
        <v/>
      </c>
      <c r="O4614" s="16" t="str">
        <f t="shared" si="451"/>
        <v/>
      </c>
      <c r="P4614" s="17"/>
      <c r="Q4614" s="17"/>
      <c r="AD4614" s="13">
        <f t="shared" si="452"/>
        <v>0</v>
      </c>
      <c r="AE4614" s="13" t="str">
        <f t="shared" si="453"/>
        <v/>
      </c>
      <c r="AF4614" s="145" t="str">
        <f t="shared" si="454"/>
        <v/>
      </c>
      <c r="AG4614" s="145" t="str">
        <f t="shared" si="455"/>
        <v/>
      </c>
      <c r="AH4614" s="145" t="str">
        <f t="shared" si="456"/>
        <v/>
      </c>
    </row>
    <row r="4615" spans="1:34" ht="17.25" customHeight="1" x14ac:dyDescent="0.3">
      <c r="A4615" s="149"/>
      <c r="B4615" s="135"/>
      <c r="C4615" s="14"/>
      <c r="D4615" s="14"/>
      <c r="E4615" s="136"/>
      <c r="F4615" s="15"/>
      <c r="G4615" s="126"/>
      <c r="H4615" s="136"/>
      <c r="I4615" s="136"/>
      <c r="J4615" s="138"/>
      <c r="K4615" s="119"/>
      <c r="L4615" s="138"/>
      <c r="M4615" s="12"/>
      <c r="N4615" s="147" t="str">
        <f t="shared" si="450"/>
        <v/>
      </c>
      <c r="O4615" s="16" t="str">
        <f t="shared" si="451"/>
        <v/>
      </c>
      <c r="P4615" s="17"/>
      <c r="Q4615" s="17"/>
      <c r="AD4615" s="13">
        <f t="shared" si="452"/>
        <v>0</v>
      </c>
      <c r="AE4615" s="13" t="str">
        <f t="shared" si="453"/>
        <v/>
      </c>
      <c r="AF4615" s="145" t="str">
        <f t="shared" si="454"/>
        <v/>
      </c>
      <c r="AG4615" s="145" t="str">
        <f t="shared" si="455"/>
        <v/>
      </c>
      <c r="AH4615" s="145" t="str">
        <f t="shared" si="456"/>
        <v/>
      </c>
    </row>
    <row r="4616" spans="1:34" ht="17.25" customHeight="1" x14ac:dyDescent="0.3">
      <c r="A4616" s="149"/>
      <c r="B4616" s="135"/>
      <c r="C4616" s="14"/>
      <c r="D4616" s="14"/>
      <c r="E4616" s="136"/>
      <c r="F4616" s="15"/>
      <c r="G4616" s="126"/>
      <c r="H4616" s="136"/>
      <c r="I4616" s="136"/>
      <c r="J4616" s="138"/>
      <c r="K4616" s="119"/>
      <c r="L4616" s="138"/>
      <c r="M4616" s="12"/>
      <c r="N4616" s="147" t="str">
        <f t="shared" ref="N4616:N4679" si="457">IF(J4616="", "", K4616)</f>
        <v/>
      </c>
      <c r="O4616" s="16" t="str">
        <f t="shared" si="451"/>
        <v/>
      </c>
      <c r="P4616" s="17"/>
      <c r="Q4616" s="17"/>
      <c r="AD4616" s="13">
        <f t="shared" si="452"/>
        <v>0</v>
      </c>
      <c r="AE4616" s="13" t="str">
        <f t="shared" si="453"/>
        <v/>
      </c>
      <c r="AF4616" s="145" t="str">
        <f t="shared" si="454"/>
        <v/>
      </c>
      <c r="AG4616" s="145" t="str">
        <f t="shared" si="455"/>
        <v/>
      </c>
      <c r="AH4616" s="145" t="str">
        <f t="shared" si="456"/>
        <v/>
      </c>
    </row>
    <row r="4617" spans="1:34" ht="17.25" customHeight="1" x14ac:dyDescent="0.3">
      <c r="A4617" s="149"/>
      <c r="B4617" s="135"/>
      <c r="C4617" s="14"/>
      <c r="D4617" s="14"/>
      <c r="E4617" s="136"/>
      <c r="F4617" s="15"/>
      <c r="G4617" s="126"/>
      <c r="H4617" s="136"/>
      <c r="I4617" s="136"/>
      <c r="J4617" s="138"/>
      <c r="K4617" s="119"/>
      <c r="L4617" s="138"/>
      <c r="M4617" s="12"/>
      <c r="N4617" s="147" t="str">
        <f t="shared" si="457"/>
        <v/>
      </c>
      <c r="O4617" s="16" t="str">
        <f t="shared" si="451"/>
        <v/>
      </c>
      <c r="P4617" s="17"/>
      <c r="Q4617" s="17"/>
      <c r="AD4617" s="13">
        <f t="shared" si="452"/>
        <v>0</v>
      </c>
      <c r="AE4617" s="13" t="str">
        <f t="shared" si="453"/>
        <v/>
      </c>
      <c r="AF4617" s="145" t="str">
        <f t="shared" si="454"/>
        <v/>
      </c>
      <c r="AG4617" s="145" t="str">
        <f t="shared" si="455"/>
        <v/>
      </c>
      <c r="AH4617" s="145" t="str">
        <f t="shared" si="456"/>
        <v/>
      </c>
    </row>
    <row r="4618" spans="1:34" ht="17.25" customHeight="1" x14ac:dyDescent="0.3">
      <c r="A4618" s="149"/>
      <c r="B4618" s="135"/>
      <c r="C4618" s="14"/>
      <c r="D4618" s="14"/>
      <c r="E4618" s="136"/>
      <c r="F4618" s="15"/>
      <c r="G4618" s="126"/>
      <c r="H4618" s="136"/>
      <c r="I4618" s="136"/>
      <c r="J4618" s="138"/>
      <c r="K4618" s="119"/>
      <c r="L4618" s="138"/>
      <c r="M4618" s="12"/>
      <c r="N4618" s="147" t="str">
        <f t="shared" si="457"/>
        <v/>
      </c>
      <c r="O4618" s="16" t="str">
        <f t="shared" si="451"/>
        <v/>
      </c>
      <c r="P4618" s="17"/>
      <c r="Q4618" s="17"/>
      <c r="AD4618" s="13">
        <f t="shared" si="452"/>
        <v>0</v>
      </c>
      <c r="AE4618" s="13" t="str">
        <f t="shared" si="453"/>
        <v/>
      </c>
      <c r="AF4618" s="145" t="str">
        <f t="shared" si="454"/>
        <v/>
      </c>
      <c r="AG4618" s="145" t="str">
        <f t="shared" si="455"/>
        <v/>
      </c>
      <c r="AH4618" s="145" t="str">
        <f t="shared" si="456"/>
        <v/>
      </c>
    </row>
    <row r="4619" spans="1:34" ht="17.25" customHeight="1" x14ac:dyDescent="0.3">
      <c r="A4619" s="149"/>
      <c r="B4619" s="135"/>
      <c r="C4619" s="14"/>
      <c r="D4619" s="14"/>
      <c r="E4619" s="136"/>
      <c r="F4619" s="15"/>
      <c r="G4619" s="126"/>
      <c r="H4619" s="136"/>
      <c r="I4619" s="136"/>
      <c r="J4619" s="138"/>
      <c r="K4619" s="119"/>
      <c r="L4619" s="138"/>
      <c r="M4619" s="12"/>
      <c r="N4619" s="147" t="str">
        <f t="shared" si="457"/>
        <v/>
      </c>
      <c r="O4619" s="16" t="str">
        <f t="shared" si="451"/>
        <v/>
      </c>
      <c r="P4619" s="17"/>
      <c r="Q4619" s="17"/>
      <c r="AD4619" s="13">
        <f t="shared" si="452"/>
        <v>0</v>
      </c>
      <c r="AE4619" s="13" t="str">
        <f t="shared" si="453"/>
        <v/>
      </c>
      <c r="AF4619" s="145" t="str">
        <f t="shared" si="454"/>
        <v/>
      </c>
      <c r="AG4619" s="145" t="str">
        <f t="shared" si="455"/>
        <v/>
      </c>
      <c r="AH4619" s="145" t="str">
        <f t="shared" si="456"/>
        <v/>
      </c>
    </row>
    <row r="4620" spans="1:34" ht="17.25" customHeight="1" x14ac:dyDescent="0.3">
      <c r="A4620" s="149"/>
      <c r="B4620" s="135"/>
      <c r="C4620" s="14"/>
      <c r="D4620" s="14"/>
      <c r="E4620" s="136"/>
      <c r="F4620" s="15"/>
      <c r="G4620" s="126"/>
      <c r="H4620" s="136"/>
      <c r="I4620" s="136"/>
      <c r="J4620" s="138"/>
      <c r="K4620" s="119"/>
      <c r="L4620" s="138"/>
      <c r="M4620" s="12"/>
      <c r="N4620" s="147" t="str">
        <f t="shared" si="457"/>
        <v/>
      </c>
      <c r="O4620" s="16" t="str">
        <f t="shared" si="451"/>
        <v/>
      </c>
      <c r="P4620" s="17"/>
      <c r="Q4620" s="17"/>
      <c r="AD4620" s="13">
        <f t="shared" si="452"/>
        <v>0</v>
      </c>
      <c r="AE4620" s="13" t="str">
        <f t="shared" si="453"/>
        <v/>
      </c>
      <c r="AF4620" s="145" t="str">
        <f t="shared" si="454"/>
        <v/>
      </c>
      <c r="AG4620" s="145" t="str">
        <f t="shared" si="455"/>
        <v/>
      </c>
      <c r="AH4620" s="145" t="str">
        <f t="shared" si="456"/>
        <v/>
      </c>
    </row>
    <row r="4621" spans="1:34" ht="17.25" customHeight="1" x14ac:dyDescent="0.3">
      <c r="A4621" s="149"/>
      <c r="B4621" s="135"/>
      <c r="C4621" s="14"/>
      <c r="D4621" s="14"/>
      <c r="E4621" s="136"/>
      <c r="F4621" s="15"/>
      <c r="G4621" s="126"/>
      <c r="H4621" s="136"/>
      <c r="I4621" s="136"/>
      <c r="J4621" s="138"/>
      <c r="K4621" s="119"/>
      <c r="L4621" s="138"/>
      <c r="M4621" s="12"/>
      <c r="N4621" s="147" t="str">
        <f t="shared" si="457"/>
        <v/>
      </c>
      <c r="O4621" s="16" t="str">
        <f t="shared" si="451"/>
        <v/>
      </c>
      <c r="P4621" s="17"/>
      <c r="Q4621" s="17"/>
      <c r="AD4621" s="13">
        <f t="shared" si="452"/>
        <v>0</v>
      </c>
      <c r="AE4621" s="13" t="str">
        <f t="shared" si="453"/>
        <v/>
      </c>
      <c r="AF4621" s="145" t="str">
        <f t="shared" si="454"/>
        <v/>
      </c>
      <c r="AG4621" s="145" t="str">
        <f t="shared" si="455"/>
        <v/>
      </c>
      <c r="AH4621" s="145" t="str">
        <f t="shared" si="456"/>
        <v/>
      </c>
    </row>
    <row r="4622" spans="1:34" ht="17.25" customHeight="1" x14ac:dyDescent="0.3">
      <c r="A4622" s="149"/>
      <c r="B4622" s="135"/>
      <c r="C4622" s="14"/>
      <c r="D4622" s="14"/>
      <c r="E4622" s="136"/>
      <c r="F4622" s="15"/>
      <c r="G4622" s="126"/>
      <c r="H4622" s="136"/>
      <c r="I4622" s="136"/>
      <c r="J4622" s="138"/>
      <c r="K4622" s="119"/>
      <c r="L4622" s="138"/>
      <c r="M4622" s="12"/>
      <c r="N4622" s="147" t="str">
        <f t="shared" si="457"/>
        <v/>
      </c>
      <c r="O4622" s="16" t="str">
        <f t="shared" si="451"/>
        <v/>
      </c>
      <c r="P4622" s="17"/>
      <c r="Q4622" s="17"/>
      <c r="AD4622" s="13">
        <f t="shared" si="452"/>
        <v>0</v>
      </c>
      <c r="AE4622" s="13" t="str">
        <f t="shared" si="453"/>
        <v/>
      </c>
      <c r="AF4622" s="145" t="str">
        <f t="shared" si="454"/>
        <v/>
      </c>
      <c r="AG4622" s="145" t="str">
        <f t="shared" si="455"/>
        <v/>
      </c>
      <c r="AH4622" s="145" t="str">
        <f t="shared" si="456"/>
        <v/>
      </c>
    </row>
    <row r="4623" spans="1:34" ht="17.25" customHeight="1" x14ac:dyDescent="0.3">
      <c r="A4623" s="149"/>
      <c r="B4623" s="135"/>
      <c r="C4623" s="14"/>
      <c r="D4623" s="14"/>
      <c r="E4623" s="136"/>
      <c r="F4623" s="15"/>
      <c r="G4623" s="126"/>
      <c r="H4623" s="136"/>
      <c r="I4623" s="136"/>
      <c r="J4623" s="138"/>
      <c r="K4623" s="119"/>
      <c r="L4623" s="138"/>
      <c r="M4623" s="12"/>
      <c r="N4623" s="147" t="str">
        <f t="shared" si="457"/>
        <v/>
      </c>
      <c r="O4623" s="16" t="str">
        <f t="shared" si="451"/>
        <v/>
      </c>
      <c r="P4623" s="17"/>
      <c r="Q4623" s="17"/>
      <c r="AD4623" s="13">
        <f t="shared" si="452"/>
        <v>0</v>
      </c>
      <c r="AE4623" s="13" t="str">
        <f t="shared" si="453"/>
        <v/>
      </c>
      <c r="AF4623" s="145" t="str">
        <f t="shared" si="454"/>
        <v/>
      </c>
      <c r="AG4623" s="145" t="str">
        <f t="shared" si="455"/>
        <v/>
      </c>
      <c r="AH4623" s="145" t="str">
        <f t="shared" si="456"/>
        <v/>
      </c>
    </row>
    <row r="4624" spans="1:34" ht="17.25" customHeight="1" x14ac:dyDescent="0.3">
      <c r="A4624" s="149"/>
      <c r="B4624" s="135"/>
      <c r="C4624" s="14"/>
      <c r="D4624" s="14"/>
      <c r="E4624" s="136"/>
      <c r="F4624" s="15"/>
      <c r="G4624" s="126"/>
      <c r="H4624" s="136"/>
      <c r="I4624" s="136"/>
      <c r="J4624" s="138"/>
      <c r="K4624" s="119"/>
      <c r="L4624" s="138"/>
      <c r="M4624" s="12"/>
      <c r="N4624" s="147" t="str">
        <f t="shared" si="457"/>
        <v/>
      </c>
      <c r="O4624" s="16" t="str">
        <f t="shared" si="451"/>
        <v/>
      </c>
      <c r="P4624" s="17"/>
      <c r="Q4624" s="17"/>
      <c r="AD4624" s="13">
        <f t="shared" si="452"/>
        <v>0</v>
      </c>
      <c r="AE4624" s="13" t="str">
        <f t="shared" si="453"/>
        <v/>
      </c>
      <c r="AF4624" s="145" t="str">
        <f t="shared" si="454"/>
        <v/>
      </c>
      <c r="AG4624" s="145" t="str">
        <f t="shared" si="455"/>
        <v/>
      </c>
      <c r="AH4624" s="145" t="str">
        <f t="shared" si="456"/>
        <v/>
      </c>
    </row>
    <row r="4625" spans="1:34" ht="17.25" customHeight="1" x14ac:dyDescent="0.3">
      <c r="A4625" s="149"/>
      <c r="B4625" s="135"/>
      <c r="C4625" s="14"/>
      <c r="D4625" s="14"/>
      <c r="E4625" s="136"/>
      <c r="F4625" s="15"/>
      <c r="G4625" s="126"/>
      <c r="H4625" s="136"/>
      <c r="I4625" s="136"/>
      <c r="J4625" s="138"/>
      <c r="K4625" s="119"/>
      <c r="L4625" s="138"/>
      <c r="M4625" s="12"/>
      <c r="N4625" s="147" t="str">
        <f t="shared" si="457"/>
        <v/>
      </c>
      <c r="O4625" s="16" t="str">
        <f t="shared" si="451"/>
        <v/>
      </c>
      <c r="P4625" s="17"/>
      <c r="Q4625" s="17"/>
      <c r="AD4625" s="13">
        <f t="shared" si="452"/>
        <v>0</v>
      </c>
      <c r="AE4625" s="13" t="str">
        <f t="shared" si="453"/>
        <v/>
      </c>
      <c r="AF4625" s="145" t="str">
        <f t="shared" si="454"/>
        <v/>
      </c>
      <c r="AG4625" s="145" t="str">
        <f t="shared" si="455"/>
        <v/>
      </c>
      <c r="AH4625" s="145" t="str">
        <f t="shared" si="456"/>
        <v/>
      </c>
    </row>
    <row r="4626" spans="1:34" ht="17.25" customHeight="1" x14ac:dyDescent="0.3">
      <c r="A4626" s="149"/>
      <c r="B4626" s="135"/>
      <c r="C4626" s="14"/>
      <c r="D4626" s="14"/>
      <c r="E4626" s="136"/>
      <c r="F4626" s="15"/>
      <c r="G4626" s="126"/>
      <c r="H4626" s="136"/>
      <c r="I4626" s="136"/>
      <c r="J4626" s="138"/>
      <c r="K4626" s="119"/>
      <c r="L4626" s="138"/>
      <c r="M4626" s="12"/>
      <c r="N4626" s="147" t="str">
        <f t="shared" si="457"/>
        <v/>
      </c>
      <c r="O4626" s="16" t="str">
        <f t="shared" si="451"/>
        <v/>
      </c>
      <c r="P4626" s="17"/>
      <c r="Q4626" s="17"/>
      <c r="AD4626" s="13">
        <f t="shared" si="452"/>
        <v>0</v>
      </c>
      <c r="AE4626" s="13" t="str">
        <f t="shared" si="453"/>
        <v/>
      </c>
      <c r="AF4626" s="145" t="str">
        <f t="shared" si="454"/>
        <v/>
      </c>
      <c r="AG4626" s="145" t="str">
        <f t="shared" si="455"/>
        <v/>
      </c>
      <c r="AH4626" s="145" t="str">
        <f t="shared" si="456"/>
        <v/>
      </c>
    </row>
    <row r="4627" spans="1:34" ht="17.25" customHeight="1" x14ac:dyDescent="0.3">
      <c r="A4627" s="149"/>
      <c r="B4627" s="135"/>
      <c r="C4627" s="14"/>
      <c r="D4627" s="14"/>
      <c r="E4627" s="136"/>
      <c r="F4627" s="15"/>
      <c r="G4627" s="126"/>
      <c r="H4627" s="136"/>
      <c r="I4627" s="136"/>
      <c r="J4627" s="138"/>
      <c r="K4627" s="119"/>
      <c r="L4627" s="138"/>
      <c r="M4627" s="12"/>
      <c r="N4627" s="147" t="str">
        <f t="shared" si="457"/>
        <v/>
      </c>
      <c r="O4627" s="16" t="str">
        <f t="shared" si="451"/>
        <v/>
      </c>
      <c r="P4627" s="17"/>
      <c r="Q4627" s="17"/>
      <c r="AD4627" s="13">
        <f t="shared" si="452"/>
        <v>0</v>
      </c>
      <c r="AE4627" s="13" t="str">
        <f t="shared" si="453"/>
        <v/>
      </c>
      <c r="AF4627" s="145" t="str">
        <f t="shared" si="454"/>
        <v/>
      </c>
      <c r="AG4627" s="145" t="str">
        <f t="shared" si="455"/>
        <v/>
      </c>
      <c r="AH4627" s="145" t="str">
        <f t="shared" si="456"/>
        <v/>
      </c>
    </row>
    <row r="4628" spans="1:34" ht="17.25" customHeight="1" x14ac:dyDescent="0.3">
      <c r="A4628" s="149"/>
      <c r="B4628" s="135"/>
      <c r="C4628" s="14"/>
      <c r="D4628" s="14"/>
      <c r="E4628" s="136"/>
      <c r="F4628" s="15"/>
      <c r="G4628" s="126"/>
      <c r="H4628" s="136"/>
      <c r="I4628" s="136"/>
      <c r="J4628" s="138"/>
      <c r="K4628" s="119"/>
      <c r="L4628" s="138"/>
      <c r="M4628" s="12"/>
      <c r="N4628" s="147" t="str">
        <f t="shared" si="457"/>
        <v/>
      </c>
      <c r="O4628" s="16" t="str">
        <f t="shared" si="451"/>
        <v/>
      </c>
      <c r="P4628" s="17"/>
      <c r="Q4628" s="17"/>
      <c r="AD4628" s="13">
        <f t="shared" si="452"/>
        <v>0</v>
      </c>
      <c r="AE4628" s="13" t="str">
        <f t="shared" si="453"/>
        <v/>
      </c>
      <c r="AF4628" s="145" t="str">
        <f t="shared" si="454"/>
        <v/>
      </c>
      <c r="AG4628" s="145" t="str">
        <f t="shared" si="455"/>
        <v/>
      </c>
      <c r="AH4628" s="145" t="str">
        <f t="shared" si="456"/>
        <v/>
      </c>
    </row>
    <row r="4629" spans="1:34" ht="17.25" customHeight="1" x14ac:dyDescent="0.3">
      <c r="A4629" s="149"/>
      <c r="B4629" s="135"/>
      <c r="C4629" s="14"/>
      <c r="D4629" s="14"/>
      <c r="E4629" s="136"/>
      <c r="F4629" s="15"/>
      <c r="G4629" s="126"/>
      <c r="H4629" s="136"/>
      <c r="I4629" s="136"/>
      <c r="J4629" s="138"/>
      <c r="K4629" s="119"/>
      <c r="L4629" s="138"/>
      <c r="M4629" s="12"/>
      <c r="N4629" s="147" t="str">
        <f t="shared" si="457"/>
        <v/>
      </c>
      <c r="O4629" s="16" t="str">
        <f t="shared" ref="O4629:O4692" si="458">IF(K4629="", "", SUM(N4629/F4629))</f>
        <v/>
      </c>
      <c r="P4629" s="17"/>
      <c r="Q4629" s="17"/>
      <c r="AD4629" s="13">
        <f t="shared" si="452"/>
        <v>0</v>
      </c>
      <c r="AE4629" s="13" t="str">
        <f t="shared" si="453"/>
        <v/>
      </c>
      <c r="AF4629" s="145" t="str">
        <f t="shared" si="454"/>
        <v/>
      </c>
      <c r="AG4629" s="145" t="str">
        <f t="shared" si="455"/>
        <v/>
      </c>
      <c r="AH4629" s="145" t="str">
        <f t="shared" si="456"/>
        <v/>
      </c>
    </row>
    <row r="4630" spans="1:34" ht="17.25" customHeight="1" x14ac:dyDescent="0.3">
      <c r="A4630" s="149"/>
      <c r="B4630" s="135"/>
      <c r="C4630" s="14"/>
      <c r="D4630" s="14"/>
      <c r="E4630" s="136"/>
      <c r="F4630" s="15"/>
      <c r="G4630" s="126"/>
      <c r="H4630" s="136"/>
      <c r="I4630" s="136"/>
      <c r="J4630" s="138"/>
      <c r="K4630" s="119"/>
      <c r="L4630" s="138"/>
      <c r="M4630" s="12"/>
      <c r="N4630" s="147" t="str">
        <f t="shared" si="457"/>
        <v/>
      </c>
      <c r="O4630" s="16" t="str">
        <f t="shared" si="458"/>
        <v/>
      </c>
      <c r="P4630" s="17"/>
      <c r="Q4630" s="17"/>
      <c r="AD4630" s="13">
        <f t="shared" si="452"/>
        <v>0</v>
      </c>
      <c r="AE4630" s="13" t="str">
        <f t="shared" si="453"/>
        <v/>
      </c>
      <c r="AF4630" s="145" t="str">
        <f t="shared" si="454"/>
        <v/>
      </c>
      <c r="AG4630" s="145" t="str">
        <f t="shared" si="455"/>
        <v/>
      </c>
      <c r="AH4630" s="145" t="str">
        <f t="shared" si="456"/>
        <v/>
      </c>
    </row>
    <row r="4631" spans="1:34" ht="17.25" customHeight="1" x14ac:dyDescent="0.3">
      <c r="A4631" s="149"/>
      <c r="B4631" s="135"/>
      <c r="C4631" s="14"/>
      <c r="D4631" s="14"/>
      <c r="E4631" s="136"/>
      <c r="F4631" s="15"/>
      <c r="G4631" s="126"/>
      <c r="H4631" s="136"/>
      <c r="I4631" s="136"/>
      <c r="J4631" s="138"/>
      <c r="K4631" s="119"/>
      <c r="L4631" s="138"/>
      <c r="M4631" s="12"/>
      <c r="N4631" s="147" t="str">
        <f t="shared" si="457"/>
        <v/>
      </c>
      <c r="O4631" s="16" t="str">
        <f t="shared" si="458"/>
        <v/>
      </c>
      <c r="P4631" s="17"/>
      <c r="Q4631" s="17"/>
      <c r="AD4631" s="13">
        <f t="shared" si="452"/>
        <v>0</v>
      </c>
      <c r="AE4631" s="13" t="str">
        <f t="shared" si="453"/>
        <v/>
      </c>
      <c r="AF4631" s="145" t="str">
        <f t="shared" si="454"/>
        <v/>
      </c>
      <c r="AG4631" s="145" t="str">
        <f t="shared" si="455"/>
        <v/>
      </c>
      <c r="AH4631" s="145" t="str">
        <f t="shared" si="456"/>
        <v/>
      </c>
    </row>
    <row r="4632" spans="1:34" ht="17.25" customHeight="1" x14ac:dyDescent="0.3">
      <c r="A4632" s="149"/>
      <c r="B4632" s="135"/>
      <c r="C4632" s="14"/>
      <c r="D4632" s="14"/>
      <c r="E4632" s="136"/>
      <c r="F4632" s="15"/>
      <c r="G4632" s="126"/>
      <c r="H4632" s="136"/>
      <c r="I4632" s="136"/>
      <c r="J4632" s="138"/>
      <c r="K4632" s="119"/>
      <c r="L4632" s="138"/>
      <c r="M4632" s="12"/>
      <c r="N4632" s="147" t="str">
        <f t="shared" si="457"/>
        <v/>
      </c>
      <c r="O4632" s="16" t="str">
        <f t="shared" si="458"/>
        <v/>
      </c>
      <c r="P4632" s="17"/>
      <c r="Q4632" s="17"/>
      <c r="AD4632" s="13">
        <f t="shared" si="452"/>
        <v>0</v>
      </c>
      <c r="AE4632" s="13" t="str">
        <f t="shared" si="453"/>
        <v/>
      </c>
      <c r="AF4632" s="145" t="str">
        <f t="shared" si="454"/>
        <v/>
      </c>
      <c r="AG4632" s="145" t="str">
        <f t="shared" si="455"/>
        <v/>
      </c>
      <c r="AH4632" s="145" t="str">
        <f t="shared" si="456"/>
        <v/>
      </c>
    </row>
    <row r="4633" spans="1:34" ht="17.25" customHeight="1" x14ac:dyDescent="0.3">
      <c r="A4633" s="149"/>
      <c r="B4633" s="135"/>
      <c r="C4633" s="14"/>
      <c r="D4633" s="14"/>
      <c r="E4633" s="136"/>
      <c r="F4633" s="15"/>
      <c r="G4633" s="126"/>
      <c r="H4633" s="136"/>
      <c r="I4633" s="136"/>
      <c r="J4633" s="138"/>
      <c r="K4633" s="119"/>
      <c r="L4633" s="138"/>
      <c r="M4633" s="12"/>
      <c r="N4633" s="147" t="str">
        <f t="shared" si="457"/>
        <v/>
      </c>
      <c r="O4633" s="16" t="str">
        <f t="shared" si="458"/>
        <v/>
      </c>
      <c r="P4633" s="17"/>
      <c r="Q4633" s="17"/>
      <c r="AD4633" s="13">
        <f t="shared" si="452"/>
        <v>0</v>
      </c>
      <c r="AE4633" s="13" t="str">
        <f t="shared" si="453"/>
        <v/>
      </c>
      <c r="AF4633" s="145" t="str">
        <f t="shared" si="454"/>
        <v/>
      </c>
      <c r="AG4633" s="145" t="str">
        <f t="shared" si="455"/>
        <v/>
      </c>
      <c r="AH4633" s="145" t="str">
        <f t="shared" si="456"/>
        <v/>
      </c>
    </row>
    <row r="4634" spans="1:34" ht="17.25" customHeight="1" x14ac:dyDescent="0.3">
      <c r="A4634" s="149"/>
      <c r="B4634" s="135"/>
      <c r="C4634" s="14"/>
      <c r="D4634" s="14"/>
      <c r="E4634" s="136"/>
      <c r="F4634" s="15"/>
      <c r="G4634" s="126"/>
      <c r="H4634" s="136"/>
      <c r="I4634" s="136"/>
      <c r="J4634" s="138"/>
      <c r="K4634" s="119"/>
      <c r="L4634" s="138"/>
      <c r="M4634" s="12"/>
      <c r="N4634" s="147" t="str">
        <f t="shared" si="457"/>
        <v/>
      </c>
      <c r="O4634" s="16" t="str">
        <f t="shared" si="458"/>
        <v/>
      </c>
      <c r="P4634" s="17"/>
      <c r="Q4634" s="17"/>
      <c r="AD4634" s="13">
        <f t="shared" si="452"/>
        <v>0</v>
      </c>
      <c r="AE4634" s="13" t="str">
        <f t="shared" si="453"/>
        <v/>
      </c>
      <c r="AF4634" s="145" t="str">
        <f t="shared" si="454"/>
        <v/>
      </c>
      <c r="AG4634" s="145" t="str">
        <f t="shared" si="455"/>
        <v/>
      </c>
      <c r="AH4634" s="145" t="str">
        <f t="shared" si="456"/>
        <v/>
      </c>
    </row>
    <row r="4635" spans="1:34" ht="17.25" customHeight="1" x14ac:dyDescent="0.3">
      <c r="A4635" s="149"/>
      <c r="B4635" s="135"/>
      <c r="C4635" s="14"/>
      <c r="D4635" s="14"/>
      <c r="E4635" s="136"/>
      <c r="F4635" s="15"/>
      <c r="G4635" s="126"/>
      <c r="H4635" s="136"/>
      <c r="I4635" s="136"/>
      <c r="J4635" s="138"/>
      <c r="K4635" s="119"/>
      <c r="L4635" s="138"/>
      <c r="M4635" s="12"/>
      <c r="N4635" s="147" t="str">
        <f t="shared" si="457"/>
        <v/>
      </c>
      <c r="O4635" s="16" t="str">
        <f t="shared" si="458"/>
        <v/>
      </c>
      <c r="P4635" s="17"/>
      <c r="Q4635" s="17"/>
      <c r="AD4635" s="13">
        <f t="shared" si="452"/>
        <v>0</v>
      </c>
      <c r="AE4635" s="13" t="str">
        <f t="shared" si="453"/>
        <v/>
      </c>
      <c r="AF4635" s="145" t="str">
        <f t="shared" si="454"/>
        <v/>
      </c>
      <c r="AG4635" s="145" t="str">
        <f t="shared" si="455"/>
        <v/>
      </c>
      <c r="AH4635" s="145" t="str">
        <f t="shared" si="456"/>
        <v/>
      </c>
    </row>
    <row r="4636" spans="1:34" ht="17.25" customHeight="1" x14ac:dyDescent="0.3">
      <c r="A4636" s="149"/>
      <c r="B4636" s="135"/>
      <c r="C4636" s="14"/>
      <c r="D4636" s="14"/>
      <c r="E4636" s="136"/>
      <c r="F4636" s="15"/>
      <c r="G4636" s="126"/>
      <c r="H4636" s="136"/>
      <c r="I4636" s="136"/>
      <c r="J4636" s="138"/>
      <c r="K4636" s="119"/>
      <c r="L4636" s="138"/>
      <c r="M4636" s="12"/>
      <c r="N4636" s="147" t="str">
        <f t="shared" si="457"/>
        <v/>
      </c>
      <c r="O4636" s="16" t="str">
        <f t="shared" si="458"/>
        <v/>
      </c>
      <c r="P4636" s="17"/>
      <c r="Q4636" s="17"/>
      <c r="AD4636" s="13">
        <f t="shared" si="452"/>
        <v>0</v>
      </c>
      <c r="AE4636" s="13" t="str">
        <f t="shared" si="453"/>
        <v/>
      </c>
      <c r="AF4636" s="145" t="str">
        <f t="shared" si="454"/>
        <v/>
      </c>
      <c r="AG4636" s="145" t="str">
        <f t="shared" si="455"/>
        <v/>
      </c>
      <c r="AH4636" s="145" t="str">
        <f t="shared" si="456"/>
        <v/>
      </c>
    </row>
    <row r="4637" spans="1:34" ht="17.25" customHeight="1" x14ac:dyDescent="0.3">
      <c r="A4637" s="149"/>
      <c r="B4637" s="135"/>
      <c r="C4637" s="14"/>
      <c r="D4637" s="14"/>
      <c r="E4637" s="136"/>
      <c r="F4637" s="15"/>
      <c r="G4637" s="126"/>
      <c r="H4637" s="136"/>
      <c r="I4637" s="136"/>
      <c r="J4637" s="138"/>
      <c r="K4637" s="119"/>
      <c r="L4637" s="138"/>
      <c r="M4637" s="12"/>
      <c r="N4637" s="147" t="str">
        <f t="shared" si="457"/>
        <v/>
      </c>
      <c r="O4637" s="16" t="str">
        <f t="shared" si="458"/>
        <v/>
      </c>
      <c r="P4637" s="17"/>
      <c r="Q4637" s="17"/>
      <c r="AD4637" s="13">
        <f t="shared" si="452"/>
        <v>0</v>
      </c>
      <c r="AE4637" s="13" t="str">
        <f t="shared" si="453"/>
        <v/>
      </c>
      <c r="AF4637" s="145" t="str">
        <f t="shared" si="454"/>
        <v/>
      </c>
      <c r="AG4637" s="145" t="str">
        <f t="shared" si="455"/>
        <v/>
      </c>
      <c r="AH4637" s="145" t="str">
        <f t="shared" si="456"/>
        <v/>
      </c>
    </row>
    <row r="4638" spans="1:34" ht="17.25" customHeight="1" x14ac:dyDescent="0.3">
      <c r="A4638" s="149"/>
      <c r="B4638" s="135"/>
      <c r="C4638" s="14"/>
      <c r="D4638" s="14"/>
      <c r="E4638" s="136"/>
      <c r="F4638" s="15"/>
      <c r="G4638" s="126"/>
      <c r="H4638" s="136"/>
      <c r="I4638" s="136"/>
      <c r="J4638" s="138"/>
      <c r="K4638" s="119"/>
      <c r="L4638" s="138"/>
      <c r="M4638" s="12"/>
      <c r="N4638" s="147" t="str">
        <f t="shared" si="457"/>
        <v/>
      </c>
      <c r="O4638" s="16" t="str">
        <f t="shared" si="458"/>
        <v/>
      </c>
      <c r="P4638" s="17"/>
      <c r="Q4638" s="17"/>
      <c r="AD4638" s="13">
        <f t="shared" si="452"/>
        <v>0</v>
      </c>
      <c r="AE4638" s="13" t="str">
        <f t="shared" si="453"/>
        <v/>
      </c>
      <c r="AF4638" s="145" t="str">
        <f t="shared" si="454"/>
        <v/>
      </c>
      <c r="AG4638" s="145" t="str">
        <f t="shared" si="455"/>
        <v/>
      </c>
      <c r="AH4638" s="145" t="str">
        <f t="shared" si="456"/>
        <v/>
      </c>
    </row>
    <row r="4639" spans="1:34" ht="17.25" customHeight="1" x14ac:dyDescent="0.3">
      <c r="A4639" s="149"/>
      <c r="B4639" s="135"/>
      <c r="C4639" s="14"/>
      <c r="D4639" s="14"/>
      <c r="E4639" s="136"/>
      <c r="F4639" s="15"/>
      <c r="G4639" s="126"/>
      <c r="H4639" s="136"/>
      <c r="I4639" s="136"/>
      <c r="J4639" s="138"/>
      <c r="K4639" s="119"/>
      <c r="L4639" s="138"/>
      <c r="M4639" s="12"/>
      <c r="N4639" s="147" t="str">
        <f t="shared" si="457"/>
        <v/>
      </c>
      <c r="O4639" s="16" t="str">
        <f t="shared" si="458"/>
        <v/>
      </c>
      <c r="P4639" s="17"/>
      <c r="Q4639" s="17"/>
      <c r="AD4639" s="13">
        <f t="shared" si="452"/>
        <v>0</v>
      </c>
      <c r="AE4639" s="13" t="str">
        <f t="shared" si="453"/>
        <v/>
      </c>
      <c r="AF4639" s="145" t="str">
        <f t="shared" si="454"/>
        <v/>
      </c>
      <c r="AG4639" s="145" t="str">
        <f t="shared" si="455"/>
        <v/>
      </c>
      <c r="AH4639" s="145" t="str">
        <f t="shared" si="456"/>
        <v/>
      </c>
    </row>
    <row r="4640" spans="1:34" ht="17.25" customHeight="1" x14ac:dyDescent="0.3">
      <c r="A4640" s="149"/>
      <c r="B4640" s="135"/>
      <c r="C4640" s="14"/>
      <c r="D4640" s="14"/>
      <c r="E4640" s="136"/>
      <c r="F4640" s="15"/>
      <c r="G4640" s="126"/>
      <c r="H4640" s="136"/>
      <c r="I4640" s="136"/>
      <c r="J4640" s="138"/>
      <c r="K4640" s="119"/>
      <c r="L4640" s="138"/>
      <c r="M4640" s="12"/>
      <c r="N4640" s="147" t="str">
        <f t="shared" si="457"/>
        <v/>
      </c>
      <c r="O4640" s="16" t="str">
        <f t="shared" si="458"/>
        <v/>
      </c>
      <c r="P4640" s="17"/>
      <c r="Q4640" s="17"/>
      <c r="AD4640" s="13">
        <f t="shared" si="452"/>
        <v>0</v>
      </c>
      <c r="AE4640" s="13" t="str">
        <f t="shared" si="453"/>
        <v/>
      </c>
      <c r="AF4640" s="145" t="str">
        <f t="shared" si="454"/>
        <v/>
      </c>
      <c r="AG4640" s="145" t="str">
        <f t="shared" si="455"/>
        <v/>
      </c>
      <c r="AH4640" s="145" t="str">
        <f t="shared" si="456"/>
        <v/>
      </c>
    </row>
    <row r="4641" spans="1:34" ht="17.25" customHeight="1" x14ac:dyDescent="0.3">
      <c r="A4641" s="149"/>
      <c r="B4641" s="135"/>
      <c r="C4641" s="14"/>
      <c r="D4641" s="14"/>
      <c r="E4641" s="136"/>
      <c r="F4641" s="15"/>
      <c r="G4641" s="126"/>
      <c r="H4641" s="136"/>
      <c r="I4641" s="136"/>
      <c r="J4641" s="138"/>
      <c r="K4641" s="119"/>
      <c r="L4641" s="138"/>
      <c r="M4641" s="12"/>
      <c r="N4641" s="147" t="str">
        <f t="shared" si="457"/>
        <v/>
      </c>
      <c r="O4641" s="16" t="str">
        <f t="shared" si="458"/>
        <v/>
      </c>
      <c r="P4641" s="17"/>
      <c r="Q4641" s="17"/>
      <c r="AD4641" s="13">
        <f t="shared" si="452"/>
        <v>0</v>
      </c>
      <c r="AE4641" s="13" t="str">
        <f t="shared" si="453"/>
        <v/>
      </c>
      <c r="AF4641" s="145" t="str">
        <f t="shared" si="454"/>
        <v/>
      </c>
      <c r="AG4641" s="145" t="str">
        <f t="shared" si="455"/>
        <v/>
      </c>
      <c r="AH4641" s="145" t="str">
        <f t="shared" si="456"/>
        <v/>
      </c>
    </row>
    <row r="4642" spans="1:34" ht="17.25" customHeight="1" x14ac:dyDescent="0.3">
      <c r="A4642" s="149"/>
      <c r="B4642" s="135"/>
      <c r="C4642" s="14"/>
      <c r="D4642" s="14"/>
      <c r="E4642" s="136"/>
      <c r="F4642" s="15"/>
      <c r="G4642" s="126"/>
      <c r="H4642" s="136"/>
      <c r="I4642" s="136"/>
      <c r="J4642" s="138"/>
      <c r="K4642" s="119"/>
      <c r="L4642" s="138"/>
      <c r="M4642" s="12"/>
      <c r="N4642" s="147" t="str">
        <f t="shared" si="457"/>
        <v/>
      </c>
      <c r="O4642" s="16" t="str">
        <f t="shared" si="458"/>
        <v/>
      </c>
      <c r="P4642" s="17"/>
      <c r="Q4642" s="17"/>
      <c r="AD4642" s="13">
        <f t="shared" si="452"/>
        <v>0</v>
      </c>
      <c r="AE4642" s="13" t="str">
        <f t="shared" si="453"/>
        <v/>
      </c>
      <c r="AF4642" s="145" t="str">
        <f t="shared" si="454"/>
        <v/>
      </c>
      <c r="AG4642" s="145" t="str">
        <f t="shared" si="455"/>
        <v/>
      </c>
      <c r="AH4642" s="145" t="str">
        <f t="shared" si="456"/>
        <v/>
      </c>
    </row>
    <row r="4643" spans="1:34" ht="17.25" customHeight="1" x14ac:dyDescent="0.3">
      <c r="A4643" s="149"/>
      <c r="B4643" s="135"/>
      <c r="C4643" s="14"/>
      <c r="D4643" s="14"/>
      <c r="E4643" s="136"/>
      <c r="F4643" s="15"/>
      <c r="G4643" s="126"/>
      <c r="H4643" s="136"/>
      <c r="I4643" s="136"/>
      <c r="J4643" s="138"/>
      <c r="K4643" s="119"/>
      <c r="L4643" s="138"/>
      <c r="M4643" s="12"/>
      <c r="N4643" s="147" t="str">
        <f t="shared" si="457"/>
        <v/>
      </c>
      <c r="O4643" s="16" t="str">
        <f t="shared" si="458"/>
        <v/>
      </c>
      <c r="P4643" s="17"/>
      <c r="Q4643" s="17"/>
      <c r="AD4643" s="13">
        <f t="shared" si="452"/>
        <v>0</v>
      </c>
      <c r="AE4643" s="13" t="str">
        <f t="shared" si="453"/>
        <v/>
      </c>
      <c r="AF4643" s="145" t="str">
        <f t="shared" si="454"/>
        <v/>
      </c>
      <c r="AG4643" s="145" t="str">
        <f t="shared" si="455"/>
        <v/>
      </c>
      <c r="AH4643" s="145" t="str">
        <f t="shared" si="456"/>
        <v/>
      </c>
    </row>
    <row r="4644" spans="1:34" ht="17.25" customHeight="1" x14ac:dyDescent="0.3">
      <c r="A4644" s="149"/>
      <c r="B4644" s="135"/>
      <c r="C4644" s="14"/>
      <c r="D4644" s="14"/>
      <c r="E4644" s="136"/>
      <c r="F4644" s="15"/>
      <c r="G4644" s="126"/>
      <c r="H4644" s="136"/>
      <c r="I4644" s="136"/>
      <c r="J4644" s="138"/>
      <c r="K4644" s="119"/>
      <c r="L4644" s="138"/>
      <c r="M4644" s="12"/>
      <c r="N4644" s="147" t="str">
        <f t="shared" si="457"/>
        <v/>
      </c>
      <c r="O4644" s="16" t="str">
        <f t="shared" si="458"/>
        <v/>
      </c>
      <c r="P4644" s="17"/>
      <c r="Q4644" s="17"/>
      <c r="AD4644" s="13">
        <f t="shared" si="452"/>
        <v>0</v>
      </c>
      <c r="AE4644" s="13" t="str">
        <f t="shared" si="453"/>
        <v/>
      </c>
      <c r="AF4644" s="145" t="str">
        <f t="shared" si="454"/>
        <v/>
      </c>
      <c r="AG4644" s="145" t="str">
        <f t="shared" si="455"/>
        <v/>
      </c>
      <c r="AH4644" s="145" t="str">
        <f t="shared" si="456"/>
        <v/>
      </c>
    </row>
    <row r="4645" spans="1:34" ht="17.25" customHeight="1" x14ac:dyDescent="0.3">
      <c r="A4645" s="149"/>
      <c r="B4645" s="135"/>
      <c r="C4645" s="14"/>
      <c r="D4645" s="14"/>
      <c r="E4645" s="136"/>
      <c r="F4645" s="15"/>
      <c r="G4645" s="126"/>
      <c r="H4645" s="136"/>
      <c r="I4645" s="136"/>
      <c r="J4645" s="138"/>
      <c r="K4645" s="119"/>
      <c r="L4645" s="138"/>
      <c r="M4645" s="12"/>
      <c r="N4645" s="147" t="str">
        <f t="shared" si="457"/>
        <v/>
      </c>
      <c r="O4645" s="16" t="str">
        <f t="shared" si="458"/>
        <v/>
      </c>
      <c r="P4645" s="17"/>
      <c r="Q4645" s="17"/>
      <c r="AD4645" s="13">
        <f t="shared" si="452"/>
        <v>0</v>
      </c>
      <c r="AE4645" s="13" t="str">
        <f t="shared" si="453"/>
        <v/>
      </c>
      <c r="AF4645" s="145" t="str">
        <f t="shared" si="454"/>
        <v/>
      </c>
      <c r="AG4645" s="145" t="str">
        <f t="shared" si="455"/>
        <v/>
      </c>
      <c r="AH4645" s="145" t="str">
        <f t="shared" si="456"/>
        <v/>
      </c>
    </row>
    <row r="4646" spans="1:34" ht="17.25" customHeight="1" x14ac:dyDescent="0.3">
      <c r="A4646" s="149"/>
      <c r="B4646" s="135"/>
      <c r="C4646" s="14"/>
      <c r="D4646" s="14"/>
      <c r="E4646" s="136"/>
      <c r="F4646" s="15"/>
      <c r="G4646" s="126"/>
      <c r="H4646" s="136"/>
      <c r="I4646" s="136"/>
      <c r="J4646" s="138"/>
      <c r="K4646" s="119"/>
      <c r="L4646" s="138"/>
      <c r="M4646" s="12"/>
      <c r="N4646" s="147" t="str">
        <f t="shared" si="457"/>
        <v/>
      </c>
      <c r="O4646" s="16" t="str">
        <f t="shared" si="458"/>
        <v/>
      </c>
      <c r="P4646" s="17"/>
      <c r="Q4646" s="17"/>
      <c r="AD4646" s="13">
        <f t="shared" si="452"/>
        <v>0</v>
      </c>
      <c r="AE4646" s="13" t="str">
        <f t="shared" si="453"/>
        <v/>
      </c>
      <c r="AF4646" s="145" t="str">
        <f t="shared" si="454"/>
        <v/>
      </c>
      <c r="AG4646" s="145" t="str">
        <f t="shared" si="455"/>
        <v/>
      </c>
      <c r="AH4646" s="145" t="str">
        <f t="shared" si="456"/>
        <v/>
      </c>
    </row>
    <row r="4647" spans="1:34" ht="17.25" customHeight="1" x14ac:dyDescent="0.3">
      <c r="A4647" s="149"/>
      <c r="B4647" s="135"/>
      <c r="C4647" s="14"/>
      <c r="D4647" s="14"/>
      <c r="E4647" s="136"/>
      <c r="F4647" s="15"/>
      <c r="G4647" s="126"/>
      <c r="H4647" s="136"/>
      <c r="I4647" s="136"/>
      <c r="J4647" s="138"/>
      <c r="K4647" s="119"/>
      <c r="L4647" s="138"/>
      <c r="M4647" s="12"/>
      <c r="N4647" s="147" t="str">
        <f t="shared" si="457"/>
        <v/>
      </c>
      <c r="O4647" s="16" t="str">
        <f t="shared" si="458"/>
        <v/>
      </c>
      <c r="P4647" s="17"/>
      <c r="Q4647" s="17"/>
      <c r="AD4647" s="13">
        <f t="shared" si="452"/>
        <v>0</v>
      </c>
      <c r="AE4647" s="13" t="str">
        <f t="shared" si="453"/>
        <v/>
      </c>
      <c r="AF4647" s="145" t="str">
        <f t="shared" si="454"/>
        <v/>
      </c>
      <c r="AG4647" s="145" t="str">
        <f t="shared" si="455"/>
        <v/>
      </c>
      <c r="AH4647" s="145" t="str">
        <f t="shared" si="456"/>
        <v/>
      </c>
    </row>
    <row r="4648" spans="1:34" ht="17.25" customHeight="1" x14ac:dyDescent="0.3">
      <c r="A4648" s="149"/>
      <c r="B4648" s="135"/>
      <c r="C4648" s="14"/>
      <c r="D4648" s="14"/>
      <c r="E4648" s="136"/>
      <c r="F4648" s="15"/>
      <c r="G4648" s="126"/>
      <c r="H4648" s="136"/>
      <c r="I4648" s="136"/>
      <c r="J4648" s="138"/>
      <c r="K4648" s="119"/>
      <c r="L4648" s="138"/>
      <c r="M4648" s="12"/>
      <c r="N4648" s="147" t="str">
        <f t="shared" si="457"/>
        <v/>
      </c>
      <c r="O4648" s="16" t="str">
        <f t="shared" si="458"/>
        <v/>
      </c>
      <c r="P4648" s="17"/>
      <c r="Q4648" s="17"/>
      <c r="AD4648" s="13">
        <f t="shared" si="452"/>
        <v>0</v>
      </c>
      <c r="AE4648" s="13" t="str">
        <f t="shared" si="453"/>
        <v/>
      </c>
      <c r="AF4648" s="145" t="str">
        <f t="shared" si="454"/>
        <v/>
      </c>
      <c r="AG4648" s="145" t="str">
        <f t="shared" si="455"/>
        <v/>
      </c>
      <c r="AH4648" s="145" t="str">
        <f t="shared" si="456"/>
        <v/>
      </c>
    </row>
    <row r="4649" spans="1:34" ht="17.25" customHeight="1" x14ac:dyDescent="0.3">
      <c r="A4649" s="149"/>
      <c r="B4649" s="135"/>
      <c r="C4649" s="14"/>
      <c r="D4649" s="14"/>
      <c r="E4649" s="136"/>
      <c r="F4649" s="15"/>
      <c r="G4649" s="126"/>
      <c r="H4649" s="136"/>
      <c r="I4649" s="136"/>
      <c r="J4649" s="138"/>
      <c r="K4649" s="119"/>
      <c r="L4649" s="138"/>
      <c r="M4649" s="12"/>
      <c r="N4649" s="147" t="str">
        <f t="shared" si="457"/>
        <v/>
      </c>
      <c r="O4649" s="16" t="str">
        <f t="shared" si="458"/>
        <v/>
      </c>
      <c r="P4649" s="17"/>
      <c r="Q4649" s="17"/>
      <c r="AD4649" s="13">
        <f t="shared" si="452"/>
        <v>0</v>
      </c>
      <c r="AE4649" s="13" t="str">
        <f t="shared" si="453"/>
        <v/>
      </c>
      <c r="AF4649" s="145" t="str">
        <f t="shared" si="454"/>
        <v/>
      </c>
      <c r="AG4649" s="145" t="str">
        <f t="shared" si="455"/>
        <v/>
      </c>
      <c r="AH4649" s="145" t="str">
        <f t="shared" si="456"/>
        <v/>
      </c>
    </row>
    <row r="4650" spans="1:34" ht="17.25" customHeight="1" x14ac:dyDescent="0.3">
      <c r="A4650" s="149"/>
      <c r="B4650" s="135"/>
      <c r="C4650" s="14"/>
      <c r="D4650" s="14"/>
      <c r="E4650" s="136"/>
      <c r="F4650" s="15"/>
      <c r="G4650" s="126"/>
      <c r="H4650" s="136"/>
      <c r="I4650" s="136"/>
      <c r="J4650" s="138"/>
      <c r="K4650" s="119"/>
      <c r="L4650" s="138"/>
      <c r="M4650" s="12"/>
      <c r="N4650" s="147" t="str">
        <f t="shared" si="457"/>
        <v/>
      </c>
      <c r="O4650" s="16" t="str">
        <f t="shared" si="458"/>
        <v/>
      </c>
      <c r="P4650" s="17"/>
      <c r="Q4650" s="17"/>
      <c r="AD4650" s="13">
        <f t="shared" si="452"/>
        <v>0</v>
      </c>
      <c r="AE4650" s="13" t="str">
        <f t="shared" si="453"/>
        <v/>
      </c>
      <c r="AF4650" s="145" t="str">
        <f t="shared" si="454"/>
        <v/>
      </c>
      <c r="AG4650" s="145" t="str">
        <f t="shared" si="455"/>
        <v/>
      </c>
      <c r="AH4650" s="145" t="str">
        <f t="shared" si="456"/>
        <v/>
      </c>
    </row>
    <row r="4651" spans="1:34" ht="17.25" customHeight="1" x14ac:dyDescent="0.3">
      <c r="A4651" s="149"/>
      <c r="B4651" s="135"/>
      <c r="C4651" s="14"/>
      <c r="D4651" s="14"/>
      <c r="E4651" s="136"/>
      <c r="F4651" s="15"/>
      <c r="G4651" s="126"/>
      <c r="H4651" s="136"/>
      <c r="I4651" s="136"/>
      <c r="J4651" s="138"/>
      <c r="K4651" s="119"/>
      <c r="L4651" s="138"/>
      <c r="M4651" s="12"/>
      <c r="N4651" s="147" t="str">
        <f t="shared" si="457"/>
        <v/>
      </c>
      <c r="O4651" s="16" t="str">
        <f t="shared" si="458"/>
        <v/>
      </c>
      <c r="P4651" s="17"/>
      <c r="Q4651" s="17"/>
      <c r="AD4651" s="13">
        <f t="shared" si="452"/>
        <v>0</v>
      </c>
      <c r="AE4651" s="13" t="str">
        <f t="shared" si="453"/>
        <v/>
      </c>
      <c r="AF4651" s="145" t="str">
        <f t="shared" si="454"/>
        <v/>
      </c>
      <c r="AG4651" s="145" t="str">
        <f t="shared" si="455"/>
        <v/>
      </c>
      <c r="AH4651" s="145" t="str">
        <f t="shared" si="456"/>
        <v/>
      </c>
    </row>
    <row r="4652" spans="1:34" ht="17.25" customHeight="1" x14ac:dyDescent="0.3">
      <c r="A4652" s="149"/>
      <c r="B4652" s="135"/>
      <c r="C4652" s="14"/>
      <c r="D4652" s="14"/>
      <c r="E4652" s="136"/>
      <c r="F4652" s="15"/>
      <c r="G4652" s="126"/>
      <c r="H4652" s="136"/>
      <c r="I4652" s="136"/>
      <c r="J4652" s="138"/>
      <c r="K4652" s="119"/>
      <c r="L4652" s="138"/>
      <c r="M4652" s="12"/>
      <c r="N4652" s="147" t="str">
        <f t="shared" si="457"/>
        <v/>
      </c>
      <c r="O4652" s="16" t="str">
        <f t="shared" si="458"/>
        <v/>
      </c>
      <c r="P4652" s="17"/>
      <c r="Q4652" s="17"/>
      <c r="AD4652" s="13">
        <f t="shared" si="452"/>
        <v>0</v>
      </c>
      <c r="AE4652" s="13" t="str">
        <f t="shared" si="453"/>
        <v/>
      </c>
      <c r="AF4652" s="145" t="str">
        <f t="shared" si="454"/>
        <v/>
      </c>
      <c r="AG4652" s="145" t="str">
        <f t="shared" si="455"/>
        <v/>
      </c>
      <c r="AH4652" s="145" t="str">
        <f t="shared" si="456"/>
        <v/>
      </c>
    </row>
    <row r="4653" spans="1:34" ht="17.25" customHeight="1" x14ac:dyDescent="0.3">
      <c r="A4653" s="149"/>
      <c r="B4653" s="135"/>
      <c r="C4653" s="14"/>
      <c r="D4653" s="14"/>
      <c r="E4653" s="136"/>
      <c r="F4653" s="15"/>
      <c r="G4653" s="126"/>
      <c r="H4653" s="136"/>
      <c r="I4653" s="136"/>
      <c r="J4653" s="138"/>
      <c r="K4653" s="119"/>
      <c r="L4653" s="138"/>
      <c r="M4653" s="12"/>
      <c r="N4653" s="147" t="str">
        <f t="shared" si="457"/>
        <v/>
      </c>
      <c r="O4653" s="16" t="str">
        <f t="shared" si="458"/>
        <v/>
      </c>
      <c r="P4653" s="17"/>
      <c r="Q4653" s="17"/>
      <c r="AD4653" s="13">
        <f t="shared" si="452"/>
        <v>0</v>
      </c>
      <c r="AE4653" s="13" t="str">
        <f t="shared" si="453"/>
        <v/>
      </c>
      <c r="AF4653" s="145" t="str">
        <f t="shared" si="454"/>
        <v/>
      </c>
      <c r="AG4653" s="145" t="str">
        <f t="shared" si="455"/>
        <v/>
      </c>
      <c r="AH4653" s="145" t="str">
        <f t="shared" si="456"/>
        <v/>
      </c>
    </row>
    <row r="4654" spans="1:34" ht="17.25" customHeight="1" x14ac:dyDescent="0.3">
      <c r="A4654" s="149"/>
      <c r="B4654" s="135"/>
      <c r="C4654" s="14"/>
      <c r="D4654" s="14"/>
      <c r="E4654" s="136"/>
      <c r="F4654" s="15"/>
      <c r="G4654" s="126"/>
      <c r="H4654" s="136"/>
      <c r="I4654" s="136"/>
      <c r="J4654" s="138"/>
      <c r="K4654" s="119"/>
      <c r="L4654" s="138"/>
      <c r="M4654" s="12"/>
      <c r="N4654" s="147" t="str">
        <f t="shared" si="457"/>
        <v/>
      </c>
      <c r="O4654" s="16" t="str">
        <f t="shared" si="458"/>
        <v/>
      </c>
      <c r="P4654" s="17"/>
      <c r="Q4654" s="17"/>
      <c r="AD4654" s="13">
        <f t="shared" si="452"/>
        <v>0</v>
      </c>
      <c r="AE4654" s="13" t="str">
        <f t="shared" si="453"/>
        <v/>
      </c>
      <c r="AF4654" s="145" t="str">
        <f t="shared" si="454"/>
        <v/>
      </c>
      <c r="AG4654" s="145" t="str">
        <f t="shared" si="455"/>
        <v/>
      </c>
      <c r="AH4654" s="145" t="str">
        <f t="shared" si="456"/>
        <v/>
      </c>
    </row>
    <row r="4655" spans="1:34" ht="17.25" customHeight="1" x14ac:dyDescent="0.3">
      <c r="A4655" s="149"/>
      <c r="B4655" s="135"/>
      <c r="C4655" s="14"/>
      <c r="D4655" s="14"/>
      <c r="E4655" s="136"/>
      <c r="F4655" s="15"/>
      <c r="G4655" s="126"/>
      <c r="H4655" s="136"/>
      <c r="I4655" s="136"/>
      <c r="J4655" s="138"/>
      <c r="K4655" s="119"/>
      <c r="L4655" s="138"/>
      <c r="M4655" s="12"/>
      <c r="N4655" s="147" t="str">
        <f t="shared" si="457"/>
        <v/>
      </c>
      <c r="O4655" s="16" t="str">
        <f t="shared" si="458"/>
        <v/>
      </c>
      <c r="P4655" s="17"/>
      <c r="Q4655" s="17"/>
      <c r="AD4655" s="13">
        <f t="shared" si="452"/>
        <v>0</v>
      </c>
      <c r="AE4655" s="13" t="str">
        <f t="shared" si="453"/>
        <v/>
      </c>
      <c r="AF4655" s="145" t="str">
        <f t="shared" si="454"/>
        <v/>
      </c>
      <c r="AG4655" s="145" t="str">
        <f t="shared" si="455"/>
        <v/>
      </c>
      <c r="AH4655" s="145" t="str">
        <f t="shared" si="456"/>
        <v/>
      </c>
    </row>
    <row r="4656" spans="1:34" ht="17.25" customHeight="1" x14ac:dyDescent="0.3">
      <c r="A4656" s="149"/>
      <c r="B4656" s="135"/>
      <c r="C4656" s="14"/>
      <c r="D4656" s="14"/>
      <c r="E4656" s="136"/>
      <c r="F4656" s="15"/>
      <c r="G4656" s="126"/>
      <c r="H4656" s="136"/>
      <c r="I4656" s="136"/>
      <c r="J4656" s="138"/>
      <c r="K4656" s="119"/>
      <c r="L4656" s="138"/>
      <c r="M4656" s="12"/>
      <c r="N4656" s="147" t="str">
        <f t="shared" si="457"/>
        <v/>
      </c>
      <c r="O4656" s="16" t="str">
        <f t="shared" si="458"/>
        <v/>
      </c>
      <c r="P4656" s="17"/>
      <c r="Q4656" s="17"/>
      <c r="AD4656" s="13">
        <f t="shared" si="452"/>
        <v>0</v>
      </c>
      <c r="AE4656" s="13" t="str">
        <f t="shared" si="453"/>
        <v/>
      </c>
      <c r="AF4656" s="145" t="str">
        <f t="shared" si="454"/>
        <v/>
      </c>
      <c r="AG4656" s="145" t="str">
        <f t="shared" si="455"/>
        <v/>
      </c>
      <c r="AH4656" s="145" t="str">
        <f t="shared" si="456"/>
        <v/>
      </c>
    </row>
    <row r="4657" spans="1:34" ht="17.25" customHeight="1" x14ac:dyDescent="0.3">
      <c r="A4657" s="149"/>
      <c r="B4657" s="135"/>
      <c r="C4657" s="14"/>
      <c r="D4657" s="14"/>
      <c r="E4657" s="136"/>
      <c r="F4657" s="15"/>
      <c r="G4657" s="126"/>
      <c r="H4657" s="136"/>
      <c r="I4657" s="136"/>
      <c r="J4657" s="138"/>
      <c r="K4657" s="119"/>
      <c r="L4657" s="138"/>
      <c r="M4657" s="12"/>
      <c r="N4657" s="147" t="str">
        <f t="shared" si="457"/>
        <v/>
      </c>
      <c r="O4657" s="16" t="str">
        <f t="shared" si="458"/>
        <v/>
      </c>
      <c r="P4657" s="17"/>
      <c r="Q4657" s="17"/>
      <c r="AD4657" s="13">
        <f t="shared" si="452"/>
        <v>0</v>
      </c>
      <c r="AE4657" s="13" t="str">
        <f t="shared" si="453"/>
        <v/>
      </c>
      <c r="AF4657" s="145" t="str">
        <f t="shared" si="454"/>
        <v/>
      </c>
      <c r="AG4657" s="145" t="str">
        <f t="shared" si="455"/>
        <v/>
      </c>
      <c r="AH4657" s="145" t="str">
        <f t="shared" si="456"/>
        <v/>
      </c>
    </row>
    <row r="4658" spans="1:34" ht="17.25" customHeight="1" x14ac:dyDescent="0.3">
      <c r="A4658" s="149"/>
      <c r="B4658" s="135"/>
      <c r="C4658" s="14"/>
      <c r="D4658" s="14"/>
      <c r="E4658" s="136"/>
      <c r="F4658" s="15"/>
      <c r="G4658" s="126"/>
      <c r="H4658" s="136"/>
      <c r="I4658" s="136"/>
      <c r="J4658" s="138"/>
      <c r="K4658" s="119"/>
      <c r="L4658" s="138"/>
      <c r="M4658" s="12"/>
      <c r="N4658" s="147" t="str">
        <f t="shared" si="457"/>
        <v/>
      </c>
      <c r="O4658" s="16" t="str">
        <f t="shared" si="458"/>
        <v/>
      </c>
      <c r="P4658" s="17"/>
      <c r="Q4658" s="17"/>
      <c r="AD4658" s="13">
        <f t="shared" si="452"/>
        <v>0</v>
      </c>
      <c r="AE4658" s="13" t="str">
        <f t="shared" si="453"/>
        <v/>
      </c>
      <c r="AF4658" s="145" t="str">
        <f t="shared" si="454"/>
        <v/>
      </c>
      <c r="AG4658" s="145" t="str">
        <f t="shared" si="455"/>
        <v/>
      </c>
      <c r="AH4658" s="145" t="str">
        <f t="shared" si="456"/>
        <v/>
      </c>
    </row>
    <row r="4659" spans="1:34" ht="17.25" customHeight="1" x14ac:dyDescent="0.3">
      <c r="A4659" s="149"/>
      <c r="B4659" s="135"/>
      <c r="C4659" s="14"/>
      <c r="D4659" s="14"/>
      <c r="E4659" s="136"/>
      <c r="F4659" s="15"/>
      <c r="G4659" s="126"/>
      <c r="H4659" s="136"/>
      <c r="I4659" s="136"/>
      <c r="J4659" s="138"/>
      <c r="K4659" s="119"/>
      <c r="L4659" s="138"/>
      <c r="M4659" s="12"/>
      <c r="N4659" s="147" t="str">
        <f t="shared" si="457"/>
        <v/>
      </c>
      <c r="O4659" s="16" t="str">
        <f t="shared" si="458"/>
        <v/>
      </c>
      <c r="P4659" s="17"/>
      <c r="Q4659" s="17"/>
      <c r="AD4659" s="13">
        <f t="shared" si="452"/>
        <v>0</v>
      </c>
      <c r="AE4659" s="13" t="str">
        <f t="shared" si="453"/>
        <v/>
      </c>
      <c r="AF4659" s="145" t="str">
        <f t="shared" si="454"/>
        <v/>
      </c>
      <c r="AG4659" s="145" t="str">
        <f t="shared" si="455"/>
        <v/>
      </c>
      <c r="AH4659" s="145" t="str">
        <f t="shared" si="456"/>
        <v/>
      </c>
    </row>
    <row r="4660" spans="1:34" ht="17.25" customHeight="1" x14ac:dyDescent="0.3">
      <c r="A4660" s="149"/>
      <c r="B4660" s="135"/>
      <c r="C4660" s="14"/>
      <c r="D4660" s="14"/>
      <c r="E4660" s="136"/>
      <c r="F4660" s="15"/>
      <c r="G4660" s="126"/>
      <c r="H4660" s="136"/>
      <c r="I4660" s="136"/>
      <c r="J4660" s="138"/>
      <c r="K4660" s="119"/>
      <c r="L4660" s="138"/>
      <c r="M4660" s="12"/>
      <c r="N4660" s="147" t="str">
        <f t="shared" si="457"/>
        <v/>
      </c>
      <c r="O4660" s="16" t="str">
        <f t="shared" si="458"/>
        <v/>
      </c>
      <c r="P4660" s="17"/>
      <c r="Q4660" s="17"/>
      <c r="AD4660" s="13">
        <f t="shared" si="452"/>
        <v>0</v>
      </c>
      <c r="AE4660" s="13" t="str">
        <f t="shared" si="453"/>
        <v/>
      </c>
      <c r="AF4660" s="145" t="str">
        <f t="shared" si="454"/>
        <v/>
      </c>
      <c r="AG4660" s="145" t="str">
        <f t="shared" si="455"/>
        <v/>
      </c>
      <c r="AH4660" s="145" t="str">
        <f t="shared" si="456"/>
        <v/>
      </c>
    </row>
    <row r="4661" spans="1:34" ht="17.25" customHeight="1" x14ac:dyDescent="0.3">
      <c r="A4661" s="149"/>
      <c r="B4661" s="135"/>
      <c r="C4661" s="14"/>
      <c r="D4661" s="14"/>
      <c r="E4661" s="136"/>
      <c r="F4661" s="15"/>
      <c r="G4661" s="126"/>
      <c r="H4661" s="136"/>
      <c r="I4661" s="136"/>
      <c r="J4661" s="138"/>
      <c r="K4661" s="119"/>
      <c r="L4661" s="138"/>
      <c r="M4661" s="12"/>
      <c r="N4661" s="147" t="str">
        <f t="shared" si="457"/>
        <v/>
      </c>
      <c r="O4661" s="16" t="str">
        <f t="shared" si="458"/>
        <v/>
      </c>
      <c r="P4661" s="17"/>
      <c r="Q4661" s="17"/>
      <c r="AD4661" s="13">
        <f t="shared" ref="AD4661:AD4724" si="459">IF(N4661&lt;0, N4661/-F4661, M4661)</f>
        <v>0</v>
      </c>
      <c r="AE4661" s="13" t="str">
        <f t="shared" ref="AE4661:AE4724" si="460">IF(N4661="", "", IF(C4661="Long", IF(N4661&gt;0, N4661/F4661, ((G4661*(I4661-E4661))/F4661)), IF(N4661&gt;0, N4661/F4661, ((G4661*(E4661-I4661))/F4661))))</f>
        <v/>
      </c>
      <c r="AF4661" s="145" t="str">
        <f t="shared" ref="AF4661:AF4724" si="461">IF(A4661="", "", MONTH(A4661))</f>
        <v/>
      </c>
      <c r="AG4661" s="145" t="str">
        <f t="shared" ref="AG4661:AG4724" si="462">IF(A4661="", "", YEAR(A4661))</f>
        <v/>
      </c>
      <c r="AH4661" s="145" t="str">
        <f t="shared" ref="AH4661:AH4724" si="463">IF(A4661="", "", DAY(A4661))</f>
        <v/>
      </c>
    </row>
    <row r="4662" spans="1:34" ht="17.25" customHeight="1" x14ac:dyDescent="0.3">
      <c r="A4662" s="149"/>
      <c r="B4662" s="135"/>
      <c r="C4662" s="14"/>
      <c r="D4662" s="14"/>
      <c r="E4662" s="136"/>
      <c r="F4662" s="15"/>
      <c r="G4662" s="126"/>
      <c r="H4662" s="136"/>
      <c r="I4662" s="136"/>
      <c r="J4662" s="138"/>
      <c r="K4662" s="119"/>
      <c r="L4662" s="138"/>
      <c r="M4662" s="12"/>
      <c r="N4662" s="147" t="str">
        <f t="shared" si="457"/>
        <v/>
      </c>
      <c r="O4662" s="16" t="str">
        <f t="shared" si="458"/>
        <v/>
      </c>
      <c r="P4662" s="17"/>
      <c r="Q4662" s="17"/>
      <c r="AD4662" s="13">
        <f t="shared" si="459"/>
        <v>0</v>
      </c>
      <c r="AE4662" s="13" t="str">
        <f t="shared" si="460"/>
        <v/>
      </c>
      <c r="AF4662" s="145" t="str">
        <f t="shared" si="461"/>
        <v/>
      </c>
      <c r="AG4662" s="145" t="str">
        <f t="shared" si="462"/>
        <v/>
      </c>
      <c r="AH4662" s="145" t="str">
        <f t="shared" si="463"/>
        <v/>
      </c>
    </row>
    <row r="4663" spans="1:34" ht="17.25" customHeight="1" x14ac:dyDescent="0.3">
      <c r="A4663" s="149"/>
      <c r="B4663" s="135"/>
      <c r="C4663" s="14"/>
      <c r="D4663" s="14"/>
      <c r="E4663" s="136"/>
      <c r="F4663" s="15"/>
      <c r="G4663" s="126"/>
      <c r="H4663" s="136"/>
      <c r="I4663" s="136"/>
      <c r="J4663" s="138"/>
      <c r="K4663" s="119"/>
      <c r="L4663" s="138"/>
      <c r="M4663" s="12"/>
      <c r="N4663" s="147" t="str">
        <f t="shared" si="457"/>
        <v/>
      </c>
      <c r="O4663" s="16" t="str">
        <f t="shared" si="458"/>
        <v/>
      </c>
      <c r="P4663" s="17"/>
      <c r="Q4663" s="17"/>
      <c r="AD4663" s="13">
        <f t="shared" si="459"/>
        <v>0</v>
      </c>
      <c r="AE4663" s="13" t="str">
        <f t="shared" si="460"/>
        <v/>
      </c>
      <c r="AF4663" s="145" t="str">
        <f t="shared" si="461"/>
        <v/>
      </c>
      <c r="AG4663" s="145" t="str">
        <f t="shared" si="462"/>
        <v/>
      </c>
      <c r="AH4663" s="145" t="str">
        <f t="shared" si="463"/>
        <v/>
      </c>
    </row>
    <row r="4664" spans="1:34" ht="17.25" customHeight="1" x14ac:dyDescent="0.3">
      <c r="A4664" s="149"/>
      <c r="B4664" s="135"/>
      <c r="C4664" s="14"/>
      <c r="D4664" s="14"/>
      <c r="E4664" s="136"/>
      <c r="F4664" s="15"/>
      <c r="G4664" s="126"/>
      <c r="H4664" s="136"/>
      <c r="I4664" s="136"/>
      <c r="J4664" s="138"/>
      <c r="K4664" s="119"/>
      <c r="L4664" s="138"/>
      <c r="M4664" s="12"/>
      <c r="N4664" s="147" t="str">
        <f t="shared" si="457"/>
        <v/>
      </c>
      <c r="O4664" s="16" t="str">
        <f t="shared" si="458"/>
        <v/>
      </c>
      <c r="P4664" s="17"/>
      <c r="Q4664" s="17"/>
      <c r="AD4664" s="13">
        <f t="shared" si="459"/>
        <v>0</v>
      </c>
      <c r="AE4664" s="13" t="str">
        <f t="shared" si="460"/>
        <v/>
      </c>
      <c r="AF4664" s="145" t="str">
        <f t="shared" si="461"/>
        <v/>
      </c>
      <c r="AG4664" s="145" t="str">
        <f t="shared" si="462"/>
        <v/>
      </c>
      <c r="AH4664" s="145" t="str">
        <f t="shared" si="463"/>
        <v/>
      </c>
    </row>
    <row r="4665" spans="1:34" ht="17.25" customHeight="1" x14ac:dyDescent="0.3">
      <c r="A4665" s="149"/>
      <c r="B4665" s="135"/>
      <c r="C4665" s="14"/>
      <c r="D4665" s="14"/>
      <c r="E4665" s="136"/>
      <c r="F4665" s="15"/>
      <c r="G4665" s="126"/>
      <c r="H4665" s="136"/>
      <c r="I4665" s="136"/>
      <c r="J4665" s="138"/>
      <c r="K4665" s="119"/>
      <c r="L4665" s="138"/>
      <c r="M4665" s="12"/>
      <c r="N4665" s="147" t="str">
        <f t="shared" si="457"/>
        <v/>
      </c>
      <c r="O4665" s="16" t="str">
        <f t="shared" si="458"/>
        <v/>
      </c>
      <c r="P4665" s="17"/>
      <c r="Q4665" s="17"/>
      <c r="AD4665" s="13">
        <f t="shared" si="459"/>
        <v>0</v>
      </c>
      <c r="AE4665" s="13" t="str">
        <f t="shared" si="460"/>
        <v/>
      </c>
      <c r="AF4665" s="145" t="str">
        <f t="shared" si="461"/>
        <v/>
      </c>
      <c r="AG4665" s="145" t="str">
        <f t="shared" si="462"/>
        <v/>
      </c>
      <c r="AH4665" s="145" t="str">
        <f t="shared" si="463"/>
        <v/>
      </c>
    </row>
    <row r="4666" spans="1:34" ht="17.25" customHeight="1" x14ac:dyDescent="0.3">
      <c r="A4666" s="149"/>
      <c r="B4666" s="135"/>
      <c r="C4666" s="14"/>
      <c r="D4666" s="14"/>
      <c r="E4666" s="136"/>
      <c r="F4666" s="15"/>
      <c r="G4666" s="126"/>
      <c r="H4666" s="136"/>
      <c r="I4666" s="136"/>
      <c r="J4666" s="138"/>
      <c r="K4666" s="119"/>
      <c r="L4666" s="138"/>
      <c r="M4666" s="12"/>
      <c r="N4666" s="147" t="str">
        <f t="shared" si="457"/>
        <v/>
      </c>
      <c r="O4666" s="16" t="str">
        <f t="shared" si="458"/>
        <v/>
      </c>
      <c r="P4666" s="17"/>
      <c r="Q4666" s="17"/>
      <c r="AD4666" s="13">
        <f t="shared" si="459"/>
        <v>0</v>
      </c>
      <c r="AE4666" s="13" t="str">
        <f t="shared" si="460"/>
        <v/>
      </c>
      <c r="AF4666" s="145" t="str">
        <f t="shared" si="461"/>
        <v/>
      </c>
      <c r="AG4666" s="145" t="str">
        <f t="shared" si="462"/>
        <v/>
      </c>
      <c r="AH4666" s="145" t="str">
        <f t="shared" si="463"/>
        <v/>
      </c>
    </row>
    <row r="4667" spans="1:34" ht="17.25" customHeight="1" x14ac:dyDescent="0.3">
      <c r="A4667" s="149"/>
      <c r="B4667" s="135"/>
      <c r="C4667" s="14"/>
      <c r="D4667" s="14"/>
      <c r="E4667" s="136"/>
      <c r="F4667" s="15"/>
      <c r="G4667" s="126"/>
      <c r="H4667" s="136"/>
      <c r="I4667" s="136"/>
      <c r="J4667" s="138"/>
      <c r="K4667" s="119"/>
      <c r="L4667" s="138"/>
      <c r="M4667" s="12"/>
      <c r="N4667" s="147" t="str">
        <f t="shared" si="457"/>
        <v/>
      </c>
      <c r="O4667" s="16" t="str">
        <f t="shared" si="458"/>
        <v/>
      </c>
      <c r="P4667" s="17"/>
      <c r="Q4667" s="17"/>
      <c r="AD4667" s="13">
        <f t="shared" si="459"/>
        <v>0</v>
      </c>
      <c r="AE4667" s="13" t="str">
        <f t="shared" si="460"/>
        <v/>
      </c>
      <c r="AF4667" s="145" t="str">
        <f t="shared" si="461"/>
        <v/>
      </c>
      <c r="AG4667" s="145" t="str">
        <f t="shared" si="462"/>
        <v/>
      </c>
      <c r="AH4667" s="145" t="str">
        <f t="shared" si="463"/>
        <v/>
      </c>
    </row>
    <row r="4668" spans="1:34" ht="17.25" customHeight="1" x14ac:dyDescent="0.3">
      <c r="A4668" s="149"/>
      <c r="B4668" s="135"/>
      <c r="C4668" s="14"/>
      <c r="D4668" s="14"/>
      <c r="E4668" s="136"/>
      <c r="F4668" s="15"/>
      <c r="G4668" s="126"/>
      <c r="H4668" s="136"/>
      <c r="I4668" s="136"/>
      <c r="J4668" s="138"/>
      <c r="K4668" s="119"/>
      <c r="L4668" s="138"/>
      <c r="M4668" s="12"/>
      <c r="N4668" s="147" t="str">
        <f t="shared" si="457"/>
        <v/>
      </c>
      <c r="O4668" s="16" t="str">
        <f t="shared" si="458"/>
        <v/>
      </c>
      <c r="P4668" s="17"/>
      <c r="Q4668" s="17"/>
      <c r="AD4668" s="13">
        <f t="shared" si="459"/>
        <v>0</v>
      </c>
      <c r="AE4668" s="13" t="str">
        <f t="shared" si="460"/>
        <v/>
      </c>
      <c r="AF4668" s="145" t="str">
        <f t="shared" si="461"/>
        <v/>
      </c>
      <c r="AG4668" s="145" t="str">
        <f t="shared" si="462"/>
        <v/>
      </c>
      <c r="AH4668" s="145" t="str">
        <f t="shared" si="463"/>
        <v/>
      </c>
    </row>
    <row r="4669" spans="1:34" ht="17.25" customHeight="1" x14ac:dyDescent="0.3">
      <c r="A4669" s="149"/>
      <c r="B4669" s="135"/>
      <c r="C4669" s="14"/>
      <c r="D4669" s="14"/>
      <c r="E4669" s="136"/>
      <c r="F4669" s="15"/>
      <c r="G4669" s="126"/>
      <c r="H4669" s="136"/>
      <c r="I4669" s="136"/>
      <c r="J4669" s="138"/>
      <c r="K4669" s="119"/>
      <c r="L4669" s="138"/>
      <c r="M4669" s="12"/>
      <c r="N4669" s="147" t="str">
        <f t="shared" si="457"/>
        <v/>
      </c>
      <c r="O4669" s="16" t="str">
        <f t="shared" si="458"/>
        <v/>
      </c>
      <c r="P4669" s="17"/>
      <c r="Q4669" s="17"/>
      <c r="AD4669" s="13">
        <f t="shared" si="459"/>
        <v>0</v>
      </c>
      <c r="AE4669" s="13" t="str">
        <f t="shared" si="460"/>
        <v/>
      </c>
      <c r="AF4669" s="145" t="str">
        <f t="shared" si="461"/>
        <v/>
      </c>
      <c r="AG4669" s="145" t="str">
        <f t="shared" si="462"/>
        <v/>
      </c>
      <c r="AH4669" s="145" t="str">
        <f t="shared" si="463"/>
        <v/>
      </c>
    </row>
    <row r="4670" spans="1:34" ht="17.25" customHeight="1" x14ac:dyDescent="0.3">
      <c r="A4670" s="149"/>
      <c r="B4670" s="135"/>
      <c r="C4670" s="14"/>
      <c r="D4670" s="14"/>
      <c r="E4670" s="136"/>
      <c r="F4670" s="15"/>
      <c r="G4670" s="126"/>
      <c r="H4670" s="136"/>
      <c r="I4670" s="136"/>
      <c r="J4670" s="138"/>
      <c r="K4670" s="119"/>
      <c r="L4670" s="138"/>
      <c r="M4670" s="12"/>
      <c r="N4670" s="147" t="str">
        <f t="shared" si="457"/>
        <v/>
      </c>
      <c r="O4670" s="16" t="str">
        <f t="shared" si="458"/>
        <v/>
      </c>
      <c r="P4670" s="17"/>
      <c r="Q4670" s="17"/>
      <c r="AD4670" s="13">
        <f t="shared" si="459"/>
        <v>0</v>
      </c>
      <c r="AE4670" s="13" t="str">
        <f t="shared" si="460"/>
        <v/>
      </c>
      <c r="AF4670" s="145" t="str">
        <f t="shared" si="461"/>
        <v/>
      </c>
      <c r="AG4670" s="145" t="str">
        <f t="shared" si="462"/>
        <v/>
      </c>
      <c r="AH4670" s="145" t="str">
        <f t="shared" si="463"/>
        <v/>
      </c>
    </row>
    <row r="4671" spans="1:34" ht="17.25" customHeight="1" x14ac:dyDescent="0.3">
      <c r="A4671" s="149"/>
      <c r="B4671" s="135"/>
      <c r="C4671" s="14"/>
      <c r="D4671" s="14"/>
      <c r="E4671" s="136"/>
      <c r="F4671" s="15"/>
      <c r="G4671" s="126"/>
      <c r="H4671" s="136"/>
      <c r="I4671" s="136"/>
      <c r="J4671" s="138"/>
      <c r="K4671" s="119"/>
      <c r="L4671" s="138"/>
      <c r="M4671" s="12"/>
      <c r="N4671" s="147" t="str">
        <f t="shared" si="457"/>
        <v/>
      </c>
      <c r="O4671" s="16" t="str">
        <f t="shared" si="458"/>
        <v/>
      </c>
      <c r="P4671" s="17"/>
      <c r="Q4671" s="17"/>
      <c r="AD4671" s="13">
        <f t="shared" si="459"/>
        <v>0</v>
      </c>
      <c r="AE4671" s="13" t="str">
        <f t="shared" si="460"/>
        <v/>
      </c>
      <c r="AF4671" s="145" t="str">
        <f t="shared" si="461"/>
        <v/>
      </c>
      <c r="AG4671" s="145" t="str">
        <f t="shared" si="462"/>
        <v/>
      </c>
      <c r="AH4671" s="145" t="str">
        <f t="shared" si="463"/>
        <v/>
      </c>
    </row>
    <row r="4672" spans="1:34" ht="17.25" customHeight="1" x14ac:dyDescent="0.3">
      <c r="A4672" s="149"/>
      <c r="B4672" s="135"/>
      <c r="C4672" s="14"/>
      <c r="D4672" s="14"/>
      <c r="E4672" s="136"/>
      <c r="F4672" s="15"/>
      <c r="G4672" s="126"/>
      <c r="H4672" s="136"/>
      <c r="I4672" s="136"/>
      <c r="J4672" s="138"/>
      <c r="K4672" s="119"/>
      <c r="L4672" s="138"/>
      <c r="M4672" s="12"/>
      <c r="N4672" s="147" t="str">
        <f t="shared" si="457"/>
        <v/>
      </c>
      <c r="O4672" s="16" t="str">
        <f t="shared" si="458"/>
        <v/>
      </c>
      <c r="P4672" s="17"/>
      <c r="Q4672" s="17"/>
      <c r="AD4672" s="13">
        <f t="shared" si="459"/>
        <v>0</v>
      </c>
      <c r="AE4672" s="13" t="str">
        <f t="shared" si="460"/>
        <v/>
      </c>
      <c r="AF4672" s="145" t="str">
        <f t="shared" si="461"/>
        <v/>
      </c>
      <c r="AG4672" s="145" t="str">
        <f t="shared" si="462"/>
        <v/>
      </c>
      <c r="AH4672" s="145" t="str">
        <f t="shared" si="463"/>
        <v/>
      </c>
    </row>
    <row r="4673" spans="1:34" ht="17.25" customHeight="1" x14ac:dyDescent="0.3">
      <c r="A4673" s="149"/>
      <c r="B4673" s="135"/>
      <c r="C4673" s="14"/>
      <c r="D4673" s="14"/>
      <c r="E4673" s="136"/>
      <c r="F4673" s="15"/>
      <c r="G4673" s="126"/>
      <c r="H4673" s="136"/>
      <c r="I4673" s="136"/>
      <c r="J4673" s="138"/>
      <c r="K4673" s="119"/>
      <c r="L4673" s="138"/>
      <c r="M4673" s="12"/>
      <c r="N4673" s="147" t="str">
        <f t="shared" si="457"/>
        <v/>
      </c>
      <c r="O4673" s="16" t="str">
        <f t="shared" si="458"/>
        <v/>
      </c>
      <c r="P4673" s="17"/>
      <c r="Q4673" s="17"/>
      <c r="AD4673" s="13">
        <f t="shared" si="459"/>
        <v>0</v>
      </c>
      <c r="AE4673" s="13" t="str">
        <f t="shared" si="460"/>
        <v/>
      </c>
      <c r="AF4673" s="145" t="str">
        <f t="shared" si="461"/>
        <v/>
      </c>
      <c r="AG4673" s="145" t="str">
        <f t="shared" si="462"/>
        <v/>
      </c>
      <c r="AH4673" s="145" t="str">
        <f t="shared" si="463"/>
        <v/>
      </c>
    </row>
    <row r="4674" spans="1:34" ht="17.25" customHeight="1" x14ac:dyDescent="0.3">
      <c r="A4674" s="149"/>
      <c r="B4674" s="135"/>
      <c r="C4674" s="14"/>
      <c r="D4674" s="14"/>
      <c r="E4674" s="136"/>
      <c r="F4674" s="15"/>
      <c r="G4674" s="126"/>
      <c r="H4674" s="136"/>
      <c r="I4674" s="136"/>
      <c r="J4674" s="138"/>
      <c r="K4674" s="119"/>
      <c r="L4674" s="138"/>
      <c r="M4674" s="12"/>
      <c r="N4674" s="147" t="str">
        <f t="shared" si="457"/>
        <v/>
      </c>
      <c r="O4674" s="16" t="str">
        <f t="shared" si="458"/>
        <v/>
      </c>
      <c r="P4674" s="17"/>
      <c r="Q4674" s="17"/>
      <c r="AD4674" s="13">
        <f t="shared" si="459"/>
        <v>0</v>
      </c>
      <c r="AE4674" s="13" t="str">
        <f t="shared" si="460"/>
        <v/>
      </c>
      <c r="AF4674" s="145" t="str">
        <f t="shared" si="461"/>
        <v/>
      </c>
      <c r="AG4674" s="145" t="str">
        <f t="shared" si="462"/>
        <v/>
      </c>
      <c r="AH4674" s="145" t="str">
        <f t="shared" si="463"/>
        <v/>
      </c>
    </row>
    <row r="4675" spans="1:34" ht="17.25" customHeight="1" x14ac:dyDescent="0.3">
      <c r="A4675" s="149"/>
      <c r="B4675" s="135"/>
      <c r="C4675" s="14"/>
      <c r="D4675" s="14"/>
      <c r="E4675" s="136"/>
      <c r="F4675" s="15"/>
      <c r="G4675" s="126"/>
      <c r="H4675" s="136"/>
      <c r="I4675" s="136"/>
      <c r="J4675" s="138"/>
      <c r="K4675" s="119"/>
      <c r="L4675" s="138"/>
      <c r="M4675" s="12"/>
      <c r="N4675" s="147" t="str">
        <f t="shared" si="457"/>
        <v/>
      </c>
      <c r="O4675" s="16" t="str">
        <f t="shared" si="458"/>
        <v/>
      </c>
      <c r="P4675" s="17"/>
      <c r="Q4675" s="17"/>
      <c r="AD4675" s="13">
        <f t="shared" si="459"/>
        <v>0</v>
      </c>
      <c r="AE4675" s="13" t="str">
        <f t="shared" si="460"/>
        <v/>
      </c>
      <c r="AF4675" s="145" t="str">
        <f t="shared" si="461"/>
        <v/>
      </c>
      <c r="AG4675" s="145" t="str">
        <f t="shared" si="462"/>
        <v/>
      </c>
      <c r="AH4675" s="145" t="str">
        <f t="shared" si="463"/>
        <v/>
      </c>
    </row>
    <row r="4676" spans="1:34" ht="17.25" customHeight="1" x14ac:dyDescent="0.3">
      <c r="A4676" s="149"/>
      <c r="B4676" s="135"/>
      <c r="C4676" s="14"/>
      <c r="D4676" s="14"/>
      <c r="E4676" s="136"/>
      <c r="F4676" s="15"/>
      <c r="G4676" s="126"/>
      <c r="H4676" s="136"/>
      <c r="I4676" s="136"/>
      <c r="J4676" s="138"/>
      <c r="K4676" s="119"/>
      <c r="L4676" s="138"/>
      <c r="M4676" s="12"/>
      <c r="N4676" s="147" t="str">
        <f t="shared" si="457"/>
        <v/>
      </c>
      <c r="O4676" s="16" t="str">
        <f t="shared" si="458"/>
        <v/>
      </c>
      <c r="P4676" s="17"/>
      <c r="Q4676" s="17"/>
      <c r="AD4676" s="13">
        <f t="shared" si="459"/>
        <v>0</v>
      </c>
      <c r="AE4676" s="13" t="str">
        <f t="shared" si="460"/>
        <v/>
      </c>
      <c r="AF4676" s="145" t="str">
        <f t="shared" si="461"/>
        <v/>
      </c>
      <c r="AG4676" s="145" t="str">
        <f t="shared" si="462"/>
        <v/>
      </c>
      <c r="AH4676" s="145" t="str">
        <f t="shared" si="463"/>
        <v/>
      </c>
    </row>
    <row r="4677" spans="1:34" ht="17.25" customHeight="1" x14ac:dyDescent="0.3">
      <c r="A4677" s="149"/>
      <c r="B4677" s="135"/>
      <c r="C4677" s="14"/>
      <c r="D4677" s="14"/>
      <c r="E4677" s="136"/>
      <c r="F4677" s="15"/>
      <c r="G4677" s="126"/>
      <c r="H4677" s="136"/>
      <c r="I4677" s="136"/>
      <c r="J4677" s="138"/>
      <c r="K4677" s="119"/>
      <c r="L4677" s="138"/>
      <c r="M4677" s="12"/>
      <c r="N4677" s="147" t="str">
        <f t="shared" si="457"/>
        <v/>
      </c>
      <c r="O4677" s="16" t="str">
        <f t="shared" si="458"/>
        <v/>
      </c>
      <c r="P4677" s="17"/>
      <c r="Q4677" s="17"/>
      <c r="AD4677" s="13">
        <f t="shared" si="459"/>
        <v>0</v>
      </c>
      <c r="AE4677" s="13" t="str">
        <f t="shared" si="460"/>
        <v/>
      </c>
      <c r="AF4677" s="145" t="str">
        <f t="shared" si="461"/>
        <v/>
      </c>
      <c r="AG4677" s="145" t="str">
        <f t="shared" si="462"/>
        <v/>
      </c>
      <c r="AH4677" s="145" t="str">
        <f t="shared" si="463"/>
        <v/>
      </c>
    </row>
    <row r="4678" spans="1:34" ht="17.25" customHeight="1" x14ac:dyDescent="0.3">
      <c r="A4678" s="149"/>
      <c r="B4678" s="135"/>
      <c r="C4678" s="14"/>
      <c r="D4678" s="14"/>
      <c r="E4678" s="136"/>
      <c r="F4678" s="15"/>
      <c r="G4678" s="126"/>
      <c r="H4678" s="136"/>
      <c r="I4678" s="136"/>
      <c r="J4678" s="138"/>
      <c r="K4678" s="119"/>
      <c r="L4678" s="138"/>
      <c r="M4678" s="12"/>
      <c r="N4678" s="147" t="str">
        <f t="shared" si="457"/>
        <v/>
      </c>
      <c r="O4678" s="16" t="str">
        <f t="shared" si="458"/>
        <v/>
      </c>
      <c r="P4678" s="17"/>
      <c r="Q4678" s="17"/>
      <c r="AD4678" s="13">
        <f t="shared" si="459"/>
        <v>0</v>
      </c>
      <c r="AE4678" s="13" t="str">
        <f t="shared" si="460"/>
        <v/>
      </c>
      <c r="AF4678" s="145" t="str">
        <f t="shared" si="461"/>
        <v/>
      </c>
      <c r="AG4678" s="145" t="str">
        <f t="shared" si="462"/>
        <v/>
      </c>
      <c r="AH4678" s="145" t="str">
        <f t="shared" si="463"/>
        <v/>
      </c>
    </row>
    <row r="4679" spans="1:34" ht="17.25" customHeight="1" x14ac:dyDescent="0.3">
      <c r="A4679" s="149"/>
      <c r="B4679" s="135"/>
      <c r="C4679" s="14"/>
      <c r="D4679" s="14"/>
      <c r="E4679" s="136"/>
      <c r="F4679" s="15"/>
      <c r="G4679" s="126"/>
      <c r="H4679" s="136"/>
      <c r="I4679" s="136"/>
      <c r="J4679" s="138"/>
      <c r="K4679" s="119"/>
      <c r="L4679" s="138"/>
      <c r="M4679" s="12"/>
      <c r="N4679" s="147" t="str">
        <f t="shared" si="457"/>
        <v/>
      </c>
      <c r="O4679" s="16" t="str">
        <f t="shared" si="458"/>
        <v/>
      </c>
      <c r="P4679" s="17"/>
      <c r="Q4679" s="17"/>
      <c r="AD4679" s="13">
        <f t="shared" si="459"/>
        <v>0</v>
      </c>
      <c r="AE4679" s="13" t="str">
        <f t="shared" si="460"/>
        <v/>
      </c>
      <c r="AF4679" s="145" t="str">
        <f t="shared" si="461"/>
        <v/>
      </c>
      <c r="AG4679" s="145" t="str">
        <f t="shared" si="462"/>
        <v/>
      </c>
      <c r="AH4679" s="145" t="str">
        <f t="shared" si="463"/>
        <v/>
      </c>
    </row>
    <row r="4680" spans="1:34" ht="17.25" customHeight="1" x14ac:dyDescent="0.3">
      <c r="A4680" s="149"/>
      <c r="B4680" s="135"/>
      <c r="C4680" s="14"/>
      <c r="D4680" s="14"/>
      <c r="E4680" s="136"/>
      <c r="F4680" s="15"/>
      <c r="G4680" s="126"/>
      <c r="H4680" s="136"/>
      <c r="I4680" s="136"/>
      <c r="J4680" s="138"/>
      <c r="K4680" s="119"/>
      <c r="L4680" s="138"/>
      <c r="M4680" s="12"/>
      <c r="N4680" s="147" t="str">
        <f t="shared" ref="N4680:N4743" si="464">IF(J4680="", "", K4680)</f>
        <v/>
      </c>
      <c r="O4680" s="16" t="str">
        <f t="shared" si="458"/>
        <v/>
      </c>
      <c r="P4680" s="17"/>
      <c r="Q4680" s="17"/>
      <c r="AD4680" s="13">
        <f t="shared" si="459"/>
        <v>0</v>
      </c>
      <c r="AE4680" s="13" t="str">
        <f t="shared" si="460"/>
        <v/>
      </c>
      <c r="AF4680" s="145" t="str">
        <f t="shared" si="461"/>
        <v/>
      </c>
      <c r="AG4680" s="145" t="str">
        <f t="shared" si="462"/>
        <v/>
      </c>
      <c r="AH4680" s="145" t="str">
        <f t="shared" si="463"/>
        <v/>
      </c>
    </row>
    <row r="4681" spans="1:34" ht="17.25" customHeight="1" x14ac:dyDescent="0.3">
      <c r="A4681" s="149"/>
      <c r="B4681" s="135"/>
      <c r="C4681" s="14"/>
      <c r="D4681" s="14"/>
      <c r="E4681" s="136"/>
      <c r="F4681" s="15"/>
      <c r="G4681" s="126"/>
      <c r="H4681" s="136"/>
      <c r="I4681" s="136"/>
      <c r="J4681" s="138"/>
      <c r="K4681" s="119"/>
      <c r="L4681" s="138"/>
      <c r="M4681" s="12"/>
      <c r="N4681" s="147" t="str">
        <f t="shared" si="464"/>
        <v/>
      </c>
      <c r="O4681" s="16" t="str">
        <f t="shared" si="458"/>
        <v/>
      </c>
      <c r="P4681" s="17"/>
      <c r="Q4681" s="17"/>
      <c r="AD4681" s="13">
        <f t="shared" si="459"/>
        <v>0</v>
      </c>
      <c r="AE4681" s="13" t="str">
        <f t="shared" si="460"/>
        <v/>
      </c>
      <c r="AF4681" s="145" t="str">
        <f t="shared" si="461"/>
        <v/>
      </c>
      <c r="AG4681" s="145" t="str">
        <f t="shared" si="462"/>
        <v/>
      </c>
      <c r="AH4681" s="145" t="str">
        <f t="shared" si="463"/>
        <v/>
      </c>
    </row>
    <row r="4682" spans="1:34" ht="17.25" customHeight="1" x14ac:dyDescent="0.3">
      <c r="A4682" s="149"/>
      <c r="B4682" s="135"/>
      <c r="C4682" s="14"/>
      <c r="D4682" s="14"/>
      <c r="E4682" s="136"/>
      <c r="F4682" s="15"/>
      <c r="G4682" s="126"/>
      <c r="H4682" s="136"/>
      <c r="I4682" s="136"/>
      <c r="J4682" s="138"/>
      <c r="K4682" s="119"/>
      <c r="L4682" s="138"/>
      <c r="M4682" s="12"/>
      <c r="N4682" s="147" t="str">
        <f t="shared" si="464"/>
        <v/>
      </c>
      <c r="O4682" s="16" t="str">
        <f t="shared" si="458"/>
        <v/>
      </c>
      <c r="P4682" s="17"/>
      <c r="Q4682" s="17"/>
      <c r="AD4682" s="13">
        <f t="shared" si="459"/>
        <v>0</v>
      </c>
      <c r="AE4682" s="13" t="str">
        <f t="shared" si="460"/>
        <v/>
      </c>
      <c r="AF4682" s="145" t="str">
        <f t="shared" si="461"/>
        <v/>
      </c>
      <c r="AG4682" s="145" t="str">
        <f t="shared" si="462"/>
        <v/>
      </c>
      <c r="AH4682" s="145" t="str">
        <f t="shared" si="463"/>
        <v/>
      </c>
    </row>
    <row r="4683" spans="1:34" ht="17.25" customHeight="1" x14ac:dyDescent="0.3">
      <c r="A4683" s="149"/>
      <c r="B4683" s="135"/>
      <c r="C4683" s="14"/>
      <c r="D4683" s="14"/>
      <c r="E4683" s="136"/>
      <c r="F4683" s="15"/>
      <c r="G4683" s="126"/>
      <c r="H4683" s="136"/>
      <c r="I4683" s="136"/>
      <c r="J4683" s="138"/>
      <c r="K4683" s="119"/>
      <c r="L4683" s="138"/>
      <c r="M4683" s="12"/>
      <c r="N4683" s="147" t="str">
        <f t="shared" si="464"/>
        <v/>
      </c>
      <c r="O4683" s="16" t="str">
        <f t="shared" si="458"/>
        <v/>
      </c>
      <c r="P4683" s="17"/>
      <c r="Q4683" s="17"/>
      <c r="AD4683" s="13">
        <f t="shared" si="459"/>
        <v>0</v>
      </c>
      <c r="AE4683" s="13" t="str">
        <f t="shared" si="460"/>
        <v/>
      </c>
      <c r="AF4683" s="145" t="str">
        <f t="shared" si="461"/>
        <v/>
      </c>
      <c r="AG4683" s="145" t="str">
        <f t="shared" si="462"/>
        <v/>
      </c>
      <c r="AH4683" s="145" t="str">
        <f t="shared" si="463"/>
        <v/>
      </c>
    </row>
    <row r="4684" spans="1:34" ht="17.25" customHeight="1" x14ac:dyDescent="0.3">
      <c r="A4684" s="149"/>
      <c r="B4684" s="135"/>
      <c r="C4684" s="14"/>
      <c r="D4684" s="14"/>
      <c r="E4684" s="136"/>
      <c r="F4684" s="15"/>
      <c r="G4684" s="126"/>
      <c r="H4684" s="136"/>
      <c r="I4684" s="136"/>
      <c r="J4684" s="138"/>
      <c r="K4684" s="119"/>
      <c r="L4684" s="138"/>
      <c r="M4684" s="12"/>
      <c r="N4684" s="147" t="str">
        <f t="shared" si="464"/>
        <v/>
      </c>
      <c r="O4684" s="16" t="str">
        <f t="shared" si="458"/>
        <v/>
      </c>
      <c r="P4684" s="17"/>
      <c r="Q4684" s="17"/>
      <c r="AD4684" s="13">
        <f t="shared" si="459"/>
        <v>0</v>
      </c>
      <c r="AE4684" s="13" t="str">
        <f t="shared" si="460"/>
        <v/>
      </c>
      <c r="AF4684" s="145" t="str">
        <f t="shared" si="461"/>
        <v/>
      </c>
      <c r="AG4684" s="145" t="str">
        <f t="shared" si="462"/>
        <v/>
      </c>
      <c r="AH4684" s="145" t="str">
        <f t="shared" si="463"/>
        <v/>
      </c>
    </row>
    <row r="4685" spans="1:34" ht="17.25" customHeight="1" x14ac:dyDescent="0.3">
      <c r="A4685" s="149"/>
      <c r="B4685" s="135"/>
      <c r="C4685" s="14"/>
      <c r="D4685" s="14"/>
      <c r="E4685" s="136"/>
      <c r="F4685" s="15"/>
      <c r="G4685" s="126"/>
      <c r="H4685" s="136"/>
      <c r="I4685" s="136"/>
      <c r="J4685" s="138"/>
      <c r="K4685" s="119"/>
      <c r="L4685" s="138"/>
      <c r="M4685" s="12"/>
      <c r="N4685" s="147" t="str">
        <f t="shared" si="464"/>
        <v/>
      </c>
      <c r="O4685" s="16" t="str">
        <f t="shared" si="458"/>
        <v/>
      </c>
      <c r="P4685" s="17"/>
      <c r="Q4685" s="17"/>
      <c r="AD4685" s="13">
        <f t="shared" si="459"/>
        <v>0</v>
      </c>
      <c r="AE4685" s="13" t="str">
        <f t="shared" si="460"/>
        <v/>
      </c>
      <c r="AF4685" s="145" t="str">
        <f t="shared" si="461"/>
        <v/>
      </c>
      <c r="AG4685" s="145" t="str">
        <f t="shared" si="462"/>
        <v/>
      </c>
      <c r="AH4685" s="145" t="str">
        <f t="shared" si="463"/>
        <v/>
      </c>
    </row>
    <row r="4686" spans="1:34" ht="17.25" customHeight="1" x14ac:dyDescent="0.3">
      <c r="A4686" s="149"/>
      <c r="B4686" s="135"/>
      <c r="C4686" s="14"/>
      <c r="D4686" s="14"/>
      <c r="E4686" s="136"/>
      <c r="F4686" s="15"/>
      <c r="G4686" s="126"/>
      <c r="H4686" s="136"/>
      <c r="I4686" s="136"/>
      <c r="J4686" s="138"/>
      <c r="K4686" s="119"/>
      <c r="L4686" s="138"/>
      <c r="M4686" s="12"/>
      <c r="N4686" s="147" t="str">
        <f t="shared" si="464"/>
        <v/>
      </c>
      <c r="O4686" s="16" t="str">
        <f t="shared" si="458"/>
        <v/>
      </c>
      <c r="P4686" s="17"/>
      <c r="Q4686" s="17"/>
      <c r="AD4686" s="13">
        <f t="shared" si="459"/>
        <v>0</v>
      </c>
      <c r="AE4686" s="13" t="str">
        <f t="shared" si="460"/>
        <v/>
      </c>
      <c r="AF4686" s="145" t="str">
        <f t="shared" si="461"/>
        <v/>
      </c>
      <c r="AG4686" s="145" t="str">
        <f t="shared" si="462"/>
        <v/>
      </c>
      <c r="AH4686" s="145" t="str">
        <f t="shared" si="463"/>
        <v/>
      </c>
    </row>
    <row r="4687" spans="1:34" ht="17.25" customHeight="1" x14ac:dyDescent="0.3">
      <c r="A4687" s="149"/>
      <c r="B4687" s="135"/>
      <c r="C4687" s="14"/>
      <c r="D4687" s="14"/>
      <c r="E4687" s="136"/>
      <c r="F4687" s="15"/>
      <c r="G4687" s="126"/>
      <c r="H4687" s="136"/>
      <c r="I4687" s="136"/>
      <c r="J4687" s="138"/>
      <c r="K4687" s="119"/>
      <c r="L4687" s="138"/>
      <c r="M4687" s="12"/>
      <c r="N4687" s="147" t="str">
        <f t="shared" si="464"/>
        <v/>
      </c>
      <c r="O4687" s="16" t="str">
        <f t="shared" si="458"/>
        <v/>
      </c>
      <c r="P4687" s="17"/>
      <c r="Q4687" s="17"/>
      <c r="AD4687" s="13">
        <f t="shared" si="459"/>
        <v>0</v>
      </c>
      <c r="AE4687" s="13" t="str">
        <f t="shared" si="460"/>
        <v/>
      </c>
      <c r="AF4687" s="145" t="str">
        <f t="shared" si="461"/>
        <v/>
      </c>
      <c r="AG4687" s="145" t="str">
        <f t="shared" si="462"/>
        <v/>
      </c>
      <c r="AH4687" s="145" t="str">
        <f t="shared" si="463"/>
        <v/>
      </c>
    </row>
    <row r="4688" spans="1:34" ht="17.25" customHeight="1" x14ac:dyDescent="0.3">
      <c r="A4688" s="149"/>
      <c r="B4688" s="135"/>
      <c r="C4688" s="14"/>
      <c r="D4688" s="14"/>
      <c r="E4688" s="136"/>
      <c r="F4688" s="15"/>
      <c r="G4688" s="126"/>
      <c r="H4688" s="136"/>
      <c r="I4688" s="136"/>
      <c r="J4688" s="138"/>
      <c r="K4688" s="119"/>
      <c r="L4688" s="138"/>
      <c r="M4688" s="12"/>
      <c r="N4688" s="147" t="str">
        <f t="shared" si="464"/>
        <v/>
      </c>
      <c r="O4688" s="16" t="str">
        <f t="shared" si="458"/>
        <v/>
      </c>
      <c r="P4688" s="17"/>
      <c r="Q4688" s="17"/>
      <c r="AD4688" s="13">
        <f t="shared" si="459"/>
        <v>0</v>
      </c>
      <c r="AE4688" s="13" t="str">
        <f t="shared" si="460"/>
        <v/>
      </c>
      <c r="AF4688" s="145" t="str">
        <f t="shared" si="461"/>
        <v/>
      </c>
      <c r="AG4688" s="145" t="str">
        <f t="shared" si="462"/>
        <v/>
      </c>
      <c r="AH4688" s="145" t="str">
        <f t="shared" si="463"/>
        <v/>
      </c>
    </row>
    <row r="4689" spans="1:34" ht="17.25" customHeight="1" x14ac:dyDescent="0.3">
      <c r="A4689" s="149"/>
      <c r="B4689" s="135"/>
      <c r="C4689" s="14"/>
      <c r="D4689" s="14"/>
      <c r="E4689" s="136"/>
      <c r="F4689" s="15"/>
      <c r="G4689" s="126"/>
      <c r="H4689" s="136"/>
      <c r="I4689" s="136"/>
      <c r="J4689" s="138"/>
      <c r="K4689" s="119"/>
      <c r="L4689" s="138"/>
      <c r="M4689" s="12"/>
      <c r="N4689" s="147" t="str">
        <f t="shared" si="464"/>
        <v/>
      </c>
      <c r="O4689" s="16" t="str">
        <f t="shared" si="458"/>
        <v/>
      </c>
      <c r="P4689" s="17"/>
      <c r="Q4689" s="17"/>
      <c r="AD4689" s="13">
        <f t="shared" si="459"/>
        <v>0</v>
      </c>
      <c r="AE4689" s="13" t="str">
        <f t="shared" si="460"/>
        <v/>
      </c>
      <c r="AF4689" s="145" t="str">
        <f t="shared" si="461"/>
        <v/>
      </c>
      <c r="AG4689" s="145" t="str">
        <f t="shared" si="462"/>
        <v/>
      </c>
      <c r="AH4689" s="145" t="str">
        <f t="shared" si="463"/>
        <v/>
      </c>
    </row>
    <row r="4690" spans="1:34" ht="17.25" customHeight="1" x14ac:dyDescent="0.3">
      <c r="A4690" s="149"/>
      <c r="B4690" s="135"/>
      <c r="C4690" s="14"/>
      <c r="D4690" s="14"/>
      <c r="E4690" s="136"/>
      <c r="F4690" s="15"/>
      <c r="G4690" s="126"/>
      <c r="H4690" s="136"/>
      <c r="I4690" s="136"/>
      <c r="J4690" s="138"/>
      <c r="K4690" s="119"/>
      <c r="L4690" s="138"/>
      <c r="M4690" s="12"/>
      <c r="N4690" s="147" t="str">
        <f t="shared" si="464"/>
        <v/>
      </c>
      <c r="O4690" s="16" t="str">
        <f t="shared" si="458"/>
        <v/>
      </c>
      <c r="P4690" s="17"/>
      <c r="Q4690" s="17"/>
      <c r="AD4690" s="13">
        <f t="shared" si="459"/>
        <v>0</v>
      </c>
      <c r="AE4690" s="13" t="str">
        <f t="shared" si="460"/>
        <v/>
      </c>
      <c r="AF4690" s="145" t="str">
        <f t="shared" si="461"/>
        <v/>
      </c>
      <c r="AG4690" s="145" t="str">
        <f t="shared" si="462"/>
        <v/>
      </c>
      <c r="AH4690" s="145" t="str">
        <f t="shared" si="463"/>
        <v/>
      </c>
    </row>
    <row r="4691" spans="1:34" ht="17.25" customHeight="1" x14ac:dyDescent="0.3">
      <c r="A4691" s="149"/>
      <c r="B4691" s="135"/>
      <c r="C4691" s="14"/>
      <c r="D4691" s="14"/>
      <c r="E4691" s="136"/>
      <c r="F4691" s="15"/>
      <c r="G4691" s="126"/>
      <c r="H4691" s="136"/>
      <c r="I4691" s="136"/>
      <c r="J4691" s="138"/>
      <c r="K4691" s="119"/>
      <c r="L4691" s="138"/>
      <c r="M4691" s="12"/>
      <c r="N4691" s="147" t="str">
        <f t="shared" si="464"/>
        <v/>
      </c>
      <c r="O4691" s="16" t="str">
        <f t="shared" si="458"/>
        <v/>
      </c>
      <c r="P4691" s="17"/>
      <c r="Q4691" s="17"/>
      <c r="AD4691" s="13">
        <f t="shared" si="459"/>
        <v>0</v>
      </c>
      <c r="AE4691" s="13" t="str">
        <f t="shared" si="460"/>
        <v/>
      </c>
      <c r="AF4691" s="145" t="str">
        <f t="shared" si="461"/>
        <v/>
      </c>
      <c r="AG4691" s="145" t="str">
        <f t="shared" si="462"/>
        <v/>
      </c>
      <c r="AH4691" s="145" t="str">
        <f t="shared" si="463"/>
        <v/>
      </c>
    </row>
    <row r="4692" spans="1:34" ht="17.25" customHeight="1" x14ac:dyDescent="0.3">
      <c r="A4692" s="149"/>
      <c r="B4692" s="135"/>
      <c r="C4692" s="14"/>
      <c r="D4692" s="14"/>
      <c r="E4692" s="136"/>
      <c r="F4692" s="15"/>
      <c r="G4692" s="126"/>
      <c r="H4692" s="136"/>
      <c r="I4692" s="136"/>
      <c r="J4692" s="138"/>
      <c r="K4692" s="119"/>
      <c r="L4692" s="138"/>
      <c r="M4692" s="12"/>
      <c r="N4692" s="147" t="str">
        <f t="shared" si="464"/>
        <v/>
      </c>
      <c r="O4692" s="16" t="str">
        <f t="shared" si="458"/>
        <v/>
      </c>
      <c r="P4692" s="17"/>
      <c r="Q4692" s="17"/>
      <c r="AD4692" s="13">
        <f t="shared" si="459"/>
        <v>0</v>
      </c>
      <c r="AE4692" s="13" t="str">
        <f t="shared" si="460"/>
        <v/>
      </c>
      <c r="AF4692" s="145" t="str">
        <f t="shared" si="461"/>
        <v/>
      </c>
      <c r="AG4692" s="145" t="str">
        <f t="shared" si="462"/>
        <v/>
      </c>
      <c r="AH4692" s="145" t="str">
        <f t="shared" si="463"/>
        <v/>
      </c>
    </row>
    <row r="4693" spans="1:34" ht="17.25" customHeight="1" x14ac:dyDescent="0.3">
      <c r="A4693" s="149"/>
      <c r="B4693" s="135"/>
      <c r="C4693" s="14"/>
      <c r="D4693" s="14"/>
      <c r="E4693" s="136"/>
      <c r="F4693" s="15"/>
      <c r="G4693" s="126"/>
      <c r="H4693" s="136"/>
      <c r="I4693" s="136"/>
      <c r="J4693" s="138"/>
      <c r="K4693" s="119"/>
      <c r="L4693" s="138"/>
      <c r="M4693" s="12"/>
      <c r="N4693" s="147" t="str">
        <f t="shared" si="464"/>
        <v/>
      </c>
      <c r="O4693" s="16" t="str">
        <f t="shared" ref="O4693:O4756" si="465">IF(K4693="", "", SUM(N4693/F4693))</f>
        <v/>
      </c>
      <c r="P4693" s="17"/>
      <c r="Q4693" s="17"/>
      <c r="AD4693" s="13">
        <f t="shared" si="459"/>
        <v>0</v>
      </c>
      <c r="AE4693" s="13" t="str">
        <f t="shared" si="460"/>
        <v/>
      </c>
      <c r="AF4693" s="145" t="str">
        <f t="shared" si="461"/>
        <v/>
      </c>
      <c r="AG4693" s="145" t="str">
        <f t="shared" si="462"/>
        <v/>
      </c>
      <c r="AH4693" s="145" t="str">
        <f t="shared" si="463"/>
        <v/>
      </c>
    </row>
    <row r="4694" spans="1:34" ht="17.25" customHeight="1" x14ac:dyDescent="0.3">
      <c r="A4694" s="149"/>
      <c r="B4694" s="135"/>
      <c r="C4694" s="14"/>
      <c r="D4694" s="14"/>
      <c r="E4694" s="136"/>
      <c r="F4694" s="15"/>
      <c r="G4694" s="126"/>
      <c r="H4694" s="136"/>
      <c r="I4694" s="136"/>
      <c r="J4694" s="138"/>
      <c r="K4694" s="119"/>
      <c r="L4694" s="138"/>
      <c r="M4694" s="12"/>
      <c r="N4694" s="147" t="str">
        <f t="shared" si="464"/>
        <v/>
      </c>
      <c r="O4694" s="16" t="str">
        <f t="shared" si="465"/>
        <v/>
      </c>
      <c r="P4694" s="17"/>
      <c r="Q4694" s="17"/>
      <c r="AD4694" s="13">
        <f t="shared" si="459"/>
        <v>0</v>
      </c>
      <c r="AE4694" s="13" t="str">
        <f t="shared" si="460"/>
        <v/>
      </c>
      <c r="AF4694" s="145" t="str">
        <f t="shared" si="461"/>
        <v/>
      </c>
      <c r="AG4694" s="145" t="str">
        <f t="shared" si="462"/>
        <v/>
      </c>
      <c r="AH4694" s="145" t="str">
        <f t="shared" si="463"/>
        <v/>
      </c>
    </row>
    <row r="4695" spans="1:34" ht="17.25" customHeight="1" x14ac:dyDescent="0.3">
      <c r="A4695" s="149"/>
      <c r="B4695" s="135"/>
      <c r="C4695" s="14"/>
      <c r="D4695" s="14"/>
      <c r="E4695" s="136"/>
      <c r="F4695" s="15"/>
      <c r="G4695" s="126"/>
      <c r="H4695" s="136"/>
      <c r="I4695" s="136"/>
      <c r="J4695" s="138"/>
      <c r="K4695" s="119"/>
      <c r="L4695" s="138"/>
      <c r="M4695" s="12"/>
      <c r="N4695" s="147" t="str">
        <f t="shared" si="464"/>
        <v/>
      </c>
      <c r="O4695" s="16" t="str">
        <f t="shared" si="465"/>
        <v/>
      </c>
      <c r="P4695" s="17"/>
      <c r="Q4695" s="17"/>
      <c r="AD4695" s="13">
        <f t="shared" si="459"/>
        <v>0</v>
      </c>
      <c r="AE4695" s="13" t="str">
        <f t="shared" si="460"/>
        <v/>
      </c>
      <c r="AF4695" s="145" t="str">
        <f t="shared" si="461"/>
        <v/>
      </c>
      <c r="AG4695" s="145" t="str">
        <f t="shared" si="462"/>
        <v/>
      </c>
      <c r="AH4695" s="145" t="str">
        <f t="shared" si="463"/>
        <v/>
      </c>
    </row>
    <row r="4696" spans="1:34" ht="17.25" customHeight="1" x14ac:dyDescent="0.3">
      <c r="A4696" s="149"/>
      <c r="B4696" s="135"/>
      <c r="C4696" s="14"/>
      <c r="D4696" s="14"/>
      <c r="E4696" s="136"/>
      <c r="F4696" s="15"/>
      <c r="G4696" s="126"/>
      <c r="H4696" s="136"/>
      <c r="I4696" s="136"/>
      <c r="J4696" s="138"/>
      <c r="K4696" s="119"/>
      <c r="L4696" s="138"/>
      <c r="M4696" s="12"/>
      <c r="N4696" s="147" t="str">
        <f t="shared" si="464"/>
        <v/>
      </c>
      <c r="O4696" s="16" t="str">
        <f t="shared" si="465"/>
        <v/>
      </c>
      <c r="P4696" s="17"/>
      <c r="Q4696" s="17"/>
      <c r="AD4696" s="13">
        <f t="shared" si="459"/>
        <v>0</v>
      </c>
      <c r="AE4696" s="13" t="str">
        <f t="shared" si="460"/>
        <v/>
      </c>
      <c r="AF4696" s="145" t="str">
        <f t="shared" si="461"/>
        <v/>
      </c>
      <c r="AG4696" s="145" t="str">
        <f t="shared" si="462"/>
        <v/>
      </c>
      <c r="AH4696" s="145" t="str">
        <f t="shared" si="463"/>
        <v/>
      </c>
    </row>
    <row r="4697" spans="1:34" ht="17.25" customHeight="1" x14ac:dyDescent="0.3">
      <c r="A4697" s="149"/>
      <c r="B4697" s="135"/>
      <c r="C4697" s="14"/>
      <c r="D4697" s="14"/>
      <c r="E4697" s="136"/>
      <c r="F4697" s="15"/>
      <c r="G4697" s="126"/>
      <c r="H4697" s="136"/>
      <c r="I4697" s="136"/>
      <c r="J4697" s="138"/>
      <c r="K4697" s="119"/>
      <c r="L4697" s="138"/>
      <c r="M4697" s="12"/>
      <c r="N4697" s="147" t="str">
        <f t="shared" si="464"/>
        <v/>
      </c>
      <c r="O4697" s="16" t="str">
        <f t="shared" si="465"/>
        <v/>
      </c>
      <c r="P4697" s="17"/>
      <c r="Q4697" s="17"/>
      <c r="AD4697" s="13">
        <f t="shared" si="459"/>
        <v>0</v>
      </c>
      <c r="AE4697" s="13" t="str">
        <f t="shared" si="460"/>
        <v/>
      </c>
      <c r="AF4697" s="145" t="str">
        <f t="shared" si="461"/>
        <v/>
      </c>
      <c r="AG4697" s="145" t="str">
        <f t="shared" si="462"/>
        <v/>
      </c>
      <c r="AH4697" s="145" t="str">
        <f t="shared" si="463"/>
        <v/>
      </c>
    </row>
    <row r="4698" spans="1:34" ht="17.25" customHeight="1" x14ac:dyDescent="0.3">
      <c r="A4698" s="149"/>
      <c r="B4698" s="135"/>
      <c r="C4698" s="14"/>
      <c r="D4698" s="14"/>
      <c r="E4698" s="136"/>
      <c r="F4698" s="15"/>
      <c r="G4698" s="126"/>
      <c r="H4698" s="136"/>
      <c r="I4698" s="136"/>
      <c r="J4698" s="138"/>
      <c r="K4698" s="119"/>
      <c r="L4698" s="138"/>
      <c r="M4698" s="12"/>
      <c r="N4698" s="147" t="str">
        <f t="shared" si="464"/>
        <v/>
      </c>
      <c r="O4698" s="16" t="str">
        <f t="shared" si="465"/>
        <v/>
      </c>
      <c r="P4698" s="17"/>
      <c r="Q4698" s="17"/>
      <c r="AD4698" s="13">
        <f t="shared" si="459"/>
        <v>0</v>
      </c>
      <c r="AE4698" s="13" t="str">
        <f t="shared" si="460"/>
        <v/>
      </c>
      <c r="AF4698" s="145" t="str">
        <f t="shared" si="461"/>
        <v/>
      </c>
      <c r="AG4698" s="145" t="str">
        <f t="shared" si="462"/>
        <v/>
      </c>
      <c r="AH4698" s="145" t="str">
        <f t="shared" si="463"/>
        <v/>
      </c>
    </row>
    <row r="4699" spans="1:34" ht="17.25" customHeight="1" x14ac:dyDescent="0.3">
      <c r="A4699" s="149"/>
      <c r="B4699" s="135"/>
      <c r="C4699" s="14"/>
      <c r="D4699" s="14"/>
      <c r="E4699" s="136"/>
      <c r="F4699" s="15"/>
      <c r="G4699" s="126"/>
      <c r="H4699" s="136"/>
      <c r="I4699" s="136"/>
      <c r="J4699" s="138"/>
      <c r="K4699" s="119"/>
      <c r="L4699" s="138"/>
      <c r="M4699" s="12"/>
      <c r="N4699" s="147" t="str">
        <f t="shared" si="464"/>
        <v/>
      </c>
      <c r="O4699" s="16" t="str">
        <f t="shared" si="465"/>
        <v/>
      </c>
      <c r="P4699" s="17"/>
      <c r="Q4699" s="17"/>
      <c r="AD4699" s="13">
        <f t="shared" si="459"/>
        <v>0</v>
      </c>
      <c r="AE4699" s="13" t="str">
        <f t="shared" si="460"/>
        <v/>
      </c>
      <c r="AF4699" s="145" t="str">
        <f t="shared" si="461"/>
        <v/>
      </c>
      <c r="AG4699" s="145" t="str">
        <f t="shared" si="462"/>
        <v/>
      </c>
      <c r="AH4699" s="145" t="str">
        <f t="shared" si="463"/>
        <v/>
      </c>
    </row>
    <row r="4700" spans="1:34" ht="17.25" customHeight="1" x14ac:dyDescent="0.3">
      <c r="A4700" s="149"/>
      <c r="B4700" s="135"/>
      <c r="C4700" s="14"/>
      <c r="D4700" s="14"/>
      <c r="E4700" s="136"/>
      <c r="F4700" s="15"/>
      <c r="G4700" s="126"/>
      <c r="H4700" s="136"/>
      <c r="I4700" s="136"/>
      <c r="J4700" s="138"/>
      <c r="K4700" s="119"/>
      <c r="L4700" s="138"/>
      <c r="M4700" s="12"/>
      <c r="N4700" s="147" t="str">
        <f t="shared" si="464"/>
        <v/>
      </c>
      <c r="O4700" s="16" t="str">
        <f t="shared" si="465"/>
        <v/>
      </c>
      <c r="P4700" s="17"/>
      <c r="Q4700" s="17"/>
      <c r="AD4700" s="13">
        <f t="shared" si="459"/>
        <v>0</v>
      </c>
      <c r="AE4700" s="13" t="str">
        <f t="shared" si="460"/>
        <v/>
      </c>
      <c r="AF4700" s="145" t="str">
        <f t="shared" si="461"/>
        <v/>
      </c>
      <c r="AG4700" s="145" t="str">
        <f t="shared" si="462"/>
        <v/>
      </c>
      <c r="AH4700" s="145" t="str">
        <f t="shared" si="463"/>
        <v/>
      </c>
    </row>
    <row r="4701" spans="1:34" ht="17.25" customHeight="1" x14ac:dyDescent="0.3">
      <c r="A4701" s="149"/>
      <c r="B4701" s="135"/>
      <c r="C4701" s="14"/>
      <c r="D4701" s="14"/>
      <c r="E4701" s="136"/>
      <c r="F4701" s="15"/>
      <c r="G4701" s="126"/>
      <c r="H4701" s="136"/>
      <c r="I4701" s="136"/>
      <c r="J4701" s="138"/>
      <c r="K4701" s="119"/>
      <c r="L4701" s="138"/>
      <c r="M4701" s="12"/>
      <c r="N4701" s="147" t="str">
        <f t="shared" si="464"/>
        <v/>
      </c>
      <c r="O4701" s="16" t="str">
        <f t="shared" si="465"/>
        <v/>
      </c>
      <c r="P4701" s="17"/>
      <c r="Q4701" s="17"/>
      <c r="AD4701" s="13">
        <f t="shared" si="459"/>
        <v>0</v>
      </c>
      <c r="AE4701" s="13" t="str">
        <f t="shared" si="460"/>
        <v/>
      </c>
      <c r="AF4701" s="145" t="str">
        <f t="shared" si="461"/>
        <v/>
      </c>
      <c r="AG4701" s="145" t="str">
        <f t="shared" si="462"/>
        <v/>
      </c>
      <c r="AH4701" s="145" t="str">
        <f t="shared" si="463"/>
        <v/>
      </c>
    </row>
    <row r="4702" spans="1:34" ht="17.25" customHeight="1" x14ac:dyDescent="0.3">
      <c r="A4702" s="149"/>
      <c r="B4702" s="135"/>
      <c r="C4702" s="14"/>
      <c r="D4702" s="14"/>
      <c r="E4702" s="136"/>
      <c r="F4702" s="15"/>
      <c r="G4702" s="126"/>
      <c r="H4702" s="136"/>
      <c r="I4702" s="136"/>
      <c r="J4702" s="138"/>
      <c r="K4702" s="119"/>
      <c r="L4702" s="138"/>
      <c r="M4702" s="12"/>
      <c r="N4702" s="147" t="str">
        <f t="shared" si="464"/>
        <v/>
      </c>
      <c r="O4702" s="16" t="str">
        <f t="shared" si="465"/>
        <v/>
      </c>
      <c r="P4702" s="17"/>
      <c r="Q4702" s="17"/>
      <c r="AD4702" s="13">
        <f t="shared" si="459"/>
        <v>0</v>
      </c>
      <c r="AE4702" s="13" t="str">
        <f t="shared" si="460"/>
        <v/>
      </c>
      <c r="AF4702" s="145" t="str">
        <f t="shared" si="461"/>
        <v/>
      </c>
      <c r="AG4702" s="145" t="str">
        <f t="shared" si="462"/>
        <v/>
      </c>
      <c r="AH4702" s="145" t="str">
        <f t="shared" si="463"/>
        <v/>
      </c>
    </row>
    <row r="4703" spans="1:34" ht="17.25" customHeight="1" x14ac:dyDescent="0.3">
      <c r="A4703" s="149"/>
      <c r="B4703" s="135"/>
      <c r="C4703" s="14"/>
      <c r="D4703" s="14"/>
      <c r="E4703" s="136"/>
      <c r="F4703" s="15"/>
      <c r="G4703" s="126"/>
      <c r="H4703" s="136"/>
      <c r="I4703" s="136"/>
      <c r="J4703" s="138"/>
      <c r="K4703" s="119"/>
      <c r="L4703" s="138"/>
      <c r="M4703" s="12"/>
      <c r="N4703" s="147" t="str">
        <f t="shared" si="464"/>
        <v/>
      </c>
      <c r="O4703" s="16" t="str">
        <f t="shared" si="465"/>
        <v/>
      </c>
      <c r="P4703" s="17"/>
      <c r="Q4703" s="17"/>
      <c r="AD4703" s="13">
        <f t="shared" si="459"/>
        <v>0</v>
      </c>
      <c r="AE4703" s="13" t="str">
        <f t="shared" si="460"/>
        <v/>
      </c>
      <c r="AF4703" s="145" t="str">
        <f t="shared" si="461"/>
        <v/>
      </c>
      <c r="AG4703" s="145" t="str">
        <f t="shared" si="462"/>
        <v/>
      </c>
      <c r="AH4703" s="145" t="str">
        <f t="shared" si="463"/>
        <v/>
      </c>
    </row>
    <row r="4704" spans="1:34" ht="17.25" customHeight="1" x14ac:dyDescent="0.3">
      <c r="A4704" s="149"/>
      <c r="B4704" s="135"/>
      <c r="C4704" s="14"/>
      <c r="D4704" s="14"/>
      <c r="E4704" s="136"/>
      <c r="F4704" s="15"/>
      <c r="G4704" s="126"/>
      <c r="H4704" s="136"/>
      <c r="I4704" s="136"/>
      <c r="J4704" s="138"/>
      <c r="K4704" s="119"/>
      <c r="L4704" s="138"/>
      <c r="M4704" s="12"/>
      <c r="N4704" s="147" t="str">
        <f t="shared" si="464"/>
        <v/>
      </c>
      <c r="O4704" s="16" t="str">
        <f t="shared" si="465"/>
        <v/>
      </c>
      <c r="P4704" s="17"/>
      <c r="Q4704" s="17"/>
      <c r="AD4704" s="13">
        <f t="shared" si="459"/>
        <v>0</v>
      </c>
      <c r="AE4704" s="13" t="str">
        <f t="shared" si="460"/>
        <v/>
      </c>
      <c r="AF4704" s="145" t="str">
        <f t="shared" si="461"/>
        <v/>
      </c>
      <c r="AG4704" s="145" t="str">
        <f t="shared" si="462"/>
        <v/>
      </c>
      <c r="AH4704" s="145" t="str">
        <f t="shared" si="463"/>
        <v/>
      </c>
    </row>
    <row r="4705" spans="1:34" ht="17.25" customHeight="1" x14ac:dyDescent="0.3">
      <c r="A4705" s="149"/>
      <c r="B4705" s="135"/>
      <c r="C4705" s="14"/>
      <c r="D4705" s="14"/>
      <c r="E4705" s="136"/>
      <c r="F4705" s="15"/>
      <c r="G4705" s="126"/>
      <c r="H4705" s="136"/>
      <c r="I4705" s="136"/>
      <c r="J4705" s="138"/>
      <c r="K4705" s="119"/>
      <c r="L4705" s="138"/>
      <c r="M4705" s="12"/>
      <c r="N4705" s="147" t="str">
        <f t="shared" si="464"/>
        <v/>
      </c>
      <c r="O4705" s="16" t="str">
        <f t="shared" si="465"/>
        <v/>
      </c>
      <c r="P4705" s="17"/>
      <c r="Q4705" s="17"/>
      <c r="AD4705" s="13">
        <f t="shared" si="459"/>
        <v>0</v>
      </c>
      <c r="AE4705" s="13" t="str">
        <f t="shared" si="460"/>
        <v/>
      </c>
      <c r="AF4705" s="145" t="str">
        <f t="shared" si="461"/>
        <v/>
      </c>
      <c r="AG4705" s="145" t="str">
        <f t="shared" si="462"/>
        <v/>
      </c>
      <c r="AH4705" s="145" t="str">
        <f t="shared" si="463"/>
        <v/>
      </c>
    </row>
    <row r="4706" spans="1:34" ht="17.25" customHeight="1" x14ac:dyDescent="0.3">
      <c r="A4706" s="149"/>
      <c r="B4706" s="135"/>
      <c r="C4706" s="14"/>
      <c r="D4706" s="14"/>
      <c r="E4706" s="136"/>
      <c r="F4706" s="15"/>
      <c r="G4706" s="126"/>
      <c r="H4706" s="136"/>
      <c r="I4706" s="136"/>
      <c r="J4706" s="138"/>
      <c r="K4706" s="119"/>
      <c r="L4706" s="138"/>
      <c r="M4706" s="12"/>
      <c r="N4706" s="147" t="str">
        <f t="shared" si="464"/>
        <v/>
      </c>
      <c r="O4706" s="16" t="str">
        <f t="shared" si="465"/>
        <v/>
      </c>
      <c r="P4706" s="17"/>
      <c r="Q4706" s="17"/>
      <c r="AD4706" s="13">
        <f t="shared" si="459"/>
        <v>0</v>
      </c>
      <c r="AE4706" s="13" t="str">
        <f t="shared" si="460"/>
        <v/>
      </c>
      <c r="AF4706" s="145" t="str">
        <f t="shared" si="461"/>
        <v/>
      </c>
      <c r="AG4706" s="145" t="str">
        <f t="shared" si="462"/>
        <v/>
      </c>
      <c r="AH4706" s="145" t="str">
        <f t="shared" si="463"/>
        <v/>
      </c>
    </row>
    <row r="4707" spans="1:34" ht="17.25" customHeight="1" x14ac:dyDescent="0.3">
      <c r="A4707" s="149"/>
      <c r="B4707" s="135"/>
      <c r="C4707" s="14"/>
      <c r="D4707" s="14"/>
      <c r="E4707" s="136"/>
      <c r="F4707" s="15"/>
      <c r="G4707" s="126"/>
      <c r="H4707" s="136"/>
      <c r="I4707" s="136"/>
      <c r="J4707" s="138"/>
      <c r="K4707" s="119"/>
      <c r="L4707" s="138"/>
      <c r="M4707" s="12"/>
      <c r="N4707" s="147" t="str">
        <f t="shared" si="464"/>
        <v/>
      </c>
      <c r="O4707" s="16" t="str">
        <f t="shared" si="465"/>
        <v/>
      </c>
      <c r="P4707" s="17"/>
      <c r="Q4707" s="17"/>
      <c r="AD4707" s="13">
        <f t="shared" si="459"/>
        <v>0</v>
      </c>
      <c r="AE4707" s="13" t="str">
        <f t="shared" si="460"/>
        <v/>
      </c>
      <c r="AF4707" s="145" t="str">
        <f t="shared" si="461"/>
        <v/>
      </c>
      <c r="AG4707" s="145" t="str">
        <f t="shared" si="462"/>
        <v/>
      </c>
      <c r="AH4707" s="145" t="str">
        <f t="shared" si="463"/>
        <v/>
      </c>
    </row>
    <row r="4708" spans="1:34" ht="17.25" customHeight="1" x14ac:dyDescent="0.3">
      <c r="A4708" s="149"/>
      <c r="B4708" s="135"/>
      <c r="C4708" s="14"/>
      <c r="D4708" s="14"/>
      <c r="E4708" s="136"/>
      <c r="F4708" s="15"/>
      <c r="G4708" s="126"/>
      <c r="H4708" s="136"/>
      <c r="I4708" s="136"/>
      <c r="J4708" s="138"/>
      <c r="K4708" s="119"/>
      <c r="L4708" s="138"/>
      <c r="M4708" s="12"/>
      <c r="N4708" s="147" t="str">
        <f t="shared" si="464"/>
        <v/>
      </c>
      <c r="O4708" s="16" t="str">
        <f t="shared" si="465"/>
        <v/>
      </c>
      <c r="P4708" s="17"/>
      <c r="Q4708" s="17"/>
      <c r="AD4708" s="13">
        <f t="shared" si="459"/>
        <v>0</v>
      </c>
      <c r="AE4708" s="13" t="str">
        <f t="shared" si="460"/>
        <v/>
      </c>
      <c r="AF4708" s="145" t="str">
        <f t="shared" si="461"/>
        <v/>
      </c>
      <c r="AG4708" s="145" t="str">
        <f t="shared" si="462"/>
        <v/>
      </c>
      <c r="AH4708" s="145" t="str">
        <f t="shared" si="463"/>
        <v/>
      </c>
    </row>
    <row r="4709" spans="1:34" ht="17.25" customHeight="1" x14ac:dyDescent="0.3">
      <c r="A4709" s="149"/>
      <c r="B4709" s="135"/>
      <c r="C4709" s="14"/>
      <c r="D4709" s="14"/>
      <c r="E4709" s="136"/>
      <c r="F4709" s="15"/>
      <c r="G4709" s="126"/>
      <c r="H4709" s="136"/>
      <c r="I4709" s="136"/>
      <c r="J4709" s="138"/>
      <c r="K4709" s="119"/>
      <c r="L4709" s="138"/>
      <c r="M4709" s="12"/>
      <c r="N4709" s="147" t="str">
        <f t="shared" si="464"/>
        <v/>
      </c>
      <c r="O4709" s="16" t="str">
        <f t="shared" si="465"/>
        <v/>
      </c>
      <c r="P4709" s="17"/>
      <c r="Q4709" s="17"/>
      <c r="AD4709" s="13">
        <f t="shared" si="459"/>
        <v>0</v>
      </c>
      <c r="AE4709" s="13" t="str">
        <f t="shared" si="460"/>
        <v/>
      </c>
      <c r="AF4709" s="145" t="str">
        <f t="shared" si="461"/>
        <v/>
      </c>
      <c r="AG4709" s="145" t="str">
        <f t="shared" si="462"/>
        <v/>
      </c>
      <c r="AH4709" s="145" t="str">
        <f t="shared" si="463"/>
        <v/>
      </c>
    </row>
    <row r="4710" spans="1:34" ht="17.25" customHeight="1" x14ac:dyDescent="0.3">
      <c r="A4710" s="149"/>
      <c r="B4710" s="135"/>
      <c r="C4710" s="14"/>
      <c r="D4710" s="14"/>
      <c r="E4710" s="136"/>
      <c r="F4710" s="15"/>
      <c r="G4710" s="126"/>
      <c r="H4710" s="136"/>
      <c r="I4710" s="136"/>
      <c r="J4710" s="138"/>
      <c r="K4710" s="119"/>
      <c r="L4710" s="138"/>
      <c r="M4710" s="12"/>
      <c r="N4710" s="147" t="str">
        <f t="shared" si="464"/>
        <v/>
      </c>
      <c r="O4710" s="16" t="str">
        <f t="shared" si="465"/>
        <v/>
      </c>
      <c r="P4710" s="17"/>
      <c r="Q4710" s="17"/>
      <c r="AD4710" s="13">
        <f t="shared" si="459"/>
        <v>0</v>
      </c>
      <c r="AE4710" s="13" t="str">
        <f t="shared" si="460"/>
        <v/>
      </c>
      <c r="AF4710" s="145" t="str">
        <f t="shared" si="461"/>
        <v/>
      </c>
      <c r="AG4710" s="145" t="str">
        <f t="shared" si="462"/>
        <v/>
      </c>
      <c r="AH4710" s="145" t="str">
        <f t="shared" si="463"/>
        <v/>
      </c>
    </row>
    <row r="4711" spans="1:34" ht="17.25" customHeight="1" x14ac:dyDescent="0.3">
      <c r="A4711" s="149"/>
      <c r="B4711" s="135"/>
      <c r="C4711" s="14"/>
      <c r="D4711" s="14"/>
      <c r="E4711" s="136"/>
      <c r="F4711" s="15"/>
      <c r="G4711" s="126"/>
      <c r="H4711" s="136"/>
      <c r="I4711" s="136"/>
      <c r="J4711" s="138"/>
      <c r="K4711" s="119"/>
      <c r="L4711" s="138"/>
      <c r="M4711" s="12"/>
      <c r="N4711" s="147" t="str">
        <f t="shared" si="464"/>
        <v/>
      </c>
      <c r="O4711" s="16" t="str">
        <f t="shared" si="465"/>
        <v/>
      </c>
      <c r="P4711" s="17"/>
      <c r="Q4711" s="17"/>
      <c r="AD4711" s="13">
        <f t="shared" si="459"/>
        <v>0</v>
      </c>
      <c r="AE4711" s="13" t="str">
        <f t="shared" si="460"/>
        <v/>
      </c>
      <c r="AF4711" s="145" t="str">
        <f t="shared" si="461"/>
        <v/>
      </c>
      <c r="AG4711" s="145" t="str">
        <f t="shared" si="462"/>
        <v/>
      </c>
      <c r="AH4711" s="145" t="str">
        <f t="shared" si="463"/>
        <v/>
      </c>
    </row>
    <row r="4712" spans="1:34" ht="17.25" customHeight="1" x14ac:dyDescent="0.3">
      <c r="A4712" s="149"/>
      <c r="B4712" s="135"/>
      <c r="C4712" s="14"/>
      <c r="D4712" s="14"/>
      <c r="E4712" s="136"/>
      <c r="F4712" s="15"/>
      <c r="G4712" s="126"/>
      <c r="H4712" s="136"/>
      <c r="I4712" s="136"/>
      <c r="J4712" s="138"/>
      <c r="K4712" s="119"/>
      <c r="L4712" s="138"/>
      <c r="M4712" s="12"/>
      <c r="N4712" s="147" t="str">
        <f t="shared" si="464"/>
        <v/>
      </c>
      <c r="O4712" s="16" t="str">
        <f t="shared" si="465"/>
        <v/>
      </c>
      <c r="P4712" s="17"/>
      <c r="Q4712" s="17"/>
      <c r="AD4712" s="13">
        <f t="shared" si="459"/>
        <v>0</v>
      </c>
      <c r="AE4712" s="13" t="str">
        <f t="shared" si="460"/>
        <v/>
      </c>
      <c r="AF4712" s="145" t="str">
        <f t="shared" si="461"/>
        <v/>
      </c>
      <c r="AG4712" s="145" t="str">
        <f t="shared" si="462"/>
        <v/>
      </c>
      <c r="AH4712" s="145" t="str">
        <f t="shared" si="463"/>
        <v/>
      </c>
    </row>
    <row r="4713" spans="1:34" ht="17.25" customHeight="1" x14ac:dyDescent="0.3">
      <c r="A4713" s="149"/>
      <c r="B4713" s="135"/>
      <c r="C4713" s="14"/>
      <c r="D4713" s="14"/>
      <c r="E4713" s="136"/>
      <c r="F4713" s="15"/>
      <c r="G4713" s="126"/>
      <c r="H4713" s="136"/>
      <c r="I4713" s="136"/>
      <c r="J4713" s="138"/>
      <c r="K4713" s="119"/>
      <c r="L4713" s="138"/>
      <c r="M4713" s="12"/>
      <c r="N4713" s="147" t="str">
        <f t="shared" si="464"/>
        <v/>
      </c>
      <c r="O4713" s="16" t="str">
        <f t="shared" si="465"/>
        <v/>
      </c>
      <c r="P4713" s="17"/>
      <c r="Q4713" s="17"/>
      <c r="AD4713" s="13">
        <f t="shared" si="459"/>
        <v>0</v>
      </c>
      <c r="AE4713" s="13" t="str">
        <f t="shared" si="460"/>
        <v/>
      </c>
      <c r="AF4713" s="145" t="str">
        <f t="shared" si="461"/>
        <v/>
      </c>
      <c r="AG4713" s="145" t="str">
        <f t="shared" si="462"/>
        <v/>
      </c>
      <c r="AH4713" s="145" t="str">
        <f t="shared" si="463"/>
        <v/>
      </c>
    </row>
    <row r="4714" spans="1:34" ht="17.25" customHeight="1" x14ac:dyDescent="0.3">
      <c r="A4714" s="149"/>
      <c r="B4714" s="135"/>
      <c r="C4714" s="14"/>
      <c r="D4714" s="14"/>
      <c r="E4714" s="136"/>
      <c r="F4714" s="15"/>
      <c r="G4714" s="126"/>
      <c r="H4714" s="136"/>
      <c r="I4714" s="136"/>
      <c r="J4714" s="138"/>
      <c r="K4714" s="119"/>
      <c r="L4714" s="138"/>
      <c r="M4714" s="12"/>
      <c r="N4714" s="147" t="str">
        <f t="shared" si="464"/>
        <v/>
      </c>
      <c r="O4714" s="16" t="str">
        <f t="shared" si="465"/>
        <v/>
      </c>
      <c r="P4714" s="17"/>
      <c r="Q4714" s="17"/>
      <c r="AD4714" s="13">
        <f t="shared" si="459"/>
        <v>0</v>
      </c>
      <c r="AE4714" s="13" t="str">
        <f t="shared" si="460"/>
        <v/>
      </c>
      <c r="AF4714" s="145" t="str">
        <f t="shared" si="461"/>
        <v/>
      </c>
      <c r="AG4714" s="145" t="str">
        <f t="shared" si="462"/>
        <v/>
      </c>
      <c r="AH4714" s="145" t="str">
        <f t="shared" si="463"/>
        <v/>
      </c>
    </row>
    <row r="4715" spans="1:34" ht="17.25" customHeight="1" x14ac:dyDescent="0.3">
      <c r="A4715" s="149"/>
      <c r="B4715" s="135"/>
      <c r="C4715" s="14"/>
      <c r="D4715" s="14"/>
      <c r="E4715" s="136"/>
      <c r="F4715" s="15"/>
      <c r="G4715" s="126"/>
      <c r="H4715" s="136"/>
      <c r="I4715" s="136"/>
      <c r="J4715" s="138"/>
      <c r="K4715" s="119"/>
      <c r="L4715" s="138"/>
      <c r="M4715" s="12"/>
      <c r="N4715" s="147" t="str">
        <f t="shared" si="464"/>
        <v/>
      </c>
      <c r="O4715" s="16" t="str">
        <f t="shared" si="465"/>
        <v/>
      </c>
      <c r="P4715" s="17"/>
      <c r="Q4715" s="17"/>
      <c r="AD4715" s="13">
        <f t="shared" si="459"/>
        <v>0</v>
      </c>
      <c r="AE4715" s="13" t="str">
        <f t="shared" si="460"/>
        <v/>
      </c>
      <c r="AF4715" s="145" t="str">
        <f t="shared" si="461"/>
        <v/>
      </c>
      <c r="AG4715" s="145" t="str">
        <f t="shared" si="462"/>
        <v/>
      </c>
      <c r="AH4715" s="145" t="str">
        <f t="shared" si="463"/>
        <v/>
      </c>
    </row>
    <row r="4716" spans="1:34" ht="17.25" customHeight="1" x14ac:dyDescent="0.3">
      <c r="A4716" s="149"/>
      <c r="B4716" s="135"/>
      <c r="C4716" s="14"/>
      <c r="D4716" s="14"/>
      <c r="E4716" s="136"/>
      <c r="F4716" s="15"/>
      <c r="G4716" s="126"/>
      <c r="H4716" s="136"/>
      <c r="I4716" s="136"/>
      <c r="J4716" s="138"/>
      <c r="K4716" s="119"/>
      <c r="L4716" s="138"/>
      <c r="M4716" s="12"/>
      <c r="N4716" s="147" t="str">
        <f t="shared" si="464"/>
        <v/>
      </c>
      <c r="O4716" s="16" t="str">
        <f t="shared" si="465"/>
        <v/>
      </c>
      <c r="P4716" s="17"/>
      <c r="Q4716" s="17"/>
      <c r="AD4716" s="13">
        <f t="shared" si="459"/>
        <v>0</v>
      </c>
      <c r="AE4716" s="13" t="str">
        <f t="shared" si="460"/>
        <v/>
      </c>
      <c r="AF4716" s="145" t="str">
        <f t="shared" si="461"/>
        <v/>
      </c>
      <c r="AG4716" s="145" t="str">
        <f t="shared" si="462"/>
        <v/>
      </c>
      <c r="AH4716" s="145" t="str">
        <f t="shared" si="463"/>
        <v/>
      </c>
    </row>
    <row r="4717" spans="1:34" ht="17.25" customHeight="1" x14ac:dyDescent="0.3">
      <c r="A4717" s="149"/>
      <c r="B4717" s="135"/>
      <c r="C4717" s="14"/>
      <c r="D4717" s="14"/>
      <c r="E4717" s="136"/>
      <c r="F4717" s="15"/>
      <c r="G4717" s="126"/>
      <c r="H4717" s="136"/>
      <c r="I4717" s="136"/>
      <c r="J4717" s="138"/>
      <c r="K4717" s="119"/>
      <c r="L4717" s="138"/>
      <c r="M4717" s="12"/>
      <c r="N4717" s="147" t="str">
        <f t="shared" si="464"/>
        <v/>
      </c>
      <c r="O4717" s="16" t="str">
        <f t="shared" si="465"/>
        <v/>
      </c>
      <c r="P4717" s="17"/>
      <c r="Q4717" s="17"/>
      <c r="AD4717" s="13">
        <f t="shared" si="459"/>
        <v>0</v>
      </c>
      <c r="AE4717" s="13" t="str">
        <f t="shared" si="460"/>
        <v/>
      </c>
      <c r="AF4717" s="145" t="str">
        <f t="shared" si="461"/>
        <v/>
      </c>
      <c r="AG4717" s="145" t="str">
        <f t="shared" si="462"/>
        <v/>
      </c>
      <c r="AH4717" s="145" t="str">
        <f t="shared" si="463"/>
        <v/>
      </c>
    </row>
    <row r="4718" spans="1:34" ht="17.25" customHeight="1" x14ac:dyDescent="0.3">
      <c r="A4718" s="149"/>
      <c r="B4718" s="135"/>
      <c r="C4718" s="14"/>
      <c r="D4718" s="14"/>
      <c r="E4718" s="136"/>
      <c r="F4718" s="15"/>
      <c r="G4718" s="126"/>
      <c r="H4718" s="136"/>
      <c r="I4718" s="136"/>
      <c r="J4718" s="138"/>
      <c r="K4718" s="119"/>
      <c r="L4718" s="138"/>
      <c r="M4718" s="12"/>
      <c r="N4718" s="147" t="str">
        <f t="shared" si="464"/>
        <v/>
      </c>
      <c r="O4718" s="16" t="str">
        <f t="shared" si="465"/>
        <v/>
      </c>
      <c r="P4718" s="17"/>
      <c r="Q4718" s="17"/>
      <c r="AD4718" s="13">
        <f t="shared" si="459"/>
        <v>0</v>
      </c>
      <c r="AE4718" s="13" t="str">
        <f t="shared" si="460"/>
        <v/>
      </c>
      <c r="AF4718" s="145" t="str">
        <f t="shared" si="461"/>
        <v/>
      </c>
      <c r="AG4718" s="145" t="str">
        <f t="shared" si="462"/>
        <v/>
      </c>
      <c r="AH4718" s="145" t="str">
        <f t="shared" si="463"/>
        <v/>
      </c>
    </row>
    <row r="4719" spans="1:34" ht="17.25" customHeight="1" x14ac:dyDescent="0.3">
      <c r="A4719" s="149"/>
      <c r="B4719" s="135"/>
      <c r="C4719" s="14"/>
      <c r="D4719" s="14"/>
      <c r="E4719" s="136"/>
      <c r="F4719" s="15"/>
      <c r="G4719" s="126"/>
      <c r="H4719" s="136"/>
      <c r="I4719" s="136"/>
      <c r="J4719" s="138"/>
      <c r="K4719" s="119"/>
      <c r="L4719" s="138"/>
      <c r="M4719" s="12"/>
      <c r="N4719" s="147" t="str">
        <f t="shared" si="464"/>
        <v/>
      </c>
      <c r="O4719" s="16" t="str">
        <f t="shared" si="465"/>
        <v/>
      </c>
      <c r="P4719" s="17"/>
      <c r="Q4719" s="17"/>
      <c r="AD4719" s="13">
        <f t="shared" si="459"/>
        <v>0</v>
      </c>
      <c r="AE4719" s="13" t="str">
        <f t="shared" si="460"/>
        <v/>
      </c>
      <c r="AF4719" s="145" t="str">
        <f t="shared" si="461"/>
        <v/>
      </c>
      <c r="AG4719" s="145" t="str">
        <f t="shared" si="462"/>
        <v/>
      </c>
      <c r="AH4719" s="145" t="str">
        <f t="shared" si="463"/>
        <v/>
      </c>
    </row>
    <row r="4720" spans="1:34" ht="17.25" customHeight="1" x14ac:dyDescent="0.3">
      <c r="A4720" s="149"/>
      <c r="B4720" s="135"/>
      <c r="C4720" s="14"/>
      <c r="D4720" s="14"/>
      <c r="E4720" s="136"/>
      <c r="F4720" s="15"/>
      <c r="G4720" s="126"/>
      <c r="H4720" s="136"/>
      <c r="I4720" s="136"/>
      <c r="J4720" s="138"/>
      <c r="K4720" s="119"/>
      <c r="L4720" s="138"/>
      <c r="M4720" s="12"/>
      <c r="N4720" s="147" t="str">
        <f t="shared" si="464"/>
        <v/>
      </c>
      <c r="O4720" s="16" t="str">
        <f t="shared" si="465"/>
        <v/>
      </c>
      <c r="P4720" s="17"/>
      <c r="Q4720" s="17"/>
      <c r="AD4720" s="13">
        <f t="shared" si="459"/>
        <v>0</v>
      </c>
      <c r="AE4720" s="13" t="str">
        <f t="shared" si="460"/>
        <v/>
      </c>
      <c r="AF4720" s="145" t="str">
        <f t="shared" si="461"/>
        <v/>
      </c>
      <c r="AG4720" s="145" t="str">
        <f t="shared" si="462"/>
        <v/>
      </c>
      <c r="AH4720" s="145" t="str">
        <f t="shared" si="463"/>
        <v/>
      </c>
    </row>
    <row r="4721" spans="1:34" ht="17.25" customHeight="1" x14ac:dyDescent="0.3">
      <c r="A4721" s="149"/>
      <c r="B4721" s="135"/>
      <c r="C4721" s="14"/>
      <c r="D4721" s="14"/>
      <c r="E4721" s="136"/>
      <c r="F4721" s="15"/>
      <c r="G4721" s="126"/>
      <c r="H4721" s="136"/>
      <c r="I4721" s="136"/>
      <c r="J4721" s="138"/>
      <c r="K4721" s="119"/>
      <c r="L4721" s="138"/>
      <c r="M4721" s="12"/>
      <c r="N4721" s="147" t="str">
        <f t="shared" si="464"/>
        <v/>
      </c>
      <c r="O4721" s="16" t="str">
        <f t="shared" si="465"/>
        <v/>
      </c>
      <c r="P4721" s="17"/>
      <c r="Q4721" s="17"/>
      <c r="AD4721" s="13">
        <f t="shared" si="459"/>
        <v>0</v>
      </c>
      <c r="AE4721" s="13" t="str">
        <f t="shared" si="460"/>
        <v/>
      </c>
      <c r="AF4721" s="145" t="str">
        <f t="shared" si="461"/>
        <v/>
      </c>
      <c r="AG4721" s="145" t="str">
        <f t="shared" si="462"/>
        <v/>
      </c>
      <c r="AH4721" s="145" t="str">
        <f t="shared" si="463"/>
        <v/>
      </c>
    </row>
    <row r="4722" spans="1:34" ht="17.25" customHeight="1" x14ac:dyDescent="0.3">
      <c r="A4722" s="149"/>
      <c r="B4722" s="135"/>
      <c r="C4722" s="14"/>
      <c r="D4722" s="14"/>
      <c r="E4722" s="136"/>
      <c r="F4722" s="15"/>
      <c r="G4722" s="126"/>
      <c r="H4722" s="136"/>
      <c r="I4722" s="136"/>
      <c r="J4722" s="138"/>
      <c r="K4722" s="119"/>
      <c r="L4722" s="138"/>
      <c r="M4722" s="12"/>
      <c r="N4722" s="147" t="str">
        <f t="shared" si="464"/>
        <v/>
      </c>
      <c r="O4722" s="16" t="str">
        <f t="shared" si="465"/>
        <v/>
      </c>
      <c r="P4722" s="17"/>
      <c r="Q4722" s="17"/>
      <c r="AD4722" s="13">
        <f t="shared" si="459"/>
        <v>0</v>
      </c>
      <c r="AE4722" s="13" t="str">
        <f t="shared" si="460"/>
        <v/>
      </c>
      <c r="AF4722" s="145" t="str">
        <f t="shared" si="461"/>
        <v/>
      </c>
      <c r="AG4722" s="145" t="str">
        <f t="shared" si="462"/>
        <v/>
      </c>
      <c r="AH4722" s="145" t="str">
        <f t="shared" si="463"/>
        <v/>
      </c>
    </row>
    <row r="4723" spans="1:34" ht="17.25" customHeight="1" x14ac:dyDescent="0.3">
      <c r="A4723" s="149"/>
      <c r="B4723" s="135"/>
      <c r="C4723" s="14"/>
      <c r="D4723" s="14"/>
      <c r="E4723" s="136"/>
      <c r="F4723" s="15"/>
      <c r="G4723" s="126"/>
      <c r="H4723" s="136"/>
      <c r="I4723" s="136"/>
      <c r="J4723" s="138"/>
      <c r="K4723" s="119"/>
      <c r="L4723" s="138"/>
      <c r="M4723" s="12"/>
      <c r="N4723" s="147" t="str">
        <f t="shared" si="464"/>
        <v/>
      </c>
      <c r="O4723" s="16" t="str">
        <f t="shared" si="465"/>
        <v/>
      </c>
      <c r="P4723" s="17"/>
      <c r="Q4723" s="17"/>
      <c r="AD4723" s="13">
        <f t="shared" si="459"/>
        <v>0</v>
      </c>
      <c r="AE4723" s="13" t="str">
        <f t="shared" si="460"/>
        <v/>
      </c>
      <c r="AF4723" s="145" t="str">
        <f t="shared" si="461"/>
        <v/>
      </c>
      <c r="AG4723" s="145" t="str">
        <f t="shared" si="462"/>
        <v/>
      </c>
      <c r="AH4723" s="145" t="str">
        <f t="shared" si="463"/>
        <v/>
      </c>
    </row>
    <row r="4724" spans="1:34" ht="17.25" customHeight="1" x14ac:dyDescent="0.3">
      <c r="A4724" s="149"/>
      <c r="B4724" s="135"/>
      <c r="C4724" s="14"/>
      <c r="D4724" s="14"/>
      <c r="E4724" s="136"/>
      <c r="F4724" s="15"/>
      <c r="G4724" s="126"/>
      <c r="H4724" s="136"/>
      <c r="I4724" s="136"/>
      <c r="J4724" s="138"/>
      <c r="K4724" s="119"/>
      <c r="L4724" s="138"/>
      <c r="M4724" s="12"/>
      <c r="N4724" s="147" t="str">
        <f t="shared" si="464"/>
        <v/>
      </c>
      <c r="O4724" s="16" t="str">
        <f t="shared" si="465"/>
        <v/>
      </c>
      <c r="P4724" s="17"/>
      <c r="Q4724" s="17"/>
      <c r="AD4724" s="13">
        <f t="shared" si="459"/>
        <v>0</v>
      </c>
      <c r="AE4724" s="13" t="str">
        <f t="shared" si="460"/>
        <v/>
      </c>
      <c r="AF4724" s="145" t="str">
        <f t="shared" si="461"/>
        <v/>
      </c>
      <c r="AG4724" s="145" t="str">
        <f t="shared" si="462"/>
        <v/>
      </c>
      <c r="AH4724" s="145" t="str">
        <f t="shared" si="463"/>
        <v/>
      </c>
    </row>
    <row r="4725" spans="1:34" ht="17.25" customHeight="1" x14ac:dyDescent="0.3">
      <c r="A4725" s="149"/>
      <c r="B4725" s="135"/>
      <c r="C4725" s="14"/>
      <c r="D4725" s="14"/>
      <c r="E4725" s="136"/>
      <c r="F4725" s="15"/>
      <c r="G4725" s="126"/>
      <c r="H4725" s="136"/>
      <c r="I4725" s="136"/>
      <c r="J4725" s="138"/>
      <c r="K4725" s="119"/>
      <c r="L4725" s="138"/>
      <c r="M4725" s="12"/>
      <c r="N4725" s="147" t="str">
        <f t="shared" si="464"/>
        <v/>
      </c>
      <c r="O4725" s="16" t="str">
        <f t="shared" si="465"/>
        <v/>
      </c>
      <c r="P4725" s="17"/>
      <c r="Q4725" s="17"/>
      <c r="AD4725" s="13">
        <f t="shared" ref="AD4725:AD4788" si="466">IF(N4725&lt;0, N4725/-F4725, M4725)</f>
        <v>0</v>
      </c>
      <c r="AE4725" s="13" t="str">
        <f t="shared" ref="AE4725:AE4788" si="467">IF(N4725="", "", IF(C4725="Long", IF(N4725&gt;0, N4725/F4725, ((G4725*(I4725-E4725))/F4725)), IF(N4725&gt;0, N4725/F4725, ((G4725*(E4725-I4725))/F4725))))</f>
        <v/>
      </c>
      <c r="AF4725" s="145" t="str">
        <f t="shared" ref="AF4725:AF4788" si="468">IF(A4725="", "", MONTH(A4725))</f>
        <v/>
      </c>
      <c r="AG4725" s="145" t="str">
        <f t="shared" ref="AG4725:AG4788" si="469">IF(A4725="", "", YEAR(A4725))</f>
        <v/>
      </c>
      <c r="AH4725" s="145" t="str">
        <f t="shared" ref="AH4725:AH4788" si="470">IF(A4725="", "", DAY(A4725))</f>
        <v/>
      </c>
    </row>
    <row r="4726" spans="1:34" ht="17.25" customHeight="1" x14ac:dyDescent="0.3">
      <c r="A4726" s="149"/>
      <c r="B4726" s="135"/>
      <c r="C4726" s="14"/>
      <c r="D4726" s="14"/>
      <c r="E4726" s="136"/>
      <c r="F4726" s="15"/>
      <c r="G4726" s="126"/>
      <c r="H4726" s="136"/>
      <c r="I4726" s="136"/>
      <c r="J4726" s="138"/>
      <c r="K4726" s="119"/>
      <c r="L4726" s="138"/>
      <c r="M4726" s="12"/>
      <c r="N4726" s="147" t="str">
        <f t="shared" si="464"/>
        <v/>
      </c>
      <c r="O4726" s="16" t="str">
        <f t="shared" si="465"/>
        <v/>
      </c>
      <c r="P4726" s="17"/>
      <c r="Q4726" s="17"/>
      <c r="AD4726" s="13">
        <f t="shared" si="466"/>
        <v>0</v>
      </c>
      <c r="AE4726" s="13" t="str">
        <f t="shared" si="467"/>
        <v/>
      </c>
      <c r="AF4726" s="145" t="str">
        <f t="shared" si="468"/>
        <v/>
      </c>
      <c r="AG4726" s="145" t="str">
        <f t="shared" si="469"/>
        <v/>
      </c>
      <c r="AH4726" s="145" t="str">
        <f t="shared" si="470"/>
        <v/>
      </c>
    </row>
    <row r="4727" spans="1:34" ht="17.25" customHeight="1" x14ac:dyDescent="0.3">
      <c r="A4727" s="149"/>
      <c r="B4727" s="135"/>
      <c r="C4727" s="14"/>
      <c r="D4727" s="14"/>
      <c r="E4727" s="136"/>
      <c r="F4727" s="15"/>
      <c r="G4727" s="126"/>
      <c r="H4727" s="136"/>
      <c r="I4727" s="136"/>
      <c r="J4727" s="138"/>
      <c r="K4727" s="119"/>
      <c r="L4727" s="138"/>
      <c r="M4727" s="12"/>
      <c r="N4727" s="147" t="str">
        <f t="shared" si="464"/>
        <v/>
      </c>
      <c r="O4727" s="16" t="str">
        <f t="shared" si="465"/>
        <v/>
      </c>
      <c r="P4727" s="17"/>
      <c r="Q4727" s="17"/>
      <c r="AD4727" s="13">
        <f t="shared" si="466"/>
        <v>0</v>
      </c>
      <c r="AE4727" s="13" t="str">
        <f t="shared" si="467"/>
        <v/>
      </c>
      <c r="AF4727" s="145" t="str">
        <f t="shared" si="468"/>
        <v/>
      </c>
      <c r="AG4727" s="145" t="str">
        <f t="shared" si="469"/>
        <v/>
      </c>
      <c r="AH4727" s="145" t="str">
        <f t="shared" si="470"/>
        <v/>
      </c>
    </row>
    <row r="4728" spans="1:34" ht="17.25" customHeight="1" x14ac:dyDescent="0.3">
      <c r="A4728" s="149"/>
      <c r="B4728" s="135"/>
      <c r="C4728" s="14"/>
      <c r="D4728" s="14"/>
      <c r="E4728" s="136"/>
      <c r="F4728" s="15"/>
      <c r="G4728" s="126"/>
      <c r="H4728" s="136"/>
      <c r="I4728" s="136"/>
      <c r="J4728" s="138"/>
      <c r="K4728" s="119"/>
      <c r="L4728" s="138"/>
      <c r="M4728" s="12"/>
      <c r="N4728" s="147" t="str">
        <f t="shared" si="464"/>
        <v/>
      </c>
      <c r="O4728" s="16" t="str">
        <f t="shared" si="465"/>
        <v/>
      </c>
      <c r="P4728" s="17"/>
      <c r="Q4728" s="17"/>
      <c r="AD4728" s="13">
        <f t="shared" si="466"/>
        <v>0</v>
      </c>
      <c r="AE4728" s="13" t="str">
        <f t="shared" si="467"/>
        <v/>
      </c>
      <c r="AF4728" s="145" t="str">
        <f t="shared" si="468"/>
        <v/>
      </c>
      <c r="AG4728" s="145" t="str">
        <f t="shared" si="469"/>
        <v/>
      </c>
      <c r="AH4728" s="145" t="str">
        <f t="shared" si="470"/>
        <v/>
      </c>
    </row>
    <row r="4729" spans="1:34" ht="17.25" customHeight="1" x14ac:dyDescent="0.3">
      <c r="A4729" s="149"/>
      <c r="B4729" s="135"/>
      <c r="C4729" s="14"/>
      <c r="D4729" s="14"/>
      <c r="E4729" s="136"/>
      <c r="F4729" s="15"/>
      <c r="G4729" s="126"/>
      <c r="H4729" s="136"/>
      <c r="I4729" s="136"/>
      <c r="J4729" s="138"/>
      <c r="K4729" s="119"/>
      <c r="L4729" s="138"/>
      <c r="M4729" s="12"/>
      <c r="N4729" s="147" t="str">
        <f t="shared" si="464"/>
        <v/>
      </c>
      <c r="O4729" s="16" t="str">
        <f t="shared" si="465"/>
        <v/>
      </c>
      <c r="P4729" s="17"/>
      <c r="Q4729" s="17"/>
      <c r="AD4729" s="13">
        <f t="shared" si="466"/>
        <v>0</v>
      </c>
      <c r="AE4729" s="13" t="str">
        <f t="shared" si="467"/>
        <v/>
      </c>
      <c r="AF4729" s="145" t="str">
        <f t="shared" si="468"/>
        <v/>
      </c>
      <c r="AG4729" s="145" t="str">
        <f t="shared" si="469"/>
        <v/>
      </c>
      <c r="AH4729" s="145" t="str">
        <f t="shared" si="470"/>
        <v/>
      </c>
    </row>
    <row r="4730" spans="1:34" ht="17.25" customHeight="1" x14ac:dyDescent="0.3">
      <c r="A4730" s="149"/>
      <c r="B4730" s="135"/>
      <c r="C4730" s="14"/>
      <c r="D4730" s="14"/>
      <c r="E4730" s="136"/>
      <c r="F4730" s="15"/>
      <c r="G4730" s="126"/>
      <c r="H4730" s="136"/>
      <c r="I4730" s="136"/>
      <c r="J4730" s="138"/>
      <c r="K4730" s="119"/>
      <c r="L4730" s="138"/>
      <c r="M4730" s="12"/>
      <c r="N4730" s="147" t="str">
        <f t="shared" si="464"/>
        <v/>
      </c>
      <c r="O4730" s="16" t="str">
        <f t="shared" si="465"/>
        <v/>
      </c>
      <c r="P4730" s="17"/>
      <c r="Q4730" s="17"/>
      <c r="AD4730" s="13">
        <f t="shared" si="466"/>
        <v>0</v>
      </c>
      <c r="AE4730" s="13" t="str">
        <f t="shared" si="467"/>
        <v/>
      </c>
      <c r="AF4730" s="145" t="str">
        <f t="shared" si="468"/>
        <v/>
      </c>
      <c r="AG4730" s="145" t="str">
        <f t="shared" si="469"/>
        <v/>
      </c>
      <c r="AH4730" s="145" t="str">
        <f t="shared" si="470"/>
        <v/>
      </c>
    </row>
    <row r="4731" spans="1:34" ht="17.25" customHeight="1" x14ac:dyDescent="0.3">
      <c r="A4731" s="149"/>
      <c r="B4731" s="135"/>
      <c r="C4731" s="14"/>
      <c r="D4731" s="14"/>
      <c r="E4731" s="136"/>
      <c r="F4731" s="15"/>
      <c r="G4731" s="126"/>
      <c r="H4731" s="136"/>
      <c r="I4731" s="136"/>
      <c r="J4731" s="138"/>
      <c r="K4731" s="119"/>
      <c r="L4731" s="138"/>
      <c r="M4731" s="12"/>
      <c r="N4731" s="147" t="str">
        <f t="shared" si="464"/>
        <v/>
      </c>
      <c r="O4731" s="16" t="str">
        <f t="shared" si="465"/>
        <v/>
      </c>
      <c r="P4731" s="17"/>
      <c r="Q4731" s="17"/>
      <c r="AD4731" s="13">
        <f t="shared" si="466"/>
        <v>0</v>
      </c>
      <c r="AE4731" s="13" t="str">
        <f t="shared" si="467"/>
        <v/>
      </c>
      <c r="AF4731" s="145" t="str">
        <f t="shared" si="468"/>
        <v/>
      </c>
      <c r="AG4731" s="145" t="str">
        <f t="shared" si="469"/>
        <v/>
      </c>
      <c r="AH4731" s="145" t="str">
        <f t="shared" si="470"/>
        <v/>
      </c>
    </row>
    <row r="4732" spans="1:34" ht="17.25" customHeight="1" x14ac:dyDescent="0.3">
      <c r="A4732" s="149"/>
      <c r="B4732" s="135"/>
      <c r="C4732" s="14"/>
      <c r="D4732" s="14"/>
      <c r="E4732" s="136"/>
      <c r="F4732" s="15"/>
      <c r="G4732" s="126"/>
      <c r="H4732" s="136"/>
      <c r="I4732" s="136"/>
      <c r="J4732" s="138"/>
      <c r="K4732" s="119"/>
      <c r="L4732" s="138"/>
      <c r="M4732" s="12"/>
      <c r="N4732" s="147" t="str">
        <f t="shared" si="464"/>
        <v/>
      </c>
      <c r="O4732" s="16" t="str">
        <f t="shared" si="465"/>
        <v/>
      </c>
      <c r="P4732" s="17"/>
      <c r="Q4732" s="17"/>
      <c r="AD4732" s="13">
        <f t="shared" si="466"/>
        <v>0</v>
      </c>
      <c r="AE4732" s="13" t="str">
        <f t="shared" si="467"/>
        <v/>
      </c>
      <c r="AF4732" s="145" t="str">
        <f t="shared" si="468"/>
        <v/>
      </c>
      <c r="AG4732" s="145" t="str">
        <f t="shared" si="469"/>
        <v/>
      </c>
      <c r="AH4732" s="145" t="str">
        <f t="shared" si="470"/>
        <v/>
      </c>
    </row>
    <row r="4733" spans="1:34" ht="17.25" customHeight="1" x14ac:dyDescent="0.3">
      <c r="A4733" s="149"/>
      <c r="B4733" s="135"/>
      <c r="C4733" s="14"/>
      <c r="D4733" s="14"/>
      <c r="E4733" s="136"/>
      <c r="F4733" s="15"/>
      <c r="G4733" s="126"/>
      <c r="H4733" s="136"/>
      <c r="I4733" s="136"/>
      <c r="J4733" s="138"/>
      <c r="K4733" s="119"/>
      <c r="L4733" s="138"/>
      <c r="M4733" s="12"/>
      <c r="N4733" s="147" t="str">
        <f t="shared" si="464"/>
        <v/>
      </c>
      <c r="O4733" s="16" t="str">
        <f t="shared" si="465"/>
        <v/>
      </c>
      <c r="P4733" s="17"/>
      <c r="Q4733" s="17"/>
      <c r="AD4733" s="13">
        <f t="shared" si="466"/>
        <v>0</v>
      </c>
      <c r="AE4733" s="13" t="str">
        <f t="shared" si="467"/>
        <v/>
      </c>
      <c r="AF4733" s="145" t="str">
        <f t="shared" si="468"/>
        <v/>
      </c>
      <c r="AG4733" s="145" t="str">
        <f t="shared" si="469"/>
        <v/>
      </c>
      <c r="AH4733" s="145" t="str">
        <f t="shared" si="470"/>
        <v/>
      </c>
    </row>
    <row r="4734" spans="1:34" ht="17.25" customHeight="1" x14ac:dyDescent="0.3">
      <c r="A4734" s="149"/>
      <c r="B4734" s="135"/>
      <c r="C4734" s="14"/>
      <c r="D4734" s="14"/>
      <c r="E4734" s="136"/>
      <c r="F4734" s="15"/>
      <c r="G4734" s="126"/>
      <c r="H4734" s="136"/>
      <c r="I4734" s="136"/>
      <c r="J4734" s="138"/>
      <c r="K4734" s="119"/>
      <c r="L4734" s="138"/>
      <c r="M4734" s="12"/>
      <c r="N4734" s="147" t="str">
        <f t="shared" si="464"/>
        <v/>
      </c>
      <c r="O4734" s="16" t="str">
        <f t="shared" si="465"/>
        <v/>
      </c>
      <c r="P4734" s="17"/>
      <c r="Q4734" s="17"/>
      <c r="AD4734" s="13">
        <f t="shared" si="466"/>
        <v>0</v>
      </c>
      <c r="AE4734" s="13" t="str">
        <f t="shared" si="467"/>
        <v/>
      </c>
      <c r="AF4734" s="145" t="str">
        <f t="shared" si="468"/>
        <v/>
      </c>
      <c r="AG4734" s="145" t="str">
        <f t="shared" si="469"/>
        <v/>
      </c>
      <c r="AH4734" s="145" t="str">
        <f t="shared" si="470"/>
        <v/>
      </c>
    </row>
    <row r="4735" spans="1:34" ht="17.25" customHeight="1" x14ac:dyDescent="0.3">
      <c r="A4735" s="149"/>
      <c r="B4735" s="135"/>
      <c r="C4735" s="14"/>
      <c r="D4735" s="14"/>
      <c r="E4735" s="136"/>
      <c r="F4735" s="15"/>
      <c r="G4735" s="126"/>
      <c r="H4735" s="136"/>
      <c r="I4735" s="136"/>
      <c r="J4735" s="138"/>
      <c r="K4735" s="119"/>
      <c r="L4735" s="138"/>
      <c r="M4735" s="12"/>
      <c r="N4735" s="147" t="str">
        <f t="shared" si="464"/>
        <v/>
      </c>
      <c r="O4735" s="16" t="str">
        <f t="shared" si="465"/>
        <v/>
      </c>
      <c r="P4735" s="17"/>
      <c r="Q4735" s="17"/>
      <c r="AD4735" s="13">
        <f t="shared" si="466"/>
        <v>0</v>
      </c>
      <c r="AE4735" s="13" t="str">
        <f t="shared" si="467"/>
        <v/>
      </c>
      <c r="AF4735" s="145" t="str">
        <f t="shared" si="468"/>
        <v/>
      </c>
      <c r="AG4735" s="145" t="str">
        <f t="shared" si="469"/>
        <v/>
      </c>
      <c r="AH4735" s="145" t="str">
        <f t="shared" si="470"/>
        <v/>
      </c>
    </row>
    <row r="4736" spans="1:34" ht="17.25" customHeight="1" x14ac:dyDescent="0.3">
      <c r="A4736" s="149"/>
      <c r="B4736" s="135"/>
      <c r="C4736" s="14"/>
      <c r="D4736" s="14"/>
      <c r="E4736" s="136"/>
      <c r="F4736" s="15"/>
      <c r="G4736" s="126"/>
      <c r="H4736" s="136"/>
      <c r="I4736" s="136"/>
      <c r="J4736" s="138"/>
      <c r="K4736" s="119"/>
      <c r="L4736" s="138"/>
      <c r="M4736" s="12"/>
      <c r="N4736" s="147" t="str">
        <f t="shared" si="464"/>
        <v/>
      </c>
      <c r="O4736" s="16" t="str">
        <f t="shared" si="465"/>
        <v/>
      </c>
      <c r="P4736" s="17"/>
      <c r="Q4736" s="17"/>
      <c r="AD4736" s="13">
        <f t="shared" si="466"/>
        <v>0</v>
      </c>
      <c r="AE4736" s="13" t="str">
        <f t="shared" si="467"/>
        <v/>
      </c>
      <c r="AF4736" s="145" t="str">
        <f t="shared" si="468"/>
        <v/>
      </c>
      <c r="AG4736" s="145" t="str">
        <f t="shared" si="469"/>
        <v/>
      </c>
      <c r="AH4736" s="145" t="str">
        <f t="shared" si="470"/>
        <v/>
      </c>
    </row>
    <row r="4737" spans="1:34" ht="17.25" customHeight="1" x14ac:dyDescent="0.3">
      <c r="A4737" s="149"/>
      <c r="B4737" s="135"/>
      <c r="C4737" s="14"/>
      <c r="D4737" s="14"/>
      <c r="E4737" s="136"/>
      <c r="F4737" s="15"/>
      <c r="G4737" s="126"/>
      <c r="H4737" s="136"/>
      <c r="I4737" s="136"/>
      <c r="J4737" s="138"/>
      <c r="K4737" s="119"/>
      <c r="L4737" s="138"/>
      <c r="M4737" s="12"/>
      <c r="N4737" s="147" t="str">
        <f t="shared" si="464"/>
        <v/>
      </c>
      <c r="O4737" s="16" t="str">
        <f t="shared" si="465"/>
        <v/>
      </c>
      <c r="P4737" s="17"/>
      <c r="Q4737" s="17"/>
      <c r="AD4737" s="13">
        <f t="shared" si="466"/>
        <v>0</v>
      </c>
      <c r="AE4737" s="13" t="str">
        <f t="shared" si="467"/>
        <v/>
      </c>
      <c r="AF4737" s="145" t="str">
        <f t="shared" si="468"/>
        <v/>
      </c>
      <c r="AG4737" s="145" t="str">
        <f t="shared" si="469"/>
        <v/>
      </c>
      <c r="AH4737" s="145" t="str">
        <f t="shared" si="470"/>
        <v/>
      </c>
    </row>
    <row r="4738" spans="1:34" ht="17.25" customHeight="1" x14ac:dyDescent="0.3">
      <c r="A4738" s="149"/>
      <c r="B4738" s="135"/>
      <c r="C4738" s="14"/>
      <c r="D4738" s="14"/>
      <c r="E4738" s="136"/>
      <c r="F4738" s="15"/>
      <c r="G4738" s="126"/>
      <c r="H4738" s="136"/>
      <c r="I4738" s="136"/>
      <c r="J4738" s="138"/>
      <c r="K4738" s="119"/>
      <c r="L4738" s="138"/>
      <c r="M4738" s="12"/>
      <c r="N4738" s="147" t="str">
        <f t="shared" si="464"/>
        <v/>
      </c>
      <c r="O4738" s="16" t="str">
        <f t="shared" si="465"/>
        <v/>
      </c>
      <c r="P4738" s="17"/>
      <c r="Q4738" s="17"/>
      <c r="AD4738" s="13">
        <f t="shared" si="466"/>
        <v>0</v>
      </c>
      <c r="AE4738" s="13" t="str">
        <f t="shared" si="467"/>
        <v/>
      </c>
      <c r="AF4738" s="145" t="str">
        <f t="shared" si="468"/>
        <v/>
      </c>
      <c r="AG4738" s="145" t="str">
        <f t="shared" si="469"/>
        <v/>
      </c>
      <c r="AH4738" s="145" t="str">
        <f t="shared" si="470"/>
        <v/>
      </c>
    </row>
    <row r="4739" spans="1:34" ht="17.25" customHeight="1" x14ac:dyDescent="0.3">
      <c r="A4739" s="149"/>
      <c r="B4739" s="135"/>
      <c r="C4739" s="14"/>
      <c r="D4739" s="14"/>
      <c r="E4739" s="136"/>
      <c r="F4739" s="15"/>
      <c r="G4739" s="126"/>
      <c r="H4739" s="136"/>
      <c r="I4739" s="136"/>
      <c r="J4739" s="138"/>
      <c r="K4739" s="119"/>
      <c r="L4739" s="138"/>
      <c r="M4739" s="12"/>
      <c r="N4739" s="147" t="str">
        <f t="shared" si="464"/>
        <v/>
      </c>
      <c r="O4739" s="16" t="str">
        <f t="shared" si="465"/>
        <v/>
      </c>
      <c r="P4739" s="17"/>
      <c r="Q4739" s="17"/>
      <c r="AD4739" s="13">
        <f t="shared" si="466"/>
        <v>0</v>
      </c>
      <c r="AE4739" s="13" t="str">
        <f t="shared" si="467"/>
        <v/>
      </c>
      <c r="AF4739" s="145" t="str">
        <f t="shared" si="468"/>
        <v/>
      </c>
      <c r="AG4739" s="145" t="str">
        <f t="shared" si="469"/>
        <v/>
      </c>
      <c r="AH4739" s="145" t="str">
        <f t="shared" si="470"/>
        <v/>
      </c>
    </row>
    <row r="4740" spans="1:34" ht="17.25" customHeight="1" x14ac:dyDescent="0.3">
      <c r="A4740" s="149"/>
      <c r="B4740" s="135"/>
      <c r="C4740" s="14"/>
      <c r="D4740" s="14"/>
      <c r="E4740" s="136"/>
      <c r="F4740" s="15"/>
      <c r="G4740" s="126"/>
      <c r="H4740" s="136"/>
      <c r="I4740" s="136"/>
      <c r="J4740" s="138"/>
      <c r="K4740" s="119"/>
      <c r="L4740" s="138"/>
      <c r="M4740" s="12"/>
      <c r="N4740" s="147" t="str">
        <f t="shared" si="464"/>
        <v/>
      </c>
      <c r="O4740" s="16" t="str">
        <f t="shared" si="465"/>
        <v/>
      </c>
      <c r="P4740" s="17"/>
      <c r="Q4740" s="17"/>
      <c r="AD4740" s="13">
        <f t="shared" si="466"/>
        <v>0</v>
      </c>
      <c r="AE4740" s="13" t="str">
        <f t="shared" si="467"/>
        <v/>
      </c>
      <c r="AF4740" s="145" t="str">
        <f t="shared" si="468"/>
        <v/>
      </c>
      <c r="AG4740" s="145" t="str">
        <f t="shared" si="469"/>
        <v/>
      </c>
      <c r="AH4740" s="145" t="str">
        <f t="shared" si="470"/>
        <v/>
      </c>
    </row>
    <row r="4741" spans="1:34" ht="17.25" customHeight="1" x14ac:dyDescent="0.3">
      <c r="A4741" s="149"/>
      <c r="B4741" s="135"/>
      <c r="C4741" s="14"/>
      <c r="D4741" s="14"/>
      <c r="E4741" s="136"/>
      <c r="F4741" s="15"/>
      <c r="G4741" s="126"/>
      <c r="H4741" s="136"/>
      <c r="I4741" s="136"/>
      <c r="J4741" s="138"/>
      <c r="K4741" s="119"/>
      <c r="L4741" s="138"/>
      <c r="M4741" s="12"/>
      <c r="N4741" s="147" t="str">
        <f t="shared" si="464"/>
        <v/>
      </c>
      <c r="O4741" s="16" t="str">
        <f t="shared" si="465"/>
        <v/>
      </c>
      <c r="P4741" s="17"/>
      <c r="Q4741" s="17"/>
      <c r="AD4741" s="13">
        <f t="shared" si="466"/>
        <v>0</v>
      </c>
      <c r="AE4741" s="13" t="str">
        <f t="shared" si="467"/>
        <v/>
      </c>
      <c r="AF4741" s="145" t="str">
        <f t="shared" si="468"/>
        <v/>
      </c>
      <c r="AG4741" s="145" t="str">
        <f t="shared" si="469"/>
        <v/>
      </c>
      <c r="AH4741" s="145" t="str">
        <f t="shared" si="470"/>
        <v/>
      </c>
    </row>
    <row r="4742" spans="1:34" ht="17.25" customHeight="1" x14ac:dyDescent="0.3">
      <c r="A4742" s="149"/>
      <c r="B4742" s="135"/>
      <c r="C4742" s="14"/>
      <c r="D4742" s="14"/>
      <c r="E4742" s="136"/>
      <c r="F4742" s="15"/>
      <c r="G4742" s="126"/>
      <c r="H4742" s="136"/>
      <c r="I4742" s="136"/>
      <c r="J4742" s="138"/>
      <c r="K4742" s="119"/>
      <c r="L4742" s="138"/>
      <c r="M4742" s="12"/>
      <c r="N4742" s="147" t="str">
        <f t="shared" si="464"/>
        <v/>
      </c>
      <c r="O4742" s="16" t="str">
        <f t="shared" si="465"/>
        <v/>
      </c>
      <c r="P4742" s="17"/>
      <c r="Q4742" s="17"/>
      <c r="AD4742" s="13">
        <f t="shared" si="466"/>
        <v>0</v>
      </c>
      <c r="AE4742" s="13" t="str">
        <f t="shared" si="467"/>
        <v/>
      </c>
      <c r="AF4742" s="145" t="str">
        <f t="shared" si="468"/>
        <v/>
      </c>
      <c r="AG4742" s="145" t="str">
        <f t="shared" si="469"/>
        <v/>
      </c>
      <c r="AH4742" s="145" t="str">
        <f t="shared" si="470"/>
        <v/>
      </c>
    </row>
    <row r="4743" spans="1:34" ht="17.25" customHeight="1" x14ac:dyDescent="0.3">
      <c r="A4743" s="149"/>
      <c r="B4743" s="135"/>
      <c r="C4743" s="14"/>
      <c r="D4743" s="14"/>
      <c r="E4743" s="136"/>
      <c r="F4743" s="15"/>
      <c r="G4743" s="126"/>
      <c r="H4743" s="136"/>
      <c r="I4743" s="136"/>
      <c r="J4743" s="138"/>
      <c r="K4743" s="119"/>
      <c r="L4743" s="138"/>
      <c r="M4743" s="12"/>
      <c r="N4743" s="147" t="str">
        <f t="shared" si="464"/>
        <v/>
      </c>
      <c r="O4743" s="16" t="str">
        <f t="shared" si="465"/>
        <v/>
      </c>
      <c r="P4743" s="17"/>
      <c r="Q4743" s="17"/>
      <c r="AD4743" s="13">
        <f t="shared" si="466"/>
        <v>0</v>
      </c>
      <c r="AE4743" s="13" t="str">
        <f t="shared" si="467"/>
        <v/>
      </c>
      <c r="AF4743" s="145" t="str">
        <f t="shared" si="468"/>
        <v/>
      </c>
      <c r="AG4743" s="145" t="str">
        <f t="shared" si="469"/>
        <v/>
      </c>
      <c r="AH4743" s="145" t="str">
        <f t="shared" si="470"/>
        <v/>
      </c>
    </row>
    <row r="4744" spans="1:34" ht="17.25" customHeight="1" x14ac:dyDescent="0.3">
      <c r="A4744" s="149"/>
      <c r="B4744" s="135"/>
      <c r="C4744" s="14"/>
      <c r="D4744" s="14"/>
      <c r="E4744" s="136"/>
      <c r="F4744" s="15"/>
      <c r="G4744" s="126"/>
      <c r="H4744" s="136"/>
      <c r="I4744" s="136"/>
      <c r="J4744" s="138"/>
      <c r="K4744" s="119"/>
      <c r="L4744" s="138"/>
      <c r="M4744" s="12"/>
      <c r="N4744" s="147" t="str">
        <f t="shared" ref="N4744:N4807" si="471">IF(J4744="", "", K4744)</f>
        <v/>
      </c>
      <c r="O4744" s="16" t="str">
        <f t="shared" si="465"/>
        <v/>
      </c>
      <c r="P4744" s="17"/>
      <c r="Q4744" s="17"/>
      <c r="AD4744" s="13">
        <f t="shared" si="466"/>
        <v>0</v>
      </c>
      <c r="AE4744" s="13" t="str">
        <f t="shared" si="467"/>
        <v/>
      </c>
      <c r="AF4744" s="145" t="str">
        <f t="shared" si="468"/>
        <v/>
      </c>
      <c r="AG4744" s="145" t="str">
        <f t="shared" si="469"/>
        <v/>
      </c>
      <c r="AH4744" s="145" t="str">
        <f t="shared" si="470"/>
        <v/>
      </c>
    </row>
    <row r="4745" spans="1:34" ht="17.25" customHeight="1" x14ac:dyDescent="0.3">
      <c r="A4745" s="149"/>
      <c r="B4745" s="135"/>
      <c r="C4745" s="14"/>
      <c r="D4745" s="14"/>
      <c r="E4745" s="136"/>
      <c r="F4745" s="15"/>
      <c r="G4745" s="126"/>
      <c r="H4745" s="136"/>
      <c r="I4745" s="136"/>
      <c r="J4745" s="138"/>
      <c r="K4745" s="119"/>
      <c r="L4745" s="138"/>
      <c r="M4745" s="12"/>
      <c r="N4745" s="147" t="str">
        <f t="shared" si="471"/>
        <v/>
      </c>
      <c r="O4745" s="16" t="str">
        <f t="shared" si="465"/>
        <v/>
      </c>
      <c r="P4745" s="17"/>
      <c r="Q4745" s="17"/>
      <c r="AD4745" s="13">
        <f t="shared" si="466"/>
        <v>0</v>
      </c>
      <c r="AE4745" s="13" t="str">
        <f t="shared" si="467"/>
        <v/>
      </c>
      <c r="AF4745" s="145" t="str">
        <f t="shared" si="468"/>
        <v/>
      </c>
      <c r="AG4745" s="145" t="str">
        <f t="shared" si="469"/>
        <v/>
      </c>
      <c r="AH4745" s="145" t="str">
        <f t="shared" si="470"/>
        <v/>
      </c>
    </row>
    <row r="4746" spans="1:34" ht="17.25" customHeight="1" x14ac:dyDescent="0.3">
      <c r="A4746" s="149"/>
      <c r="B4746" s="135"/>
      <c r="C4746" s="14"/>
      <c r="D4746" s="14"/>
      <c r="E4746" s="136"/>
      <c r="F4746" s="15"/>
      <c r="G4746" s="126"/>
      <c r="H4746" s="136"/>
      <c r="I4746" s="136"/>
      <c r="J4746" s="138"/>
      <c r="K4746" s="119"/>
      <c r="L4746" s="138"/>
      <c r="M4746" s="12"/>
      <c r="N4746" s="147" t="str">
        <f t="shared" si="471"/>
        <v/>
      </c>
      <c r="O4746" s="16" t="str">
        <f t="shared" si="465"/>
        <v/>
      </c>
      <c r="P4746" s="17"/>
      <c r="Q4746" s="17"/>
      <c r="AD4746" s="13">
        <f t="shared" si="466"/>
        <v>0</v>
      </c>
      <c r="AE4746" s="13" t="str">
        <f t="shared" si="467"/>
        <v/>
      </c>
      <c r="AF4746" s="145" t="str">
        <f t="shared" si="468"/>
        <v/>
      </c>
      <c r="AG4746" s="145" t="str">
        <f t="shared" si="469"/>
        <v/>
      </c>
      <c r="AH4746" s="145" t="str">
        <f t="shared" si="470"/>
        <v/>
      </c>
    </row>
    <row r="4747" spans="1:34" ht="17.25" customHeight="1" x14ac:dyDescent="0.3">
      <c r="A4747" s="149"/>
      <c r="B4747" s="135"/>
      <c r="C4747" s="14"/>
      <c r="D4747" s="14"/>
      <c r="E4747" s="136"/>
      <c r="F4747" s="15"/>
      <c r="G4747" s="126"/>
      <c r="H4747" s="136"/>
      <c r="I4747" s="136"/>
      <c r="J4747" s="138"/>
      <c r="K4747" s="119"/>
      <c r="L4747" s="138"/>
      <c r="M4747" s="12"/>
      <c r="N4747" s="147" t="str">
        <f t="shared" si="471"/>
        <v/>
      </c>
      <c r="O4747" s="16" t="str">
        <f t="shared" si="465"/>
        <v/>
      </c>
      <c r="P4747" s="17"/>
      <c r="Q4747" s="17"/>
      <c r="AD4747" s="13">
        <f t="shared" si="466"/>
        <v>0</v>
      </c>
      <c r="AE4747" s="13" t="str">
        <f t="shared" si="467"/>
        <v/>
      </c>
      <c r="AF4747" s="145" t="str">
        <f t="shared" si="468"/>
        <v/>
      </c>
      <c r="AG4747" s="145" t="str">
        <f t="shared" si="469"/>
        <v/>
      </c>
      <c r="AH4747" s="145" t="str">
        <f t="shared" si="470"/>
        <v/>
      </c>
    </row>
    <row r="4748" spans="1:34" ht="17.25" customHeight="1" x14ac:dyDescent="0.3">
      <c r="A4748" s="149"/>
      <c r="B4748" s="135"/>
      <c r="C4748" s="14"/>
      <c r="D4748" s="14"/>
      <c r="E4748" s="136"/>
      <c r="F4748" s="15"/>
      <c r="G4748" s="126"/>
      <c r="H4748" s="136"/>
      <c r="I4748" s="136"/>
      <c r="J4748" s="138"/>
      <c r="K4748" s="119"/>
      <c r="L4748" s="138"/>
      <c r="M4748" s="12"/>
      <c r="N4748" s="147" t="str">
        <f t="shared" si="471"/>
        <v/>
      </c>
      <c r="O4748" s="16" t="str">
        <f t="shared" si="465"/>
        <v/>
      </c>
      <c r="P4748" s="17"/>
      <c r="Q4748" s="17"/>
      <c r="AD4748" s="13">
        <f t="shared" si="466"/>
        <v>0</v>
      </c>
      <c r="AE4748" s="13" t="str">
        <f t="shared" si="467"/>
        <v/>
      </c>
      <c r="AF4748" s="145" t="str">
        <f t="shared" si="468"/>
        <v/>
      </c>
      <c r="AG4748" s="145" t="str">
        <f t="shared" si="469"/>
        <v/>
      </c>
      <c r="AH4748" s="145" t="str">
        <f t="shared" si="470"/>
        <v/>
      </c>
    </row>
    <row r="4749" spans="1:34" ht="17.25" customHeight="1" x14ac:dyDescent="0.3">
      <c r="A4749" s="149"/>
      <c r="B4749" s="135"/>
      <c r="C4749" s="14"/>
      <c r="D4749" s="14"/>
      <c r="E4749" s="136"/>
      <c r="F4749" s="15"/>
      <c r="G4749" s="126"/>
      <c r="H4749" s="136"/>
      <c r="I4749" s="136"/>
      <c r="J4749" s="138"/>
      <c r="K4749" s="119"/>
      <c r="L4749" s="138"/>
      <c r="M4749" s="12"/>
      <c r="N4749" s="147" t="str">
        <f t="shared" si="471"/>
        <v/>
      </c>
      <c r="O4749" s="16" t="str">
        <f t="shared" si="465"/>
        <v/>
      </c>
      <c r="P4749" s="17"/>
      <c r="Q4749" s="17"/>
      <c r="AD4749" s="13">
        <f t="shared" si="466"/>
        <v>0</v>
      </c>
      <c r="AE4749" s="13" t="str">
        <f t="shared" si="467"/>
        <v/>
      </c>
      <c r="AF4749" s="145" t="str">
        <f t="shared" si="468"/>
        <v/>
      </c>
      <c r="AG4749" s="145" t="str">
        <f t="shared" si="469"/>
        <v/>
      </c>
      <c r="AH4749" s="145" t="str">
        <f t="shared" si="470"/>
        <v/>
      </c>
    </row>
    <row r="4750" spans="1:34" ht="17.25" customHeight="1" x14ac:dyDescent="0.3">
      <c r="A4750" s="149"/>
      <c r="B4750" s="135"/>
      <c r="C4750" s="14"/>
      <c r="D4750" s="14"/>
      <c r="E4750" s="136"/>
      <c r="F4750" s="15"/>
      <c r="G4750" s="126"/>
      <c r="H4750" s="136"/>
      <c r="I4750" s="136"/>
      <c r="J4750" s="138"/>
      <c r="K4750" s="119"/>
      <c r="L4750" s="138"/>
      <c r="M4750" s="12"/>
      <c r="N4750" s="147" t="str">
        <f t="shared" si="471"/>
        <v/>
      </c>
      <c r="O4750" s="16" t="str">
        <f t="shared" si="465"/>
        <v/>
      </c>
      <c r="P4750" s="17"/>
      <c r="Q4750" s="17"/>
      <c r="AD4750" s="13">
        <f t="shared" si="466"/>
        <v>0</v>
      </c>
      <c r="AE4750" s="13" t="str">
        <f t="shared" si="467"/>
        <v/>
      </c>
      <c r="AF4750" s="145" t="str">
        <f t="shared" si="468"/>
        <v/>
      </c>
      <c r="AG4750" s="145" t="str">
        <f t="shared" si="469"/>
        <v/>
      </c>
      <c r="AH4750" s="145" t="str">
        <f t="shared" si="470"/>
        <v/>
      </c>
    </row>
    <row r="4751" spans="1:34" ht="17.25" customHeight="1" x14ac:dyDescent="0.3">
      <c r="A4751" s="149"/>
      <c r="B4751" s="135"/>
      <c r="C4751" s="14"/>
      <c r="D4751" s="14"/>
      <c r="E4751" s="136"/>
      <c r="F4751" s="15"/>
      <c r="G4751" s="126"/>
      <c r="H4751" s="136"/>
      <c r="I4751" s="136"/>
      <c r="J4751" s="138"/>
      <c r="K4751" s="119"/>
      <c r="L4751" s="138"/>
      <c r="M4751" s="12"/>
      <c r="N4751" s="147" t="str">
        <f t="shared" si="471"/>
        <v/>
      </c>
      <c r="O4751" s="16" t="str">
        <f t="shared" si="465"/>
        <v/>
      </c>
      <c r="P4751" s="17"/>
      <c r="Q4751" s="17"/>
      <c r="AD4751" s="13">
        <f t="shared" si="466"/>
        <v>0</v>
      </c>
      <c r="AE4751" s="13" t="str">
        <f t="shared" si="467"/>
        <v/>
      </c>
      <c r="AF4751" s="145" t="str">
        <f t="shared" si="468"/>
        <v/>
      </c>
      <c r="AG4751" s="145" t="str">
        <f t="shared" si="469"/>
        <v/>
      </c>
      <c r="AH4751" s="145" t="str">
        <f t="shared" si="470"/>
        <v/>
      </c>
    </row>
    <row r="4752" spans="1:34" ht="17.25" customHeight="1" x14ac:dyDescent="0.3">
      <c r="A4752" s="149"/>
      <c r="B4752" s="135"/>
      <c r="C4752" s="14"/>
      <c r="D4752" s="14"/>
      <c r="E4752" s="136"/>
      <c r="F4752" s="15"/>
      <c r="G4752" s="126"/>
      <c r="H4752" s="136"/>
      <c r="I4752" s="136"/>
      <c r="J4752" s="138"/>
      <c r="K4752" s="119"/>
      <c r="L4752" s="138"/>
      <c r="M4752" s="12"/>
      <c r="N4752" s="147" t="str">
        <f t="shared" si="471"/>
        <v/>
      </c>
      <c r="O4752" s="16" t="str">
        <f t="shared" si="465"/>
        <v/>
      </c>
      <c r="P4752" s="17"/>
      <c r="Q4752" s="17"/>
      <c r="AD4752" s="13">
        <f t="shared" si="466"/>
        <v>0</v>
      </c>
      <c r="AE4752" s="13" t="str">
        <f t="shared" si="467"/>
        <v/>
      </c>
      <c r="AF4752" s="145" t="str">
        <f t="shared" si="468"/>
        <v/>
      </c>
      <c r="AG4752" s="145" t="str">
        <f t="shared" si="469"/>
        <v/>
      </c>
      <c r="AH4752" s="145" t="str">
        <f t="shared" si="470"/>
        <v/>
      </c>
    </row>
    <row r="4753" spans="1:34" ht="17.25" customHeight="1" x14ac:dyDescent="0.3">
      <c r="A4753" s="149"/>
      <c r="B4753" s="135"/>
      <c r="C4753" s="14"/>
      <c r="D4753" s="14"/>
      <c r="E4753" s="136"/>
      <c r="F4753" s="15"/>
      <c r="G4753" s="126"/>
      <c r="H4753" s="136"/>
      <c r="I4753" s="136"/>
      <c r="J4753" s="138"/>
      <c r="K4753" s="119"/>
      <c r="L4753" s="138"/>
      <c r="M4753" s="12"/>
      <c r="N4753" s="147" t="str">
        <f t="shared" si="471"/>
        <v/>
      </c>
      <c r="O4753" s="16" t="str">
        <f t="shared" si="465"/>
        <v/>
      </c>
      <c r="P4753" s="17"/>
      <c r="Q4753" s="17"/>
      <c r="AD4753" s="13">
        <f t="shared" si="466"/>
        <v>0</v>
      </c>
      <c r="AE4753" s="13" t="str">
        <f t="shared" si="467"/>
        <v/>
      </c>
      <c r="AF4753" s="145" t="str">
        <f t="shared" si="468"/>
        <v/>
      </c>
      <c r="AG4753" s="145" t="str">
        <f t="shared" si="469"/>
        <v/>
      </c>
      <c r="AH4753" s="145" t="str">
        <f t="shared" si="470"/>
        <v/>
      </c>
    </row>
    <row r="4754" spans="1:34" ht="17.25" customHeight="1" x14ac:dyDescent="0.3">
      <c r="A4754" s="149"/>
      <c r="B4754" s="135"/>
      <c r="C4754" s="14"/>
      <c r="D4754" s="14"/>
      <c r="E4754" s="136"/>
      <c r="F4754" s="15"/>
      <c r="G4754" s="126"/>
      <c r="H4754" s="136"/>
      <c r="I4754" s="136"/>
      <c r="J4754" s="138"/>
      <c r="K4754" s="119"/>
      <c r="L4754" s="138"/>
      <c r="M4754" s="12"/>
      <c r="N4754" s="147" t="str">
        <f t="shared" si="471"/>
        <v/>
      </c>
      <c r="O4754" s="16" t="str">
        <f t="shared" si="465"/>
        <v/>
      </c>
      <c r="P4754" s="17"/>
      <c r="Q4754" s="17"/>
      <c r="AD4754" s="13">
        <f t="shared" si="466"/>
        <v>0</v>
      </c>
      <c r="AE4754" s="13" t="str">
        <f t="shared" si="467"/>
        <v/>
      </c>
      <c r="AF4754" s="145" t="str">
        <f t="shared" si="468"/>
        <v/>
      </c>
      <c r="AG4754" s="145" t="str">
        <f t="shared" si="469"/>
        <v/>
      </c>
      <c r="AH4754" s="145" t="str">
        <f t="shared" si="470"/>
        <v/>
      </c>
    </row>
    <row r="4755" spans="1:34" ht="17.25" customHeight="1" x14ac:dyDescent="0.3">
      <c r="A4755" s="149"/>
      <c r="B4755" s="135"/>
      <c r="C4755" s="14"/>
      <c r="D4755" s="14"/>
      <c r="E4755" s="136"/>
      <c r="F4755" s="15"/>
      <c r="G4755" s="126"/>
      <c r="H4755" s="136"/>
      <c r="I4755" s="136"/>
      <c r="J4755" s="138"/>
      <c r="K4755" s="119"/>
      <c r="L4755" s="138"/>
      <c r="M4755" s="12"/>
      <c r="N4755" s="147" t="str">
        <f t="shared" si="471"/>
        <v/>
      </c>
      <c r="O4755" s="16" t="str">
        <f t="shared" si="465"/>
        <v/>
      </c>
      <c r="P4755" s="17"/>
      <c r="Q4755" s="17"/>
      <c r="AD4755" s="13">
        <f t="shared" si="466"/>
        <v>0</v>
      </c>
      <c r="AE4755" s="13" t="str">
        <f t="shared" si="467"/>
        <v/>
      </c>
      <c r="AF4755" s="145" t="str">
        <f t="shared" si="468"/>
        <v/>
      </c>
      <c r="AG4755" s="145" t="str">
        <f t="shared" si="469"/>
        <v/>
      </c>
      <c r="AH4755" s="145" t="str">
        <f t="shared" si="470"/>
        <v/>
      </c>
    </row>
    <row r="4756" spans="1:34" ht="17.25" customHeight="1" x14ac:dyDescent="0.3">
      <c r="A4756" s="149"/>
      <c r="B4756" s="135"/>
      <c r="C4756" s="14"/>
      <c r="D4756" s="14"/>
      <c r="E4756" s="136"/>
      <c r="F4756" s="15"/>
      <c r="G4756" s="126"/>
      <c r="H4756" s="136"/>
      <c r="I4756" s="136"/>
      <c r="J4756" s="138"/>
      <c r="K4756" s="119"/>
      <c r="L4756" s="138"/>
      <c r="M4756" s="12"/>
      <c r="N4756" s="147" t="str">
        <f t="shared" si="471"/>
        <v/>
      </c>
      <c r="O4756" s="16" t="str">
        <f t="shared" si="465"/>
        <v/>
      </c>
      <c r="P4756" s="17"/>
      <c r="Q4756" s="17"/>
      <c r="AD4756" s="13">
        <f t="shared" si="466"/>
        <v>0</v>
      </c>
      <c r="AE4756" s="13" t="str">
        <f t="shared" si="467"/>
        <v/>
      </c>
      <c r="AF4756" s="145" t="str">
        <f t="shared" si="468"/>
        <v/>
      </c>
      <c r="AG4756" s="145" t="str">
        <f t="shared" si="469"/>
        <v/>
      </c>
      <c r="AH4756" s="145" t="str">
        <f t="shared" si="470"/>
        <v/>
      </c>
    </row>
    <row r="4757" spans="1:34" ht="17.25" customHeight="1" x14ac:dyDescent="0.3">
      <c r="A4757" s="149"/>
      <c r="B4757" s="135"/>
      <c r="C4757" s="14"/>
      <c r="D4757" s="14"/>
      <c r="E4757" s="136"/>
      <c r="F4757" s="15"/>
      <c r="G4757" s="126"/>
      <c r="H4757" s="136"/>
      <c r="I4757" s="136"/>
      <c r="J4757" s="138"/>
      <c r="K4757" s="119"/>
      <c r="L4757" s="138"/>
      <c r="M4757" s="12"/>
      <c r="N4757" s="147" t="str">
        <f t="shared" si="471"/>
        <v/>
      </c>
      <c r="O4757" s="16" t="str">
        <f t="shared" ref="O4757:O4820" si="472">IF(K4757="", "", SUM(N4757/F4757))</f>
        <v/>
      </c>
      <c r="P4757" s="17"/>
      <c r="Q4757" s="17"/>
      <c r="AD4757" s="13">
        <f t="shared" si="466"/>
        <v>0</v>
      </c>
      <c r="AE4757" s="13" t="str">
        <f t="shared" si="467"/>
        <v/>
      </c>
      <c r="AF4757" s="145" t="str">
        <f t="shared" si="468"/>
        <v/>
      </c>
      <c r="AG4757" s="145" t="str">
        <f t="shared" si="469"/>
        <v/>
      </c>
      <c r="AH4757" s="145" t="str">
        <f t="shared" si="470"/>
        <v/>
      </c>
    </row>
    <row r="4758" spans="1:34" ht="17.25" customHeight="1" x14ac:dyDescent="0.3">
      <c r="A4758" s="149"/>
      <c r="B4758" s="135"/>
      <c r="C4758" s="14"/>
      <c r="D4758" s="14"/>
      <c r="E4758" s="136"/>
      <c r="F4758" s="15"/>
      <c r="G4758" s="126"/>
      <c r="H4758" s="136"/>
      <c r="I4758" s="136"/>
      <c r="J4758" s="138"/>
      <c r="K4758" s="119"/>
      <c r="L4758" s="138"/>
      <c r="M4758" s="12"/>
      <c r="N4758" s="147" t="str">
        <f t="shared" si="471"/>
        <v/>
      </c>
      <c r="O4758" s="16" t="str">
        <f t="shared" si="472"/>
        <v/>
      </c>
      <c r="P4758" s="17"/>
      <c r="Q4758" s="17"/>
      <c r="AD4758" s="13">
        <f t="shared" si="466"/>
        <v>0</v>
      </c>
      <c r="AE4758" s="13" t="str">
        <f t="shared" si="467"/>
        <v/>
      </c>
      <c r="AF4758" s="145" t="str">
        <f t="shared" si="468"/>
        <v/>
      </c>
      <c r="AG4758" s="145" t="str">
        <f t="shared" si="469"/>
        <v/>
      </c>
      <c r="AH4758" s="145" t="str">
        <f t="shared" si="470"/>
        <v/>
      </c>
    </row>
    <row r="4759" spans="1:34" ht="17.25" customHeight="1" x14ac:dyDescent="0.3">
      <c r="A4759" s="149"/>
      <c r="B4759" s="135"/>
      <c r="C4759" s="14"/>
      <c r="D4759" s="14"/>
      <c r="E4759" s="136"/>
      <c r="F4759" s="15"/>
      <c r="G4759" s="126"/>
      <c r="H4759" s="136"/>
      <c r="I4759" s="136"/>
      <c r="J4759" s="138"/>
      <c r="K4759" s="119"/>
      <c r="L4759" s="138"/>
      <c r="M4759" s="12"/>
      <c r="N4759" s="147" t="str">
        <f t="shared" si="471"/>
        <v/>
      </c>
      <c r="O4759" s="16" t="str">
        <f t="shared" si="472"/>
        <v/>
      </c>
      <c r="P4759" s="17"/>
      <c r="Q4759" s="17"/>
      <c r="AD4759" s="13">
        <f t="shared" si="466"/>
        <v>0</v>
      </c>
      <c r="AE4759" s="13" t="str">
        <f t="shared" si="467"/>
        <v/>
      </c>
      <c r="AF4759" s="145" t="str">
        <f t="shared" si="468"/>
        <v/>
      </c>
      <c r="AG4759" s="145" t="str">
        <f t="shared" si="469"/>
        <v/>
      </c>
      <c r="AH4759" s="145" t="str">
        <f t="shared" si="470"/>
        <v/>
      </c>
    </row>
    <row r="4760" spans="1:34" ht="17.25" customHeight="1" x14ac:dyDescent="0.3">
      <c r="A4760" s="149"/>
      <c r="B4760" s="135"/>
      <c r="C4760" s="14"/>
      <c r="D4760" s="14"/>
      <c r="E4760" s="136"/>
      <c r="F4760" s="15"/>
      <c r="G4760" s="126"/>
      <c r="H4760" s="136"/>
      <c r="I4760" s="136"/>
      <c r="J4760" s="138"/>
      <c r="K4760" s="119"/>
      <c r="L4760" s="138"/>
      <c r="M4760" s="12"/>
      <c r="N4760" s="147" t="str">
        <f t="shared" si="471"/>
        <v/>
      </c>
      <c r="O4760" s="16" t="str">
        <f t="shared" si="472"/>
        <v/>
      </c>
      <c r="P4760" s="17"/>
      <c r="Q4760" s="17"/>
      <c r="AD4760" s="13">
        <f t="shared" si="466"/>
        <v>0</v>
      </c>
      <c r="AE4760" s="13" t="str">
        <f t="shared" si="467"/>
        <v/>
      </c>
      <c r="AF4760" s="145" t="str">
        <f t="shared" si="468"/>
        <v/>
      </c>
      <c r="AG4760" s="145" t="str">
        <f t="shared" si="469"/>
        <v/>
      </c>
      <c r="AH4760" s="145" t="str">
        <f t="shared" si="470"/>
        <v/>
      </c>
    </row>
    <row r="4761" spans="1:34" ht="17.25" customHeight="1" x14ac:dyDescent="0.3">
      <c r="A4761" s="149"/>
      <c r="B4761" s="135"/>
      <c r="C4761" s="14"/>
      <c r="D4761" s="14"/>
      <c r="E4761" s="136"/>
      <c r="F4761" s="15"/>
      <c r="G4761" s="126"/>
      <c r="H4761" s="136"/>
      <c r="I4761" s="136"/>
      <c r="J4761" s="138"/>
      <c r="K4761" s="119"/>
      <c r="L4761" s="138"/>
      <c r="M4761" s="12"/>
      <c r="N4761" s="147" t="str">
        <f t="shared" si="471"/>
        <v/>
      </c>
      <c r="O4761" s="16" t="str">
        <f t="shared" si="472"/>
        <v/>
      </c>
      <c r="P4761" s="17"/>
      <c r="Q4761" s="17"/>
      <c r="AD4761" s="13">
        <f t="shared" si="466"/>
        <v>0</v>
      </c>
      <c r="AE4761" s="13" t="str">
        <f t="shared" si="467"/>
        <v/>
      </c>
      <c r="AF4761" s="145" t="str">
        <f t="shared" si="468"/>
        <v/>
      </c>
      <c r="AG4761" s="145" t="str">
        <f t="shared" si="469"/>
        <v/>
      </c>
      <c r="AH4761" s="145" t="str">
        <f t="shared" si="470"/>
        <v/>
      </c>
    </row>
    <row r="4762" spans="1:34" ht="17.25" customHeight="1" x14ac:dyDescent="0.3">
      <c r="A4762" s="149"/>
      <c r="B4762" s="135"/>
      <c r="C4762" s="14"/>
      <c r="D4762" s="14"/>
      <c r="E4762" s="136"/>
      <c r="F4762" s="15"/>
      <c r="G4762" s="126"/>
      <c r="H4762" s="136"/>
      <c r="I4762" s="136"/>
      <c r="J4762" s="138"/>
      <c r="K4762" s="119"/>
      <c r="L4762" s="138"/>
      <c r="M4762" s="12"/>
      <c r="N4762" s="147" t="str">
        <f t="shared" si="471"/>
        <v/>
      </c>
      <c r="O4762" s="16" t="str">
        <f t="shared" si="472"/>
        <v/>
      </c>
      <c r="P4762" s="17"/>
      <c r="Q4762" s="17"/>
      <c r="AD4762" s="13">
        <f t="shared" si="466"/>
        <v>0</v>
      </c>
      <c r="AE4762" s="13" t="str">
        <f t="shared" si="467"/>
        <v/>
      </c>
      <c r="AF4762" s="145" t="str">
        <f t="shared" si="468"/>
        <v/>
      </c>
      <c r="AG4762" s="145" t="str">
        <f t="shared" si="469"/>
        <v/>
      </c>
      <c r="AH4762" s="145" t="str">
        <f t="shared" si="470"/>
        <v/>
      </c>
    </row>
    <row r="4763" spans="1:34" ht="17.25" customHeight="1" x14ac:dyDescent="0.3">
      <c r="A4763" s="149"/>
      <c r="B4763" s="135"/>
      <c r="C4763" s="14"/>
      <c r="D4763" s="14"/>
      <c r="E4763" s="136"/>
      <c r="F4763" s="15"/>
      <c r="G4763" s="126"/>
      <c r="H4763" s="136"/>
      <c r="I4763" s="136"/>
      <c r="J4763" s="138"/>
      <c r="K4763" s="119"/>
      <c r="L4763" s="138"/>
      <c r="M4763" s="12"/>
      <c r="N4763" s="147" t="str">
        <f t="shared" si="471"/>
        <v/>
      </c>
      <c r="O4763" s="16" t="str">
        <f t="shared" si="472"/>
        <v/>
      </c>
      <c r="P4763" s="17"/>
      <c r="Q4763" s="17"/>
      <c r="AD4763" s="13">
        <f t="shared" si="466"/>
        <v>0</v>
      </c>
      <c r="AE4763" s="13" t="str">
        <f t="shared" si="467"/>
        <v/>
      </c>
      <c r="AF4763" s="145" t="str">
        <f t="shared" si="468"/>
        <v/>
      </c>
      <c r="AG4763" s="145" t="str">
        <f t="shared" si="469"/>
        <v/>
      </c>
      <c r="AH4763" s="145" t="str">
        <f t="shared" si="470"/>
        <v/>
      </c>
    </row>
    <row r="4764" spans="1:34" ht="17.25" customHeight="1" x14ac:dyDescent="0.3">
      <c r="A4764" s="149"/>
      <c r="B4764" s="135"/>
      <c r="C4764" s="14"/>
      <c r="D4764" s="14"/>
      <c r="E4764" s="136"/>
      <c r="F4764" s="15"/>
      <c r="G4764" s="126"/>
      <c r="H4764" s="136"/>
      <c r="I4764" s="136"/>
      <c r="J4764" s="138"/>
      <c r="K4764" s="119"/>
      <c r="L4764" s="138"/>
      <c r="M4764" s="12"/>
      <c r="N4764" s="147" t="str">
        <f t="shared" si="471"/>
        <v/>
      </c>
      <c r="O4764" s="16" t="str">
        <f t="shared" si="472"/>
        <v/>
      </c>
      <c r="P4764" s="17"/>
      <c r="Q4764" s="17"/>
      <c r="AD4764" s="13">
        <f t="shared" si="466"/>
        <v>0</v>
      </c>
      <c r="AE4764" s="13" t="str">
        <f t="shared" si="467"/>
        <v/>
      </c>
      <c r="AF4764" s="145" t="str">
        <f t="shared" si="468"/>
        <v/>
      </c>
      <c r="AG4764" s="145" t="str">
        <f t="shared" si="469"/>
        <v/>
      </c>
      <c r="AH4764" s="145" t="str">
        <f t="shared" si="470"/>
        <v/>
      </c>
    </row>
    <row r="4765" spans="1:34" ht="17.25" customHeight="1" x14ac:dyDescent="0.3">
      <c r="A4765" s="149"/>
      <c r="B4765" s="135"/>
      <c r="C4765" s="14"/>
      <c r="D4765" s="14"/>
      <c r="E4765" s="136"/>
      <c r="F4765" s="15"/>
      <c r="G4765" s="126"/>
      <c r="H4765" s="136"/>
      <c r="I4765" s="136"/>
      <c r="J4765" s="138"/>
      <c r="K4765" s="119"/>
      <c r="L4765" s="138"/>
      <c r="M4765" s="12"/>
      <c r="N4765" s="147" t="str">
        <f t="shared" si="471"/>
        <v/>
      </c>
      <c r="O4765" s="16" t="str">
        <f t="shared" si="472"/>
        <v/>
      </c>
      <c r="P4765" s="17"/>
      <c r="Q4765" s="17"/>
      <c r="AD4765" s="13">
        <f t="shared" si="466"/>
        <v>0</v>
      </c>
      <c r="AE4765" s="13" t="str">
        <f t="shared" si="467"/>
        <v/>
      </c>
      <c r="AF4765" s="145" t="str">
        <f t="shared" si="468"/>
        <v/>
      </c>
      <c r="AG4765" s="145" t="str">
        <f t="shared" si="469"/>
        <v/>
      </c>
      <c r="AH4765" s="145" t="str">
        <f t="shared" si="470"/>
        <v/>
      </c>
    </row>
    <row r="4766" spans="1:34" ht="17.25" customHeight="1" x14ac:dyDescent="0.3">
      <c r="A4766" s="149"/>
      <c r="B4766" s="135"/>
      <c r="C4766" s="14"/>
      <c r="D4766" s="14"/>
      <c r="E4766" s="136"/>
      <c r="F4766" s="15"/>
      <c r="G4766" s="126"/>
      <c r="H4766" s="136"/>
      <c r="I4766" s="136"/>
      <c r="J4766" s="138"/>
      <c r="K4766" s="119"/>
      <c r="L4766" s="138"/>
      <c r="M4766" s="12"/>
      <c r="N4766" s="147" t="str">
        <f t="shared" si="471"/>
        <v/>
      </c>
      <c r="O4766" s="16" t="str">
        <f t="shared" si="472"/>
        <v/>
      </c>
      <c r="P4766" s="17"/>
      <c r="Q4766" s="17"/>
      <c r="AD4766" s="13">
        <f t="shared" si="466"/>
        <v>0</v>
      </c>
      <c r="AE4766" s="13" t="str">
        <f t="shared" si="467"/>
        <v/>
      </c>
      <c r="AF4766" s="145" t="str">
        <f t="shared" si="468"/>
        <v/>
      </c>
      <c r="AG4766" s="145" t="str">
        <f t="shared" si="469"/>
        <v/>
      </c>
      <c r="AH4766" s="145" t="str">
        <f t="shared" si="470"/>
        <v/>
      </c>
    </row>
    <row r="4767" spans="1:34" ht="17.25" customHeight="1" x14ac:dyDescent="0.3">
      <c r="A4767" s="149"/>
      <c r="B4767" s="135"/>
      <c r="C4767" s="14"/>
      <c r="D4767" s="14"/>
      <c r="E4767" s="136"/>
      <c r="F4767" s="15"/>
      <c r="G4767" s="126"/>
      <c r="H4767" s="136"/>
      <c r="I4767" s="136"/>
      <c r="J4767" s="138"/>
      <c r="K4767" s="119"/>
      <c r="L4767" s="138"/>
      <c r="M4767" s="12"/>
      <c r="N4767" s="147" t="str">
        <f t="shared" si="471"/>
        <v/>
      </c>
      <c r="O4767" s="16" t="str">
        <f t="shared" si="472"/>
        <v/>
      </c>
      <c r="P4767" s="17"/>
      <c r="Q4767" s="17"/>
      <c r="AD4767" s="13">
        <f t="shared" si="466"/>
        <v>0</v>
      </c>
      <c r="AE4767" s="13" t="str">
        <f t="shared" si="467"/>
        <v/>
      </c>
      <c r="AF4767" s="145" t="str">
        <f t="shared" si="468"/>
        <v/>
      </c>
      <c r="AG4767" s="145" t="str">
        <f t="shared" si="469"/>
        <v/>
      </c>
      <c r="AH4767" s="145" t="str">
        <f t="shared" si="470"/>
        <v/>
      </c>
    </row>
    <row r="4768" spans="1:34" ht="17.25" customHeight="1" x14ac:dyDescent="0.3">
      <c r="A4768" s="149"/>
      <c r="B4768" s="135"/>
      <c r="C4768" s="14"/>
      <c r="D4768" s="14"/>
      <c r="E4768" s="136"/>
      <c r="F4768" s="15"/>
      <c r="G4768" s="126"/>
      <c r="H4768" s="136"/>
      <c r="I4768" s="136"/>
      <c r="J4768" s="138"/>
      <c r="K4768" s="119"/>
      <c r="L4768" s="138"/>
      <c r="M4768" s="12"/>
      <c r="N4768" s="147" t="str">
        <f t="shared" si="471"/>
        <v/>
      </c>
      <c r="O4768" s="16" t="str">
        <f t="shared" si="472"/>
        <v/>
      </c>
      <c r="P4768" s="17"/>
      <c r="Q4768" s="17"/>
      <c r="AD4768" s="13">
        <f t="shared" si="466"/>
        <v>0</v>
      </c>
      <c r="AE4768" s="13" t="str">
        <f t="shared" si="467"/>
        <v/>
      </c>
      <c r="AF4768" s="145" t="str">
        <f t="shared" si="468"/>
        <v/>
      </c>
      <c r="AG4768" s="145" t="str">
        <f t="shared" si="469"/>
        <v/>
      </c>
      <c r="AH4768" s="145" t="str">
        <f t="shared" si="470"/>
        <v/>
      </c>
    </row>
    <row r="4769" spans="1:34" ht="17.25" customHeight="1" x14ac:dyDescent="0.3">
      <c r="A4769" s="149"/>
      <c r="B4769" s="135"/>
      <c r="C4769" s="14"/>
      <c r="D4769" s="14"/>
      <c r="E4769" s="136"/>
      <c r="F4769" s="15"/>
      <c r="G4769" s="126"/>
      <c r="H4769" s="136"/>
      <c r="I4769" s="136"/>
      <c r="J4769" s="138"/>
      <c r="K4769" s="119"/>
      <c r="L4769" s="138"/>
      <c r="M4769" s="12"/>
      <c r="N4769" s="147" t="str">
        <f t="shared" si="471"/>
        <v/>
      </c>
      <c r="O4769" s="16" t="str">
        <f t="shared" si="472"/>
        <v/>
      </c>
      <c r="P4769" s="17"/>
      <c r="Q4769" s="17"/>
      <c r="AD4769" s="13">
        <f t="shared" si="466"/>
        <v>0</v>
      </c>
      <c r="AE4769" s="13" t="str">
        <f t="shared" si="467"/>
        <v/>
      </c>
      <c r="AF4769" s="145" t="str">
        <f t="shared" si="468"/>
        <v/>
      </c>
      <c r="AG4769" s="145" t="str">
        <f t="shared" si="469"/>
        <v/>
      </c>
      <c r="AH4769" s="145" t="str">
        <f t="shared" si="470"/>
        <v/>
      </c>
    </row>
    <row r="4770" spans="1:34" ht="17.25" customHeight="1" x14ac:dyDescent="0.3">
      <c r="A4770" s="149"/>
      <c r="B4770" s="135"/>
      <c r="C4770" s="14"/>
      <c r="D4770" s="14"/>
      <c r="E4770" s="136"/>
      <c r="F4770" s="15"/>
      <c r="G4770" s="126"/>
      <c r="H4770" s="136"/>
      <c r="I4770" s="136"/>
      <c r="J4770" s="138"/>
      <c r="K4770" s="119"/>
      <c r="L4770" s="138"/>
      <c r="M4770" s="12"/>
      <c r="N4770" s="147" t="str">
        <f t="shared" si="471"/>
        <v/>
      </c>
      <c r="O4770" s="16" t="str">
        <f t="shared" si="472"/>
        <v/>
      </c>
      <c r="P4770" s="17"/>
      <c r="Q4770" s="17"/>
      <c r="AD4770" s="13">
        <f t="shared" si="466"/>
        <v>0</v>
      </c>
      <c r="AE4770" s="13" t="str">
        <f t="shared" si="467"/>
        <v/>
      </c>
      <c r="AF4770" s="145" t="str">
        <f t="shared" si="468"/>
        <v/>
      </c>
      <c r="AG4770" s="145" t="str">
        <f t="shared" si="469"/>
        <v/>
      </c>
      <c r="AH4770" s="145" t="str">
        <f t="shared" si="470"/>
        <v/>
      </c>
    </row>
    <row r="4771" spans="1:34" ht="17.25" customHeight="1" x14ac:dyDescent="0.3">
      <c r="A4771" s="149"/>
      <c r="B4771" s="135"/>
      <c r="C4771" s="14"/>
      <c r="D4771" s="14"/>
      <c r="E4771" s="136"/>
      <c r="F4771" s="15"/>
      <c r="G4771" s="126"/>
      <c r="H4771" s="136"/>
      <c r="I4771" s="136"/>
      <c r="J4771" s="138"/>
      <c r="K4771" s="119"/>
      <c r="L4771" s="138"/>
      <c r="M4771" s="12"/>
      <c r="N4771" s="147" t="str">
        <f t="shared" si="471"/>
        <v/>
      </c>
      <c r="O4771" s="16" t="str">
        <f t="shared" si="472"/>
        <v/>
      </c>
      <c r="P4771" s="17"/>
      <c r="Q4771" s="17"/>
      <c r="AD4771" s="13">
        <f t="shared" si="466"/>
        <v>0</v>
      </c>
      <c r="AE4771" s="13" t="str">
        <f t="shared" si="467"/>
        <v/>
      </c>
      <c r="AF4771" s="145" t="str">
        <f t="shared" si="468"/>
        <v/>
      </c>
      <c r="AG4771" s="145" t="str">
        <f t="shared" si="469"/>
        <v/>
      </c>
      <c r="AH4771" s="145" t="str">
        <f t="shared" si="470"/>
        <v/>
      </c>
    </row>
    <row r="4772" spans="1:34" ht="17.25" customHeight="1" x14ac:dyDescent="0.3">
      <c r="A4772" s="149"/>
      <c r="B4772" s="135"/>
      <c r="C4772" s="14"/>
      <c r="D4772" s="14"/>
      <c r="E4772" s="136"/>
      <c r="F4772" s="15"/>
      <c r="G4772" s="126"/>
      <c r="H4772" s="136"/>
      <c r="I4772" s="136"/>
      <c r="J4772" s="138"/>
      <c r="K4772" s="119"/>
      <c r="L4772" s="138"/>
      <c r="M4772" s="12"/>
      <c r="N4772" s="147" t="str">
        <f t="shared" si="471"/>
        <v/>
      </c>
      <c r="O4772" s="16" t="str">
        <f t="shared" si="472"/>
        <v/>
      </c>
      <c r="P4772" s="17"/>
      <c r="Q4772" s="17"/>
      <c r="AD4772" s="13">
        <f t="shared" si="466"/>
        <v>0</v>
      </c>
      <c r="AE4772" s="13" t="str">
        <f t="shared" si="467"/>
        <v/>
      </c>
      <c r="AF4772" s="145" t="str">
        <f t="shared" si="468"/>
        <v/>
      </c>
      <c r="AG4772" s="145" t="str">
        <f t="shared" si="469"/>
        <v/>
      </c>
      <c r="AH4772" s="145" t="str">
        <f t="shared" si="470"/>
        <v/>
      </c>
    </row>
    <row r="4773" spans="1:34" ht="17.25" customHeight="1" x14ac:dyDescent="0.3">
      <c r="A4773" s="149"/>
      <c r="B4773" s="135"/>
      <c r="C4773" s="14"/>
      <c r="D4773" s="14"/>
      <c r="E4773" s="136"/>
      <c r="F4773" s="15"/>
      <c r="G4773" s="126"/>
      <c r="H4773" s="136"/>
      <c r="I4773" s="136"/>
      <c r="J4773" s="138"/>
      <c r="K4773" s="119"/>
      <c r="L4773" s="138"/>
      <c r="M4773" s="12"/>
      <c r="N4773" s="147" t="str">
        <f t="shared" si="471"/>
        <v/>
      </c>
      <c r="O4773" s="16" t="str">
        <f t="shared" si="472"/>
        <v/>
      </c>
      <c r="P4773" s="17"/>
      <c r="Q4773" s="17"/>
      <c r="AD4773" s="13">
        <f t="shared" si="466"/>
        <v>0</v>
      </c>
      <c r="AE4773" s="13" t="str">
        <f t="shared" si="467"/>
        <v/>
      </c>
      <c r="AF4773" s="145" t="str">
        <f t="shared" si="468"/>
        <v/>
      </c>
      <c r="AG4773" s="145" t="str">
        <f t="shared" si="469"/>
        <v/>
      </c>
      <c r="AH4773" s="145" t="str">
        <f t="shared" si="470"/>
        <v/>
      </c>
    </row>
    <row r="4774" spans="1:34" ht="17.25" customHeight="1" x14ac:dyDescent="0.3">
      <c r="A4774" s="149"/>
      <c r="B4774" s="135"/>
      <c r="C4774" s="14"/>
      <c r="D4774" s="14"/>
      <c r="E4774" s="136"/>
      <c r="F4774" s="15"/>
      <c r="G4774" s="126"/>
      <c r="H4774" s="136"/>
      <c r="I4774" s="136"/>
      <c r="J4774" s="138"/>
      <c r="K4774" s="119"/>
      <c r="L4774" s="138"/>
      <c r="M4774" s="12"/>
      <c r="N4774" s="147" t="str">
        <f t="shared" si="471"/>
        <v/>
      </c>
      <c r="O4774" s="16" t="str">
        <f t="shared" si="472"/>
        <v/>
      </c>
      <c r="P4774" s="17"/>
      <c r="Q4774" s="17"/>
      <c r="AD4774" s="13">
        <f t="shared" si="466"/>
        <v>0</v>
      </c>
      <c r="AE4774" s="13" t="str">
        <f t="shared" si="467"/>
        <v/>
      </c>
      <c r="AF4774" s="145" t="str">
        <f t="shared" si="468"/>
        <v/>
      </c>
      <c r="AG4774" s="145" t="str">
        <f t="shared" si="469"/>
        <v/>
      </c>
      <c r="AH4774" s="145" t="str">
        <f t="shared" si="470"/>
        <v/>
      </c>
    </row>
    <row r="4775" spans="1:34" ht="17.25" customHeight="1" x14ac:dyDescent="0.3">
      <c r="A4775" s="149"/>
      <c r="B4775" s="135"/>
      <c r="C4775" s="14"/>
      <c r="D4775" s="14"/>
      <c r="E4775" s="136"/>
      <c r="F4775" s="15"/>
      <c r="G4775" s="126"/>
      <c r="H4775" s="136"/>
      <c r="I4775" s="136"/>
      <c r="J4775" s="138"/>
      <c r="K4775" s="119"/>
      <c r="L4775" s="138"/>
      <c r="M4775" s="12"/>
      <c r="N4775" s="147" t="str">
        <f t="shared" si="471"/>
        <v/>
      </c>
      <c r="O4775" s="16" t="str">
        <f t="shared" si="472"/>
        <v/>
      </c>
      <c r="P4775" s="17"/>
      <c r="Q4775" s="17"/>
      <c r="AD4775" s="13">
        <f t="shared" si="466"/>
        <v>0</v>
      </c>
      <c r="AE4775" s="13" t="str">
        <f t="shared" si="467"/>
        <v/>
      </c>
      <c r="AF4775" s="145" t="str">
        <f t="shared" si="468"/>
        <v/>
      </c>
      <c r="AG4775" s="145" t="str">
        <f t="shared" si="469"/>
        <v/>
      </c>
      <c r="AH4775" s="145" t="str">
        <f t="shared" si="470"/>
        <v/>
      </c>
    </row>
    <row r="4776" spans="1:34" ht="17.25" customHeight="1" x14ac:dyDescent="0.3">
      <c r="A4776" s="149"/>
      <c r="B4776" s="135"/>
      <c r="C4776" s="14"/>
      <c r="D4776" s="14"/>
      <c r="E4776" s="136"/>
      <c r="F4776" s="15"/>
      <c r="G4776" s="126"/>
      <c r="H4776" s="136"/>
      <c r="I4776" s="136"/>
      <c r="J4776" s="138"/>
      <c r="K4776" s="119"/>
      <c r="L4776" s="138"/>
      <c r="M4776" s="12"/>
      <c r="N4776" s="147" t="str">
        <f t="shared" si="471"/>
        <v/>
      </c>
      <c r="O4776" s="16" t="str">
        <f t="shared" si="472"/>
        <v/>
      </c>
      <c r="P4776" s="17"/>
      <c r="Q4776" s="17"/>
      <c r="AD4776" s="13">
        <f t="shared" si="466"/>
        <v>0</v>
      </c>
      <c r="AE4776" s="13" t="str">
        <f t="shared" si="467"/>
        <v/>
      </c>
      <c r="AF4776" s="145" t="str">
        <f t="shared" si="468"/>
        <v/>
      </c>
      <c r="AG4776" s="145" t="str">
        <f t="shared" si="469"/>
        <v/>
      </c>
      <c r="AH4776" s="145" t="str">
        <f t="shared" si="470"/>
        <v/>
      </c>
    </row>
    <row r="4777" spans="1:34" ht="17.25" customHeight="1" x14ac:dyDescent="0.3">
      <c r="A4777" s="149"/>
      <c r="B4777" s="135"/>
      <c r="C4777" s="14"/>
      <c r="D4777" s="14"/>
      <c r="E4777" s="136"/>
      <c r="F4777" s="15"/>
      <c r="G4777" s="126"/>
      <c r="H4777" s="136"/>
      <c r="I4777" s="136"/>
      <c r="J4777" s="138"/>
      <c r="K4777" s="119"/>
      <c r="L4777" s="138"/>
      <c r="M4777" s="12"/>
      <c r="N4777" s="147" t="str">
        <f t="shared" si="471"/>
        <v/>
      </c>
      <c r="O4777" s="16" t="str">
        <f t="shared" si="472"/>
        <v/>
      </c>
      <c r="P4777" s="17"/>
      <c r="Q4777" s="17"/>
      <c r="AD4777" s="13">
        <f t="shared" si="466"/>
        <v>0</v>
      </c>
      <c r="AE4777" s="13" t="str">
        <f t="shared" si="467"/>
        <v/>
      </c>
      <c r="AF4777" s="145" t="str">
        <f t="shared" si="468"/>
        <v/>
      </c>
      <c r="AG4777" s="145" t="str">
        <f t="shared" si="469"/>
        <v/>
      </c>
      <c r="AH4777" s="145" t="str">
        <f t="shared" si="470"/>
        <v/>
      </c>
    </row>
    <row r="4778" spans="1:34" ht="17.25" customHeight="1" x14ac:dyDescent="0.3">
      <c r="A4778" s="149"/>
      <c r="B4778" s="135"/>
      <c r="C4778" s="14"/>
      <c r="D4778" s="14"/>
      <c r="E4778" s="136"/>
      <c r="F4778" s="15"/>
      <c r="G4778" s="126"/>
      <c r="H4778" s="136"/>
      <c r="I4778" s="136"/>
      <c r="J4778" s="138"/>
      <c r="K4778" s="119"/>
      <c r="L4778" s="138"/>
      <c r="M4778" s="12"/>
      <c r="N4778" s="147" t="str">
        <f t="shared" si="471"/>
        <v/>
      </c>
      <c r="O4778" s="16" t="str">
        <f t="shared" si="472"/>
        <v/>
      </c>
      <c r="P4778" s="17"/>
      <c r="Q4778" s="17"/>
      <c r="AD4778" s="13">
        <f t="shared" si="466"/>
        <v>0</v>
      </c>
      <c r="AE4778" s="13" t="str">
        <f t="shared" si="467"/>
        <v/>
      </c>
      <c r="AF4778" s="145" t="str">
        <f t="shared" si="468"/>
        <v/>
      </c>
      <c r="AG4778" s="145" t="str">
        <f t="shared" si="469"/>
        <v/>
      </c>
      <c r="AH4778" s="145" t="str">
        <f t="shared" si="470"/>
        <v/>
      </c>
    </row>
    <row r="4779" spans="1:34" ht="17.25" customHeight="1" x14ac:dyDescent="0.3">
      <c r="A4779" s="149"/>
      <c r="B4779" s="135"/>
      <c r="C4779" s="14"/>
      <c r="D4779" s="14"/>
      <c r="E4779" s="136"/>
      <c r="F4779" s="15"/>
      <c r="G4779" s="126"/>
      <c r="H4779" s="136"/>
      <c r="I4779" s="136"/>
      <c r="J4779" s="138"/>
      <c r="K4779" s="119"/>
      <c r="L4779" s="138"/>
      <c r="M4779" s="12"/>
      <c r="N4779" s="147" t="str">
        <f t="shared" si="471"/>
        <v/>
      </c>
      <c r="O4779" s="16" t="str">
        <f t="shared" si="472"/>
        <v/>
      </c>
      <c r="P4779" s="17"/>
      <c r="Q4779" s="17"/>
      <c r="AD4779" s="13">
        <f t="shared" si="466"/>
        <v>0</v>
      </c>
      <c r="AE4779" s="13" t="str">
        <f t="shared" si="467"/>
        <v/>
      </c>
      <c r="AF4779" s="145" t="str">
        <f t="shared" si="468"/>
        <v/>
      </c>
      <c r="AG4779" s="145" t="str">
        <f t="shared" si="469"/>
        <v/>
      </c>
      <c r="AH4779" s="145" t="str">
        <f t="shared" si="470"/>
        <v/>
      </c>
    </row>
    <row r="4780" spans="1:34" ht="17.25" customHeight="1" x14ac:dyDescent="0.3">
      <c r="A4780" s="149"/>
      <c r="B4780" s="135"/>
      <c r="C4780" s="14"/>
      <c r="D4780" s="14"/>
      <c r="E4780" s="136"/>
      <c r="F4780" s="15"/>
      <c r="G4780" s="126"/>
      <c r="H4780" s="136"/>
      <c r="I4780" s="136"/>
      <c r="J4780" s="138"/>
      <c r="K4780" s="119"/>
      <c r="L4780" s="138"/>
      <c r="M4780" s="12"/>
      <c r="N4780" s="147" t="str">
        <f t="shared" si="471"/>
        <v/>
      </c>
      <c r="O4780" s="16" t="str">
        <f t="shared" si="472"/>
        <v/>
      </c>
      <c r="P4780" s="17"/>
      <c r="Q4780" s="17"/>
      <c r="AD4780" s="13">
        <f t="shared" si="466"/>
        <v>0</v>
      </c>
      <c r="AE4780" s="13" t="str">
        <f t="shared" si="467"/>
        <v/>
      </c>
      <c r="AF4780" s="145" t="str">
        <f t="shared" si="468"/>
        <v/>
      </c>
      <c r="AG4780" s="145" t="str">
        <f t="shared" si="469"/>
        <v/>
      </c>
      <c r="AH4780" s="145" t="str">
        <f t="shared" si="470"/>
        <v/>
      </c>
    </row>
    <row r="4781" spans="1:34" ht="17.25" customHeight="1" x14ac:dyDescent="0.3">
      <c r="A4781" s="149"/>
      <c r="B4781" s="135"/>
      <c r="C4781" s="14"/>
      <c r="D4781" s="14"/>
      <c r="E4781" s="136"/>
      <c r="F4781" s="15"/>
      <c r="G4781" s="126"/>
      <c r="H4781" s="136"/>
      <c r="I4781" s="136"/>
      <c r="J4781" s="138"/>
      <c r="K4781" s="119"/>
      <c r="L4781" s="138"/>
      <c r="M4781" s="12"/>
      <c r="N4781" s="147" t="str">
        <f t="shared" si="471"/>
        <v/>
      </c>
      <c r="O4781" s="16" t="str">
        <f t="shared" si="472"/>
        <v/>
      </c>
      <c r="P4781" s="17"/>
      <c r="Q4781" s="17"/>
      <c r="AD4781" s="13">
        <f t="shared" si="466"/>
        <v>0</v>
      </c>
      <c r="AE4781" s="13" t="str">
        <f t="shared" si="467"/>
        <v/>
      </c>
      <c r="AF4781" s="145" t="str">
        <f t="shared" si="468"/>
        <v/>
      </c>
      <c r="AG4781" s="145" t="str">
        <f t="shared" si="469"/>
        <v/>
      </c>
      <c r="AH4781" s="145" t="str">
        <f t="shared" si="470"/>
        <v/>
      </c>
    </row>
    <row r="4782" spans="1:34" ht="17.25" customHeight="1" x14ac:dyDescent="0.3">
      <c r="A4782" s="149"/>
      <c r="B4782" s="135"/>
      <c r="C4782" s="14"/>
      <c r="D4782" s="14"/>
      <c r="E4782" s="136"/>
      <c r="F4782" s="15"/>
      <c r="G4782" s="126"/>
      <c r="H4782" s="136"/>
      <c r="I4782" s="136"/>
      <c r="J4782" s="138"/>
      <c r="K4782" s="119"/>
      <c r="L4782" s="138"/>
      <c r="M4782" s="12"/>
      <c r="N4782" s="147" t="str">
        <f t="shared" si="471"/>
        <v/>
      </c>
      <c r="O4782" s="16" t="str">
        <f t="shared" si="472"/>
        <v/>
      </c>
      <c r="P4782" s="17"/>
      <c r="Q4782" s="17"/>
      <c r="AD4782" s="13">
        <f t="shared" si="466"/>
        <v>0</v>
      </c>
      <c r="AE4782" s="13" t="str">
        <f t="shared" si="467"/>
        <v/>
      </c>
      <c r="AF4782" s="145" t="str">
        <f t="shared" si="468"/>
        <v/>
      </c>
      <c r="AG4782" s="145" t="str">
        <f t="shared" si="469"/>
        <v/>
      </c>
      <c r="AH4782" s="145" t="str">
        <f t="shared" si="470"/>
        <v/>
      </c>
    </row>
    <row r="4783" spans="1:34" ht="17.25" customHeight="1" x14ac:dyDescent="0.3">
      <c r="A4783" s="149"/>
      <c r="B4783" s="135"/>
      <c r="C4783" s="14"/>
      <c r="D4783" s="14"/>
      <c r="E4783" s="136"/>
      <c r="F4783" s="15"/>
      <c r="G4783" s="126"/>
      <c r="H4783" s="136"/>
      <c r="I4783" s="136"/>
      <c r="J4783" s="138"/>
      <c r="K4783" s="119"/>
      <c r="L4783" s="138"/>
      <c r="M4783" s="12"/>
      <c r="N4783" s="147" t="str">
        <f t="shared" si="471"/>
        <v/>
      </c>
      <c r="O4783" s="16" t="str">
        <f t="shared" si="472"/>
        <v/>
      </c>
      <c r="P4783" s="17"/>
      <c r="Q4783" s="17"/>
      <c r="AD4783" s="13">
        <f t="shared" si="466"/>
        <v>0</v>
      </c>
      <c r="AE4783" s="13" t="str">
        <f t="shared" si="467"/>
        <v/>
      </c>
      <c r="AF4783" s="145" t="str">
        <f t="shared" si="468"/>
        <v/>
      </c>
      <c r="AG4783" s="145" t="str">
        <f t="shared" si="469"/>
        <v/>
      </c>
      <c r="AH4783" s="145" t="str">
        <f t="shared" si="470"/>
        <v/>
      </c>
    </row>
    <row r="4784" spans="1:34" ht="17.25" customHeight="1" x14ac:dyDescent="0.3">
      <c r="A4784" s="149"/>
      <c r="B4784" s="135"/>
      <c r="C4784" s="14"/>
      <c r="D4784" s="14"/>
      <c r="E4784" s="136"/>
      <c r="F4784" s="15"/>
      <c r="G4784" s="126"/>
      <c r="H4784" s="136"/>
      <c r="I4784" s="136"/>
      <c r="J4784" s="138"/>
      <c r="K4784" s="119"/>
      <c r="L4784" s="138"/>
      <c r="M4784" s="12"/>
      <c r="N4784" s="147" t="str">
        <f t="shared" si="471"/>
        <v/>
      </c>
      <c r="O4784" s="16" t="str">
        <f t="shared" si="472"/>
        <v/>
      </c>
      <c r="P4784" s="17"/>
      <c r="Q4784" s="17"/>
      <c r="AD4784" s="13">
        <f t="shared" si="466"/>
        <v>0</v>
      </c>
      <c r="AE4784" s="13" t="str">
        <f t="shared" si="467"/>
        <v/>
      </c>
      <c r="AF4784" s="145" t="str">
        <f t="shared" si="468"/>
        <v/>
      </c>
      <c r="AG4784" s="145" t="str">
        <f t="shared" si="469"/>
        <v/>
      </c>
      <c r="AH4784" s="145" t="str">
        <f t="shared" si="470"/>
        <v/>
      </c>
    </row>
    <row r="4785" spans="1:34" ht="17.25" customHeight="1" x14ac:dyDescent="0.3">
      <c r="A4785" s="149"/>
      <c r="B4785" s="135"/>
      <c r="C4785" s="14"/>
      <c r="D4785" s="14"/>
      <c r="E4785" s="136"/>
      <c r="F4785" s="15"/>
      <c r="G4785" s="126"/>
      <c r="H4785" s="136"/>
      <c r="I4785" s="136"/>
      <c r="J4785" s="138"/>
      <c r="K4785" s="119"/>
      <c r="L4785" s="138"/>
      <c r="M4785" s="12"/>
      <c r="N4785" s="147" t="str">
        <f t="shared" si="471"/>
        <v/>
      </c>
      <c r="O4785" s="16" t="str">
        <f t="shared" si="472"/>
        <v/>
      </c>
      <c r="P4785" s="17"/>
      <c r="Q4785" s="17"/>
      <c r="AD4785" s="13">
        <f t="shared" si="466"/>
        <v>0</v>
      </c>
      <c r="AE4785" s="13" t="str">
        <f t="shared" si="467"/>
        <v/>
      </c>
      <c r="AF4785" s="145" t="str">
        <f t="shared" si="468"/>
        <v/>
      </c>
      <c r="AG4785" s="145" t="str">
        <f t="shared" si="469"/>
        <v/>
      </c>
      <c r="AH4785" s="145" t="str">
        <f t="shared" si="470"/>
        <v/>
      </c>
    </row>
    <row r="4786" spans="1:34" ht="17.25" customHeight="1" x14ac:dyDescent="0.3">
      <c r="A4786" s="149"/>
      <c r="B4786" s="135"/>
      <c r="C4786" s="14"/>
      <c r="D4786" s="14"/>
      <c r="E4786" s="136"/>
      <c r="F4786" s="15"/>
      <c r="G4786" s="126"/>
      <c r="H4786" s="136"/>
      <c r="I4786" s="136"/>
      <c r="J4786" s="138"/>
      <c r="K4786" s="119"/>
      <c r="L4786" s="138"/>
      <c r="M4786" s="12"/>
      <c r="N4786" s="147" t="str">
        <f t="shared" si="471"/>
        <v/>
      </c>
      <c r="O4786" s="16" t="str">
        <f t="shared" si="472"/>
        <v/>
      </c>
      <c r="P4786" s="17"/>
      <c r="Q4786" s="17"/>
      <c r="AD4786" s="13">
        <f t="shared" si="466"/>
        <v>0</v>
      </c>
      <c r="AE4786" s="13" t="str">
        <f t="shared" si="467"/>
        <v/>
      </c>
      <c r="AF4786" s="145" t="str">
        <f t="shared" si="468"/>
        <v/>
      </c>
      <c r="AG4786" s="145" t="str">
        <f t="shared" si="469"/>
        <v/>
      </c>
      <c r="AH4786" s="145" t="str">
        <f t="shared" si="470"/>
        <v/>
      </c>
    </row>
    <row r="4787" spans="1:34" ht="17.25" customHeight="1" x14ac:dyDescent="0.3">
      <c r="A4787" s="149"/>
      <c r="B4787" s="135"/>
      <c r="C4787" s="14"/>
      <c r="D4787" s="14"/>
      <c r="E4787" s="136"/>
      <c r="F4787" s="15"/>
      <c r="G4787" s="126"/>
      <c r="H4787" s="136"/>
      <c r="I4787" s="136"/>
      <c r="J4787" s="138"/>
      <c r="K4787" s="119"/>
      <c r="L4787" s="138"/>
      <c r="M4787" s="12"/>
      <c r="N4787" s="147" t="str">
        <f t="shared" si="471"/>
        <v/>
      </c>
      <c r="O4787" s="16" t="str">
        <f t="shared" si="472"/>
        <v/>
      </c>
      <c r="P4787" s="17"/>
      <c r="Q4787" s="17"/>
      <c r="AD4787" s="13">
        <f t="shared" si="466"/>
        <v>0</v>
      </c>
      <c r="AE4787" s="13" t="str">
        <f t="shared" si="467"/>
        <v/>
      </c>
      <c r="AF4787" s="145" t="str">
        <f t="shared" si="468"/>
        <v/>
      </c>
      <c r="AG4787" s="145" t="str">
        <f t="shared" si="469"/>
        <v/>
      </c>
      <c r="AH4787" s="145" t="str">
        <f t="shared" si="470"/>
        <v/>
      </c>
    </row>
    <row r="4788" spans="1:34" ht="17.25" customHeight="1" x14ac:dyDescent="0.3">
      <c r="A4788" s="149"/>
      <c r="B4788" s="135"/>
      <c r="C4788" s="14"/>
      <c r="D4788" s="14"/>
      <c r="E4788" s="136"/>
      <c r="F4788" s="15"/>
      <c r="G4788" s="126"/>
      <c r="H4788" s="136"/>
      <c r="I4788" s="136"/>
      <c r="J4788" s="138"/>
      <c r="K4788" s="119"/>
      <c r="L4788" s="138"/>
      <c r="M4788" s="12"/>
      <c r="N4788" s="147" t="str">
        <f t="shared" si="471"/>
        <v/>
      </c>
      <c r="O4788" s="16" t="str">
        <f t="shared" si="472"/>
        <v/>
      </c>
      <c r="P4788" s="17"/>
      <c r="Q4788" s="17"/>
      <c r="AD4788" s="13">
        <f t="shared" si="466"/>
        <v>0</v>
      </c>
      <c r="AE4788" s="13" t="str">
        <f t="shared" si="467"/>
        <v/>
      </c>
      <c r="AF4788" s="145" t="str">
        <f t="shared" si="468"/>
        <v/>
      </c>
      <c r="AG4788" s="145" t="str">
        <f t="shared" si="469"/>
        <v/>
      </c>
      <c r="AH4788" s="145" t="str">
        <f t="shared" si="470"/>
        <v/>
      </c>
    </row>
    <row r="4789" spans="1:34" ht="17.25" customHeight="1" x14ac:dyDescent="0.3">
      <c r="A4789" s="149"/>
      <c r="B4789" s="135"/>
      <c r="C4789" s="14"/>
      <c r="D4789" s="14"/>
      <c r="E4789" s="136"/>
      <c r="F4789" s="15"/>
      <c r="G4789" s="126"/>
      <c r="H4789" s="136"/>
      <c r="I4789" s="136"/>
      <c r="J4789" s="138"/>
      <c r="K4789" s="119"/>
      <c r="L4789" s="138"/>
      <c r="M4789" s="12"/>
      <c r="N4789" s="147" t="str">
        <f t="shared" si="471"/>
        <v/>
      </c>
      <c r="O4789" s="16" t="str">
        <f t="shared" si="472"/>
        <v/>
      </c>
      <c r="P4789" s="17"/>
      <c r="Q4789" s="17"/>
      <c r="AD4789" s="13">
        <f t="shared" ref="AD4789:AD4852" si="473">IF(N4789&lt;0, N4789/-F4789, M4789)</f>
        <v>0</v>
      </c>
      <c r="AE4789" s="13" t="str">
        <f t="shared" ref="AE4789:AE4852" si="474">IF(N4789="", "", IF(C4789="Long", IF(N4789&gt;0, N4789/F4789, ((G4789*(I4789-E4789))/F4789)), IF(N4789&gt;0, N4789/F4789, ((G4789*(E4789-I4789))/F4789))))</f>
        <v/>
      </c>
      <c r="AF4789" s="145" t="str">
        <f t="shared" ref="AF4789:AF4852" si="475">IF(A4789="", "", MONTH(A4789))</f>
        <v/>
      </c>
      <c r="AG4789" s="145" t="str">
        <f t="shared" ref="AG4789:AG4852" si="476">IF(A4789="", "", YEAR(A4789))</f>
        <v/>
      </c>
      <c r="AH4789" s="145" t="str">
        <f t="shared" ref="AH4789:AH4852" si="477">IF(A4789="", "", DAY(A4789))</f>
        <v/>
      </c>
    </row>
    <row r="4790" spans="1:34" ht="17.25" customHeight="1" x14ac:dyDescent="0.3">
      <c r="A4790" s="149"/>
      <c r="B4790" s="135"/>
      <c r="C4790" s="14"/>
      <c r="D4790" s="14"/>
      <c r="E4790" s="136"/>
      <c r="F4790" s="15"/>
      <c r="G4790" s="126"/>
      <c r="H4790" s="136"/>
      <c r="I4790" s="136"/>
      <c r="J4790" s="138"/>
      <c r="K4790" s="119"/>
      <c r="L4790" s="138"/>
      <c r="M4790" s="12"/>
      <c r="N4790" s="147" t="str">
        <f t="shared" si="471"/>
        <v/>
      </c>
      <c r="O4790" s="16" t="str">
        <f t="shared" si="472"/>
        <v/>
      </c>
      <c r="P4790" s="17"/>
      <c r="Q4790" s="17"/>
      <c r="AD4790" s="13">
        <f t="shared" si="473"/>
        <v>0</v>
      </c>
      <c r="AE4790" s="13" t="str">
        <f t="shared" si="474"/>
        <v/>
      </c>
      <c r="AF4790" s="145" t="str">
        <f t="shared" si="475"/>
        <v/>
      </c>
      <c r="AG4790" s="145" t="str">
        <f t="shared" si="476"/>
        <v/>
      </c>
      <c r="AH4790" s="145" t="str">
        <f t="shared" si="477"/>
        <v/>
      </c>
    </row>
    <row r="4791" spans="1:34" ht="17.25" customHeight="1" x14ac:dyDescent="0.3">
      <c r="A4791" s="149"/>
      <c r="B4791" s="135"/>
      <c r="C4791" s="14"/>
      <c r="D4791" s="14"/>
      <c r="E4791" s="136"/>
      <c r="F4791" s="15"/>
      <c r="G4791" s="126"/>
      <c r="H4791" s="136"/>
      <c r="I4791" s="136"/>
      <c r="J4791" s="138"/>
      <c r="K4791" s="119"/>
      <c r="L4791" s="138"/>
      <c r="M4791" s="12"/>
      <c r="N4791" s="147" t="str">
        <f t="shared" si="471"/>
        <v/>
      </c>
      <c r="O4791" s="16" t="str">
        <f t="shared" si="472"/>
        <v/>
      </c>
      <c r="P4791" s="17"/>
      <c r="Q4791" s="17"/>
      <c r="AD4791" s="13">
        <f t="shared" si="473"/>
        <v>0</v>
      </c>
      <c r="AE4791" s="13" t="str">
        <f t="shared" si="474"/>
        <v/>
      </c>
      <c r="AF4791" s="145" t="str">
        <f t="shared" si="475"/>
        <v/>
      </c>
      <c r="AG4791" s="145" t="str">
        <f t="shared" si="476"/>
        <v/>
      </c>
      <c r="AH4791" s="145" t="str">
        <f t="shared" si="477"/>
        <v/>
      </c>
    </row>
    <row r="4792" spans="1:34" ht="17.25" customHeight="1" x14ac:dyDescent="0.3">
      <c r="A4792" s="149"/>
      <c r="B4792" s="135"/>
      <c r="C4792" s="14"/>
      <c r="D4792" s="14"/>
      <c r="E4792" s="136"/>
      <c r="F4792" s="15"/>
      <c r="G4792" s="126"/>
      <c r="H4792" s="136"/>
      <c r="I4792" s="136"/>
      <c r="J4792" s="138"/>
      <c r="K4792" s="119"/>
      <c r="L4792" s="138"/>
      <c r="M4792" s="12"/>
      <c r="N4792" s="147" t="str">
        <f t="shared" si="471"/>
        <v/>
      </c>
      <c r="O4792" s="16" t="str">
        <f t="shared" si="472"/>
        <v/>
      </c>
      <c r="P4792" s="17"/>
      <c r="Q4792" s="17"/>
      <c r="AD4792" s="13">
        <f t="shared" si="473"/>
        <v>0</v>
      </c>
      <c r="AE4792" s="13" t="str">
        <f t="shared" si="474"/>
        <v/>
      </c>
      <c r="AF4792" s="145" t="str">
        <f t="shared" si="475"/>
        <v/>
      </c>
      <c r="AG4792" s="145" t="str">
        <f t="shared" si="476"/>
        <v/>
      </c>
      <c r="AH4792" s="145" t="str">
        <f t="shared" si="477"/>
        <v/>
      </c>
    </row>
    <row r="4793" spans="1:34" ht="17.25" customHeight="1" x14ac:dyDescent="0.3">
      <c r="A4793" s="149"/>
      <c r="B4793" s="135"/>
      <c r="C4793" s="14"/>
      <c r="D4793" s="14"/>
      <c r="E4793" s="136"/>
      <c r="F4793" s="15"/>
      <c r="G4793" s="126"/>
      <c r="H4793" s="136"/>
      <c r="I4793" s="136"/>
      <c r="J4793" s="138"/>
      <c r="K4793" s="119"/>
      <c r="L4793" s="138"/>
      <c r="M4793" s="12"/>
      <c r="N4793" s="147" t="str">
        <f t="shared" si="471"/>
        <v/>
      </c>
      <c r="O4793" s="16" t="str">
        <f t="shared" si="472"/>
        <v/>
      </c>
      <c r="P4793" s="17"/>
      <c r="Q4793" s="17"/>
      <c r="AD4793" s="13">
        <f t="shared" si="473"/>
        <v>0</v>
      </c>
      <c r="AE4793" s="13" t="str">
        <f t="shared" si="474"/>
        <v/>
      </c>
      <c r="AF4793" s="145" t="str">
        <f t="shared" si="475"/>
        <v/>
      </c>
      <c r="AG4793" s="145" t="str">
        <f t="shared" si="476"/>
        <v/>
      </c>
      <c r="AH4793" s="145" t="str">
        <f t="shared" si="477"/>
        <v/>
      </c>
    </row>
    <row r="4794" spans="1:34" ht="17.25" customHeight="1" x14ac:dyDescent="0.3">
      <c r="A4794" s="149"/>
      <c r="B4794" s="135"/>
      <c r="C4794" s="14"/>
      <c r="D4794" s="14"/>
      <c r="E4794" s="136"/>
      <c r="F4794" s="15"/>
      <c r="G4794" s="126"/>
      <c r="H4794" s="136"/>
      <c r="I4794" s="136"/>
      <c r="J4794" s="138"/>
      <c r="K4794" s="119"/>
      <c r="L4794" s="138"/>
      <c r="M4794" s="12"/>
      <c r="N4794" s="147" t="str">
        <f t="shared" si="471"/>
        <v/>
      </c>
      <c r="O4794" s="16" t="str">
        <f t="shared" si="472"/>
        <v/>
      </c>
      <c r="P4794" s="17"/>
      <c r="Q4794" s="17"/>
      <c r="AD4794" s="13">
        <f t="shared" si="473"/>
        <v>0</v>
      </c>
      <c r="AE4794" s="13" t="str">
        <f t="shared" si="474"/>
        <v/>
      </c>
      <c r="AF4794" s="145" t="str">
        <f t="shared" si="475"/>
        <v/>
      </c>
      <c r="AG4794" s="145" t="str">
        <f t="shared" si="476"/>
        <v/>
      </c>
      <c r="AH4794" s="145" t="str">
        <f t="shared" si="477"/>
        <v/>
      </c>
    </row>
    <row r="4795" spans="1:34" ht="17.25" customHeight="1" x14ac:dyDescent="0.3">
      <c r="A4795" s="149"/>
      <c r="B4795" s="135"/>
      <c r="C4795" s="14"/>
      <c r="D4795" s="14"/>
      <c r="E4795" s="136"/>
      <c r="F4795" s="15"/>
      <c r="G4795" s="126"/>
      <c r="H4795" s="136"/>
      <c r="I4795" s="136"/>
      <c r="J4795" s="138"/>
      <c r="K4795" s="119"/>
      <c r="L4795" s="138"/>
      <c r="M4795" s="12"/>
      <c r="N4795" s="147" t="str">
        <f t="shared" si="471"/>
        <v/>
      </c>
      <c r="O4795" s="16" t="str">
        <f t="shared" si="472"/>
        <v/>
      </c>
      <c r="P4795" s="17"/>
      <c r="Q4795" s="17"/>
      <c r="AD4795" s="13">
        <f t="shared" si="473"/>
        <v>0</v>
      </c>
      <c r="AE4795" s="13" t="str">
        <f t="shared" si="474"/>
        <v/>
      </c>
      <c r="AF4795" s="145" t="str">
        <f t="shared" si="475"/>
        <v/>
      </c>
      <c r="AG4795" s="145" t="str">
        <f t="shared" si="476"/>
        <v/>
      </c>
      <c r="AH4795" s="145" t="str">
        <f t="shared" si="477"/>
        <v/>
      </c>
    </row>
    <row r="4796" spans="1:34" ht="17.25" customHeight="1" x14ac:dyDescent="0.3">
      <c r="A4796" s="149"/>
      <c r="B4796" s="135"/>
      <c r="C4796" s="14"/>
      <c r="D4796" s="14"/>
      <c r="E4796" s="136"/>
      <c r="F4796" s="15"/>
      <c r="G4796" s="126"/>
      <c r="H4796" s="136"/>
      <c r="I4796" s="136"/>
      <c r="J4796" s="138"/>
      <c r="K4796" s="119"/>
      <c r="L4796" s="138"/>
      <c r="M4796" s="12"/>
      <c r="N4796" s="147" t="str">
        <f t="shared" si="471"/>
        <v/>
      </c>
      <c r="O4796" s="16" t="str">
        <f t="shared" si="472"/>
        <v/>
      </c>
      <c r="P4796" s="17"/>
      <c r="Q4796" s="17"/>
      <c r="AD4796" s="13">
        <f t="shared" si="473"/>
        <v>0</v>
      </c>
      <c r="AE4796" s="13" t="str">
        <f t="shared" si="474"/>
        <v/>
      </c>
      <c r="AF4796" s="145" t="str">
        <f t="shared" si="475"/>
        <v/>
      </c>
      <c r="AG4796" s="145" t="str">
        <f t="shared" si="476"/>
        <v/>
      </c>
      <c r="AH4796" s="145" t="str">
        <f t="shared" si="477"/>
        <v/>
      </c>
    </row>
    <row r="4797" spans="1:34" ht="17.25" customHeight="1" x14ac:dyDescent="0.3">
      <c r="A4797" s="149"/>
      <c r="B4797" s="135"/>
      <c r="C4797" s="14"/>
      <c r="D4797" s="14"/>
      <c r="E4797" s="136"/>
      <c r="F4797" s="15"/>
      <c r="G4797" s="126"/>
      <c r="H4797" s="136"/>
      <c r="I4797" s="136"/>
      <c r="J4797" s="138"/>
      <c r="K4797" s="119"/>
      <c r="L4797" s="138"/>
      <c r="M4797" s="12"/>
      <c r="N4797" s="147" t="str">
        <f t="shared" si="471"/>
        <v/>
      </c>
      <c r="O4797" s="16" t="str">
        <f t="shared" si="472"/>
        <v/>
      </c>
      <c r="P4797" s="17"/>
      <c r="Q4797" s="17"/>
      <c r="AD4797" s="13">
        <f t="shared" si="473"/>
        <v>0</v>
      </c>
      <c r="AE4797" s="13" t="str">
        <f t="shared" si="474"/>
        <v/>
      </c>
      <c r="AF4797" s="145" t="str">
        <f t="shared" si="475"/>
        <v/>
      </c>
      <c r="AG4797" s="145" t="str">
        <f t="shared" si="476"/>
        <v/>
      </c>
      <c r="AH4797" s="145" t="str">
        <f t="shared" si="477"/>
        <v/>
      </c>
    </row>
    <row r="4798" spans="1:34" ht="17.25" customHeight="1" x14ac:dyDescent="0.3">
      <c r="A4798" s="149"/>
      <c r="B4798" s="135"/>
      <c r="C4798" s="14"/>
      <c r="D4798" s="14"/>
      <c r="E4798" s="136"/>
      <c r="F4798" s="15"/>
      <c r="G4798" s="126"/>
      <c r="H4798" s="136"/>
      <c r="I4798" s="136"/>
      <c r="J4798" s="138"/>
      <c r="K4798" s="119"/>
      <c r="L4798" s="138"/>
      <c r="M4798" s="12"/>
      <c r="N4798" s="147" t="str">
        <f t="shared" si="471"/>
        <v/>
      </c>
      <c r="O4798" s="16" t="str">
        <f t="shared" si="472"/>
        <v/>
      </c>
      <c r="P4798" s="17"/>
      <c r="Q4798" s="17"/>
      <c r="AD4798" s="13">
        <f t="shared" si="473"/>
        <v>0</v>
      </c>
      <c r="AE4798" s="13" t="str">
        <f t="shared" si="474"/>
        <v/>
      </c>
      <c r="AF4798" s="145" t="str">
        <f t="shared" si="475"/>
        <v/>
      </c>
      <c r="AG4798" s="145" t="str">
        <f t="shared" si="476"/>
        <v/>
      </c>
      <c r="AH4798" s="145" t="str">
        <f t="shared" si="477"/>
        <v/>
      </c>
    </row>
    <row r="4799" spans="1:34" ht="17.25" customHeight="1" x14ac:dyDescent="0.3">
      <c r="A4799" s="149"/>
      <c r="B4799" s="135"/>
      <c r="C4799" s="14"/>
      <c r="D4799" s="14"/>
      <c r="E4799" s="136"/>
      <c r="F4799" s="15"/>
      <c r="G4799" s="126"/>
      <c r="H4799" s="136"/>
      <c r="I4799" s="136"/>
      <c r="J4799" s="138"/>
      <c r="K4799" s="119"/>
      <c r="L4799" s="138"/>
      <c r="M4799" s="12"/>
      <c r="N4799" s="147" t="str">
        <f t="shared" si="471"/>
        <v/>
      </c>
      <c r="O4799" s="16" t="str">
        <f t="shared" si="472"/>
        <v/>
      </c>
      <c r="P4799" s="17"/>
      <c r="Q4799" s="17"/>
      <c r="AD4799" s="13">
        <f t="shared" si="473"/>
        <v>0</v>
      </c>
      <c r="AE4799" s="13" t="str">
        <f t="shared" si="474"/>
        <v/>
      </c>
      <c r="AF4799" s="145" t="str">
        <f t="shared" si="475"/>
        <v/>
      </c>
      <c r="AG4799" s="145" t="str">
        <f t="shared" si="476"/>
        <v/>
      </c>
      <c r="AH4799" s="145" t="str">
        <f t="shared" si="477"/>
        <v/>
      </c>
    </row>
    <row r="4800" spans="1:34" ht="17.25" customHeight="1" x14ac:dyDescent="0.3">
      <c r="A4800" s="149"/>
      <c r="B4800" s="135"/>
      <c r="C4800" s="14"/>
      <c r="D4800" s="14"/>
      <c r="E4800" s="136"/>
      <c r="F4800" s="15"/>
      <c r="G4800" s="126"/>
      <c r="H4800" s="136"/>
      <c r="I4800" s="136"/>
      <c r="J4800" s="138"/>
      <c r="K4800" s="119"/>
      <c r="L4800" s="138"/>
      <c r="M4800" s="12"/>
      <c r="N4800" s="147" t="str">
        <f t="shared" si="471"/>
        <v/>
      </c>
      <c r="O4800" s="16" t="str">
        <f t="shared" si="472"/>
        <v/>
      </c>
      <c r="P4800" s="17"/>
      <c r="Q4800" s="17"/>
      <c r="AD4800" s="13">
        <f t="shared" si="473"/>
        <v>0</v>
      </c>
      <c r="AE4800" s="13" t="str">
        <f t="shared" si="474"/>
        <v/>
      </c>
      <c r="AF4800" s="145" t="str">
        <f t="shared" si="475"/>
        <v/>
      </c>
      <c r="AG4800" s="145" t="str">
        <f t="shared" si="476"/>
        <v/>
      </c>
      <c r="AH4800" s="145" t="str">
        <f t="shared" si="477"/>
        <v/>
      </c>
    </row>
    <row r="4801" spans="1:34" ht="17.25" customHeight="1" x14ac:dyDescent="0.3">
      <c r="A4801" s="149"/>
      <c r="B4801" s="135"/>
      <c r="C4801" s="14"/>
      <c r="D4801" s="14"/>
      <c r="E4801" s="136"/>
      <c r="F4801" s="15"/>
      <c r="G4801" s="126"/>
      <c r="H4801" s="136"/>
      <c r="I4801" s="136"/>
      <c r="J4801" s="138"/>
      <c r="K4801" s="119"/>
      <c r="L4801" s="138"/>
      <c r="M4801" s="12"/>
      <c r="N4801" s="147" t="str">
        <f t="shared" si="471"/>
        <v/>
      </c>
      <c r="O4801" s="16" t="str">
        <f t="shared" si="472"/>
        <v/>
      </c>
      <c r="P4801" s="17"/>
      <c r="Q4801" s="17"/>
      <c r="AD4801" s="13">
        <f t="shared" si="473"/>
        <v>0</v>
      </c>
      <c r="AE4801" s="13" t="str">
        <f t="shared" si="474"/>
        <v/>
      </c>
      <c r="AF4801" s="145" t="str">
        <f t="shared" si="475"/>
        <v/>
      </c>
      <c r="AG4801" s="145" t="str">
        <f t="shared" si="476"/>
        <v/>
      </c>
      <c r="AH4801" s="145" t="str">
        <f t="shared" si="477"/>
        <v/>
      </c>
    </row>
    <row r="4802" spans="1:34" ht="17.25" customHeight="1" x14ac:dyDescent="0.3">
      <c r="A4802" s="149"/>
      <c r="B4802" s="135"/>
      <c r="C4802" s="14"/>
      <c r="D4802" s="14"/>
      <c r="E4802" s="136"/>
      <c r="F4802" s="15"/>
      <c r="G4802" s="126"/>
      <c r="H4802" s="136"/>
      <c r="I4802" s="136"/>
      <c r="J4802" s="138"/>
      <c r="K4802" s="119"/>
      <c r="L4802" s="138"/>
      <c r="M4802" s="12"/>
      <c r="N4802" s="147" t="str">
        <f t="shared" si="471"/>
        <v/>
      </c>
      <c r="O4802" s="16" t="str">
        <f t="shared" si="472"/>
        <v/>
      </c>
      <c r="P4802" s="17"/>
      <c r="Q4802" s="17"/>
      <c r="AD4802" s="13">
        <f t="shared" si="473"/>
        <v>0</v>
      </c>
      <c r="AE4802" s="13" t="str">
        <f t="shared" si="474"/>
        <v/>
      </c>
      <c r="AF4802" s="145" t="str">
        <f t="shared" si="475"/>
        <v/>
      </c>
      <c r="AG4802" s="145" t="str">
        <f t="shared" si="476"/>
        <v/>
      </c>
      <c r="AH4802" s="145" t="str">
        <f t="shared" si="477"/>
        <v/>
      </c>
    </row>
    <row r="4803" spans="1:34" ht="17.25" customHeight="1" x14ac:dyDescent="0.3">
      <c r="A4803" s="149"/>
      <c r="B4803" s="135"/>
      <c r="C4803" s="14"/>
      <c r="D4803" s="14"/>
      <c r="E4803" s="136"/>
      <c r="F4803" s="15"/>
      <c r="G4803" s="126"/>
      <c r="H4803" s="136"/>
      <c r="I4803" s="136"/>
      <c r="J4803" s="138"/>
      <c r="K4803" s="119"/>
      <c r="L4803" s="138"/>
      <c r="M4803" s="12"/>
      <c r="N4803" s="147" t="str">
        <f t="shared" si="471"/>
        <v/>
      </c>
      <c r="O4803" s="16" t="str">
        <f t="shared" si="472"/>
        <v/>
      </c>
      <c r="P4803" s="17"/>
      <c r="Q4803" s="17"/>
      <c r="AD4803" s="13">
        <f t="shared" si="473"/>
        <v>0</v>
      </c>
      <c r="AE4803" s="13" t="str">
        <f t="shared" si="474"/>
        <v/>
      </c>
      <c r="AF4803" s="145" t="str">
        <f t="shared" si="475"/>
        <v/>
      </c>
      <c r="AG4803" s="145" t="str">
        <f t="shared" si="476"/>
        <v/>
      </c>
      <c r="AH4803" s="145" t="str">
        <f t="shared" si="477"/>
        <v/>
      </c>
    </row>
    <row r="4804" spans="1:34" ht="17.25" customHeight="1" x14ac:dyDescent="0.3">
      <c r="A4804" s="149"/>
      <c r="B4804" s="135"/>
      <c r="C4804" s="14"/>
      <c r="D4804" s="14"/>
      <c r="E4804" s="136"/>
      <c r="F4804" s="15"/>
      <c r="G4804" s="126"/>
      <c r="H4804" s="136"/>
      <c r="I4804" s="136"/>
      <c r="J4804" s="138"/>
      <c r="K4804" s="119"/>
      <c r="L4804" s="138"/>
      <c r="M4804" s="12"/>
      <c r="N4804" s="147" t="str">
        <f t="shared" si="471"/>
        <v/>
      </c>
      <c r="O4804" s="16" t="str">
        <f t="shared" si="472"/>
        <v/>
      </c>
      <c r="P4804" s="17"/>
      <c r="Q4804" s="17"/>
      <c r="AD4804" s="13">
        <f t="shared" si="473"/>
        <v>0</v>
      </c>
      <c r="AE4804" s="13" t="str">
        <f t="shared" si="474"/>
        <v/>
      </c>
      <c r="AF4804" s="145" t="str">
        <f t="shared" si="475"/>
        <v/>
      </c>
      <c r="AG4804" s="145" t="str">
        <f t="shared" si="476"/>
        <v/>
      </c>
      <c r="AH4804" s="145" t="str">
        <f t="shared" si="477"/>
        <v/>
      </c>
    </row>
    <row r="4805" spans="1:34" ht="17.25" customHeight="1" x14ac:dyDescent="0.3">
      <c r="A4805" s="149"/>
      <c r="B4805" s="135"/>
      <c r="C4805" s="14"/>
      <c r="D4805" s="14"/>
      <c r="E4805" s="136"/>
      <c r="F4805" s="15"/>
      <c r="G4805" s="126"/>
      <c r="H4805" s="136"/>
      <c r="I4805" s="136"/>
      <c r="J4805" s="138"/>
      <c r="K4805" s="119"/>
      <c r="L4805" s="138"/>
      <c r="M4805" s="12"/>
      <c r="N4805" s="147" t="str">
        <f t="shared" si="471"/>
        <v/>
      </c>
      <c r="O4805" s="16" t="str">
        <f t="shared" si="472"/>
        <v/>
      </c>
      <c r="P4805" s="17"/>
      <c r="Q4805" s="17"/>
      <c r="AD4805" s="13">
        <f t="shared" si="473"/>
        <v>0</v>
      </c>
      <c r="AE4805" s="13" t="str">
        <f t="shared" si="474"/>
        <v/>
      </c>
      <c r="AF4805" s="145" t="str">
        <f t="shared" si="475"/>
        <v/>
      </c>
      <c r="AG4805" s="145" t="str">
        <f t="shared" si="476"/>
        <v/>
      </c>
      <c r="AH4805" s="145" t="str">
        <f t="shared" si="477"/>
        <v/>
      </c>
    </row>
    <row r="4806" spans="1:34" ht="17.25" customHeight="1" x14ac:dyDescent="0.3">
      <c r="A4806" s="149"/>
      <c r="B4806" s="135"/>
      <c r="C4806" s="14"/>
      <c r="D4806" s="14"/>
      <c r="E4806" s="136"/>
      <c r="F4806" s="15"/>
      <c r="G4806" s="126"/>
      <c r="H4806" s="136"/>
      <c r="I4806" s="136"/>
      <c r="J4806" s="138"/>
      <c r="K4806" s="119"/>
      <c r="L4806" s="138"/>
      <c r="M4806" s="12"/>
      <c r="N4806" s="147" t="str">
        <f t="shared" si="471"/>
        <v/>
      </c>
      <c r="O4806" s="16" t="str">
        <f t="shared" si="472"/>
        <v/>
      </c>
      <c r="P4806" s="17"/>
      <c r="Q4806" s="17"/>
      <c r="AD4806" s="13">
        <f t="shared" si="473"/>
        <v>0</v>
      </c>
      <c r="AE4806" s="13" t="str">
        <f t="shared" si="474"/>
        <v/>
      </c>
      <c r="AF4806" s="145" t="str">
        <f t="shared" si="475"/>
        <v/>
      </c>
      <c r="AG4806" s="145" t="str">
        <f t="shared" si="476"/>
        <v/>
      </c>
      <c r="AH4806" s="145" t="str">
        <f t="shared" si="477"/>
        <v/>
      </c>
    </row>
    <row r="4807" spans="1:34" ht="17.25" customHeight="1" x14ac:dyDescent="0.3">
      <c r="A4807" s="149"/>
      <c r="B4807" s="135"/>
      <c r="C4807" s="14"/>
      <c r="D4807" s="14"/>
      <c r="E4807" s="136"/>
      <c r="F4807" s="15"/>
      <c r="G4807" s="126"/>
      <c r="H4807" s="136"/>
      <c r="I4807" s="136"/>
      <c r="J4807" s="138"/>
      <c r="K4807" s="119"/>
      <c r="L4807" s="138"/>
      <c r="M4807" s="12"/>
      <c r="N4807" s="147" t="str">
        <f t="shared" si="471"/>
        <v/>
      </c>
      <c r="O4807" s="16" t="str">
        <f t="shared" si="472"/>
        <v/>
      </c>
      <c r="P4807" s="17"/>
      <c r="Q4807" s="17"/>
      <c r="AD4807" s="13">
        <f t="shared" si="473"/>
        <v>0</v>
      </c>
      <c r="AE4807" s="13" t="str">
        <f t="shared" si="474"/>
        <v/>
      </c>
      <c r="AF4807" s="145" t="str">
        <f t="shared" si="475"/>
        <v/>
      </c>
      <c r="AG4807" s="145" t="str">
        <f t="shared" si="476"/>
        <v/>
      </c>
      <c r="AH4807" s="145" t="str">
        <f t="shared" si="477"/>
        <v/>
      </c>
    </row>
    <row r="4808" spans="1:34" ht="17.25" customHeight="1" x14ac:dyDescent="0.3">
      <c r="A4808" s="149"/>
      <c r="B4808" s="135"/>
      <c r="C4808" s="14"/>
      <c r="D4808" s="14"/>
      <c r="E4808" s="136"/>
      <c r="F4808" s="15"/>
      <c r="G4808" s="126"/>
      <c r="H4808" s="136"/>
      <c r="I4808" s="136"/>
      <c r="J4808" s="138"/>
      <c r="K4808" s="119"/>
      <c r="L4808" s="138"/>
      <c r="M4808" s="12"/>
      <c r="N4808" s="147" t="str">
        <f t="shared" ref="N4808:N4871" si="478">IF(J4808="", "", K4808)</f>
        <v/>
      </c>
      <c r="O4808" s="16" t="str">
        <f t="shared" si="472"/>
        <v/>
      </c>
      <c r="P4808" s="17"/>
      <c r="Q4808" s="17"/>
      <c r="AD4808" s="13">
        <f t="shared" si="473"/>
        <v>0</v>
      </c>
      <c r="AE4808" s="13" t="str">
        <f t="shared" si="474"/>
        <v/>
      </c>
      <c r="AF4808" s="145" t="str">
        <f t="shared" si="475"/>
        <v/>
      </c>
      <c r="AG4808" s="145" t="str">
        <f t="shared" si="476"/>
        <v/>
      </c>
      <c r="AH4808" s="145" t="str">
        <f t="shared" si="477"/>
        <v/>
      </c>
    </row>
    <row r="4809" spans="1:34" ht="17.25" customHeight="1" x14ac:dyDescent="0.3">
      <c r="A4809" s="149"/>
      <c r="B4809" s="135"/>
      <c r="C4809" s="14"/>
      <c r="D4809" s="14"/>
      <c r="E4809" s="136"/>
      <c r="F4809" s="15"/>
      <c r="G4809" s="126"/>
      <c r="H4809" s="136"/>
      <c r="I4809" s="136"/>
      <c r="J4809" s="138"/>
      <c r="K4809" s="119"/>
      <c r="L4809" s="138"/>
      <c r="M4809" s="12"/>
      <c r="N4809" s="147" t="str">
        <f t="shared" si="478"/>
        <v/>
      </c>
      <c r="O4809" s="16" t="str">
        <f t="shared" si="472"/>
        <v/>
      </c>
      <c r="P4809" s="17"/>
      <c r="Q4809" s="17"/>
      <c r="AD4809" s="13">
        <f t="shared" si="473"/>
        <v>0</v>
      </c>
      <c r="AE4809" s="13" t="str">
        <f t="shared" si="474"/>
        <v/>
      </c>
      <c r="AF4809" s="145" t="str">
        <f t="shared" si="475"/>
        <v/>
      </c>
      <c r="AG4809" s="145" t="str">
        <f t="shared" si="476"/>
        <v/>
      </c>
      <c r="AH4809" s="145" t="str">
        <f t="shared" si="477"/>
        <v/>
      </c>
    </row>
    <row r="4810" spans="1:34" ht="17.25" customHeight="1" x14ac:dyDescent="0.3">
      <c r="A4810" s="149"/>
      <c r="B4810" s="135"/>
      <c r="C4810" s="14"/>
      <c r="D4810" s="14"/>
      <c r="E4810" s="136"/>
      <c r="F4810" s="15"/>
      <c r="G4810" s="126"/>
      <c r="H4810" s="136"/>
      <c r="I4810" s="136"/>
      <c r="J4810" s="138"/>
      <c r="K4810" s="119"/>
      <c r="L4810" s="138"/>
      <c r="M4810" s="12"/>
      <c r="N4810" s="147" t="str">
        <f t="shared" si="478"/>
        <v/>
      </c>
      <c r="O4810" s="16" t="str">
        <f t="shared" si="472"/>
        <v/>
      </c>
      <c r="P4810" s="17"/>
      <c r="Q4810" s="17"/>
      <c r="AD4810" s="13">
        <f t="shared" si="473"/>
        <v>0</v>
      </c>
      <c r="AE4810" s="13" t="str">
        <f t="shared" si="474"/>
        <v/>
      </c>
      <c r="AF4810" s="145" t="str">
        <f t="shared" si="475"/>
        <v/>
      </c>
      <c r="AG4810" s="145" t="str">
        <f t="shared" si="476"/>
        <v/>
      </c>
      <c r="AH4810" s="145" t="str">
        <f t="shared" si="477"/>
        <v/>
      </c>
    </row>
    <row r="4811" spans="1:34" ht="17.25" customHeight="1" x14ac:dyDescent="0.3">
      <c r="A4811" s="149"/>
      <c r="B4811" s="135"/>
      <c r="C4811" s="14"/>
      <c r="D4811" s="14"/>
      <c r="E4811" s="136"/>
      <c r="F4811" s="15"/>
      <c r="G4811" s="126"/>
      <c r="H4811" s="136"/>
      <c r="I4811" s="136"/>
      <c r="J4811" s="138"/>
      <c r="K4811" s="119"/>
      <c r="L4811" s="138"/>
      <c r="M4811" s="12"/>
      <c r="N4811" s="147" t="str">
        <f t="shared" si="478"/>
        <v/>
      </c>
      <c r="O4811" s="16" t="str">
        <f t="shared" si="472"/>
        <v/>
      </c>
      <c r="P4811" s="17"/>
      <c r="Q4811" s="17"/>
      <c r="AD4811" s="13">
        <f t="shared" si="473"/>
        <v>0</v>
      </c>
      <c r="AE4811" s="13" t="str">
        <f t="shared" si="474"/>
        <v/>
      </c>
      <c r="AF4811" s="145" t="str">
        <f t="shared" si="475"/>
        <v/>
      </c>
      <c r="AG4811" s="145" t="str">
        <f t="shared" si="476"/>
        <v/>
      </c>
      <c r="AH4811" s="145" t="str">
        <f t="shared" si="477"/>
        <v/>
      </c>
    </row>
    <row r="4812" spans="1:34" ht="17.25" customHeight="1" x14ac:dyDescent="0.3">
      <c r="A4812" s="149"/>
      <c r="B4812" s="135"/>
      <c r="C4812" s="14"/>
      <c r="D4812" s="14"/>
      <c r="E4812" s="136"/>
      <c r="F4812" s="15"/>
      <c r="G4812" s="126"/>
      <c r="H4812" s="136"/>
      <c r="I4812" s="136"/>
      <c r="J4812" s="138"/>
      <c r="K4812" s="119"/>
      <c r="L4812" s="138"/>
      <c r="M4812" s="12"/>
      <c r="N4812" s="147" t="str">
        <f t="shared" si="478"/>
        <v/>
      </c>
      <c r="O4812" s="16" t="str">
        <f t="shared" si="472"/>
        <v/>
      </c>
      <c r="P4812" s="17"/>
      <c r="Q4812" s="17"/>
      <c r="AD4812" s="13">
        <f t="shared" si="473"/>
        <v>0</v>
      </c>
      <c r="AE4812" s="13" t="str">
        <f t="shared" si="474"/>
        <v/>
      </c>
      <c r="AF4812" s="145" t="str">
        <f t="shared" si="475"/>
        <v/>
      </c>
      <c r="AG4812" s="145" t="str">
        <f t="shared" si="476"/>
        <v/>
      </c>
      <c r="AH4812" s="145" t="str">
        <f t="shared" si="477"/>
        <v/>
      </c>
    </row>
    <row r="4813" spans="1:34" ht="17.25" customHeight="1" x14ac:dyDescent="0.3">
      <c r="A4813" s="149"/>
      <c r="B4813" s="135"/>
      <c r="C4813" s="14"/>
      <c r="D4813" s="14"/>
      <c r="E4813" s="136"/>
      <c r="F4813" s="15"/>
      <c r="G4813" s="126"/>
      <c r="H4813" s="136"/>
      <c r="I4813" s="136"/>
      <c r="J4813" s="138"/>
      <c r="K4813" s="119"/>
      <c r="L4813" s="138"/>
      <c r="M4813" s="12"/>
      <c r="N4813" s="147" t="str">
        <f t="shared" si="478"/>
        <v/>
      </c>
      <c r="O4813" s="16" t="str">
        <f t="shared" si="472"/>
        <v/>
      </c>
      <c r="P4813" s="17"/>
      <c r="Q4813" s="17"/>
      <c r="AD4813" s="13">
        <f t="shared" si="473"/>
        <v>0</v>
      </c>
      <c r="AE4813" s="13" t="str">
        <f t="shared" si="474"/>
        <v/>
      </c>
      <c r="AF4813" s="145" t="str">
        <f t="shared" si="475"/>
        <v/>
      </c>
      <c r="AG4813" s="145" t="str">
        <f t="shared" si="476"/>
        <v/>
      </c>
      <c r="AH4813" s="145" t="str">
        <f t="shared" si="477"/>
        <v/>
      </c>
    </row>
    <row r="4814" spans="1:34" ht="17.25" customHeight="1" x14ac:dyDescent="0.3">
      <c r="A4814" s="149"/>
      <c r="B4814" s="135"/>
      <c r="C4814" s="14"/>
      <c r="D4814" s="14"/>
      <c r="E4814" s="136"/>
      <c r="F4814" s="15"/>
      <c r="G4814" s="126"/>
      <c r="H4814" s="136"/>
      <c r="I4814" s="136"/>
      <c r="J4814" s="138"/>
      <c r="K4814" s="119"/>
      <c r="L4814" s="138"/>
      <c r="M4814" s="12"/>
      <c r="N4814" s="147" t="str">
        <f t="shared" si="478"/>
        <v/>
      </c>
      <c r="O4814" s="16" t="str">
        <f t="shared" si="472"/>
        <v/>
      </c>
      <c r="P4814" s="17"/>
      <c r="Q4814" s="17"/>
      <c r="AD4814" s="13">
        <f t="shared" si="473"/>
        <v>0</v>
      </c>
      <c r="AE4814" s="13" t="str">
        <f t="shared" si="474"/>
        <v/>
      </c>
      <c r="AF4814" s="145" t="str">
        <f t="shared" si="475"/>
        <v/>
      </c>
      <c r="AG4814" s="145" t="str">
        <f t="shared" si="476"/>
        <v/>
      </c>
      <c r="AH4814" s="145" t="str">
        <f t="shared" si="477"/>
        <v/>
      </c>
    </row>
    <row r="4815" spans="1:34" ht="17.25" customHeight="1" x14ac:dyDescent="0.3">
      <c r="A4815" s="149"/>
      <c r="B4815" s="135"/>
      <c r="C4815" s="14"/>
      <c r="D4815" s="14"/>
      <c r="E4815" s="136"/>
      <c r="F4815" s="15"/>
      <c r="G4815" s="126"/>
      <c r="H4815" s="136"/>
      <c r="I4815" s="136"/>
      <c r="J4815" s="138"/>
      <c r="K4815" s="119"/>
      <c r="L4815" s="138"/>
      <c r="M4815" s="12"/>
      <c r="N4815" s="147" t="str">
        <f t="shared" si="478"/>
        <v/>
      </c>
      <c r="O4815" s="16" t="str">
        <f t="shared" si="472"/>
        <v/>
      </c>
      <c r="P4815" s="17"/>
      <c r="Q4815" s="17"/>
      <c r="AD4815" s="13">
        <f t="shared" si="473"/>
        <v>0</v>
      </c>
      <c r="AE4815" s="13" t="str">
        <f t="shared" si="474"/>
        <v/>
      </c>
      <c r="AF4815" s="145" t="str">
        <f t="shared" si="475"/>
        <v/>
      </c>
      <c r="AG4815" s="145" t="str">
        <f t="shared" si="476"/>
        <v/>
      </c>
      <c r="AH4815" s="145" t="str">
        <f t="shared" si="477"/>
        <v/>
      </c>
    </row>
    <row r="4816" spans="1:34" ht="17.25" customHeight="1" x14ac:dyDescent="0.3">
      <c r="A4816" s="149"/>
      <c r="B4816" s="135"/>
      <c r="C4816" s="14"/>
      <c r="D4816" s="14"/>
      <c r="E4816" s="136"/>
      <c r="F4816" s="15"/>
      <c r="G4816" s="126"/>
      <c r="H4816" s="136"/>
      <c r="I4816" s="136"/>
      <c r="J4816" s="138"/>
      <c r="K4816" s="119"/>
      <c r="L4816" s="138"/>
      <c r="M4816" s="12"/>
      <c r="N4816" s="147" t="str">
        <f t="shared" si="478"/>
        <v/>
      </c>
      <c r="O4816" s="16" t="str">
        <f t="shared" si="472"/>
        <v/>
      </c>
      <c r="P4816" s="17"/>
      <c r="Q4816" s="17"/>
      <c r="AD4816" s="13">
        <f t="shared" si="473"/>
        <v>0</v>
      </c>
      <c r="AE4816" s="13" t="str">
        <f t="shared" si="474"/>
        <v/>
      </c>
      <c r="AF4816" s="145" t="str">
        <f t="shared" si="475"/>
        <v/>
      </c>
      <c r="AG4816" s="145" t="str">
        <f t="shared" si="476"/>
        <v/>
      </c>
      <c r="AH4816" s="145" t="str">
        <f t="shared" si="477"/>
        <v/>
      </c>
    </row>
    <row r="4817" spans="1:34" ht="17.25" customHeight="1" x14ac:dyDescent="0.3">
      <c r="A4817" s="149"/>
      <c r="B4817" s="135"/>
      <c r="C4817" s="14"/>
      <c r="D4817" s="14"/>
      <c r="E4817" s="136"/>
      <c r="F4817" s="15"/>
      <c r="G4817" s="126"/>
      <c r="H4817" s="136"/>
      <c r="I4817" s="136"/>
      <c r="J4817" s="138"/>
      <c r="K4817" s="119"/>
      <c r="L4817" s="138"/>
      <c r="M4817" s="12"/>
      <c r="N4817" s="147" t="str">
        <f t="shared" si="478"/>
        <v/>
      </c>
      <c r="O4817" s="16" t="str">
        <f t="shared" si="472"/>
        <v/>
      </c>
      <c r="P4817" s="17"/>
      <c r="Q4817" s="17"/>
      <c r="AD4817" s="13">
        <f t="shared" si="473"/>
        <v>0</v>
      </c>
      <c r="AE4817" s="13" t="str">
        <f t="shared" si="474"/>
        <v/>
      </c>
      <c r="AF4817" s="145" t="str">
        <f t="shared" si="475"/>
        <v/>
      </c>
      <c r="AG4817" s="145" t="str">
        <f t="shared" si="476"/>
        <v/>
      </c>
      <c r="AH4817" s="145" t="str">
        <f t="shared" si="477"/>
        <v/>
      </c>
    </row>
    <row r="4818" spans="1:34" ht="17.25" customHeight="1" x14ac:dyDescent="0.3">
      <c r="A4818" s="149"/>
      <c r="B4818" s="135"/>
      <c r="C4818" s="14"/>
      <c r="D4818" s="14"/>
      <c r="E4818" s="136"/>
      <c r="F4818" s="15"/>
      <c r="G4818" s="126"/>
      <c r="H4818" s="136"/>
      <c r="I4818" s="136"/>
      <c r="J4818" s="138"/>
      <c r="K4818" s="119"/>
      <c r="L4818" s="138"/>
      <c r="M4818" s="12"/>
      <c r="N4818" s="147" t="str">
        <f t="shared" si="478"/>
        <v/>
      </c>
      <c r="O4818" s="16" t="str">
        <f t="shared" si="472"/>
        <v/>
      </c>
      <c r="P4818" s="17"/>
      <c r="Q4818" s="17"/>
      <c r="AD4818" s="13">
        <f t="shared" si="473"/>
        <v>0</v>
      </c>
      <c r="AE4818" s="13" t="str">
        <f t="shared" si="474"/>
        <v/>
      </c>
      <c r="AF4818" s="145" t="str">
        <f t="shared" si="475"/>
        <v/>
      </c>
      <c r="AG4818" s="145" t="str">
        <f t="shared" si="476"/>
        <v/>
      </c>
      <c r="AH4818" s="145" t="str">
        <f t="shared" si="477"/>
        <v/>
      </c>
    </row>
    <row r="4819" spans="1:34" ht="17.25" customHeight="1" x14ac:dyDescent="0.3">
      <c r="A4819" s="149"/>
      <c r="B4819" s="135"/>
      <c r="C4819" s="14"/>
      <c r="D4819" s="14"/>
      <c r="E4819" s="136"/>
      <c r="F4819" s="15"/>
      <c r="G4819" s="126"/>
      <c r="H4819" s="136"/>
      <c r="I4819" s="136"/>
      <c r="J4819" s="138"/>
      <c r="K4819" s="119"/>
      <c r="L4819" s="138"/>
      <c r="M4819" s="12"/>
      <c r="N4819" s="147" t="str">
        <f t="shared" si="478"/>
        <v/>
      </c>
      <c r="O4819" s="16" t="str">
        <f t="shared" si="472"/>
        <v/>
      </c>
      <c r="P4819" s="17"/>
      <c r="Q4819" s="17"/>
      <c r="AD4819" s="13">
        <f t="shared" si="473"/>
        <v>0</v>
      </c>
      <c r="AE4819" s="13" t="str">
        <f t="shared" si="474"/>
        <v/>
      </c>
      <c r="AF4819" s="145" t="str">
        <f t="shared" si="475"/>
        <v/>
      </c>
      <c r="AG4819" s="145" t="str">
        <f t="shared" si="476"/>
        <v/>
      </c>
      <c r="AH4819" s="145" t="str">
        <f t="shared" si="477"/>
        <v/>
      </c>
    </row>
    <row r="4820" spans="1:34" ht="17.25" customHeight="1" x14ac:dyDescent="0.3">
      <c r="A4820" s="149"/>
      <c r="B4820" s="135"/>
      <c r="C4820" s="14"/>
      <c r="D4820" s="14"/>
      <c r="E4820" s="136"/>
      <c r="F4820" s="15"/>
      <c r="G4820" s="126"/>
      <c r="H4820" s="136"/>
      <c r="I4820" s="136"/>
      <c r="J4820" s="138"/>
      <c r="K4820" s="119"/>
      <c r="L4820" s="138"/>
      <c r="M4820" s="12"/>
      <c r="N4820" s="147" t="str">
        <f t="shared" si="478"/>
        <v/>
      </c>
      <c r="O4820" s="16" t="str">
        <f t="shared" si="472"/>
        <v/>
      </c>
      <c r="P4820" s="17"/>
      <c r="Q4820" s="17"/>
      <c r="AD4820" s="13">
        <f t="shared" si="473"/>
        <v>0</v>
      </c>
      <c r="AE4820" s="13" t="str">
        <f t="shared" si="474"/>
        <v/>
      </c>
      <c r="AF4820" s="145" t="str">
        <f t="shared" si="475"/>
        <v/>
      </c>
      <c r="AG4820" s="145" t="str">
        <f t="shared" si="476"/>
        <v/>
      </c>
      <c r="AH4820" s="145" t="str">
        <f t="shared" si="477"/>
        <v/>
      </c>
    </row>
    <row r="4821" spans="1:34" ht="17.25" customHeight="1" x14ac:dyDescent="0.3">
      <c r="A4821" s="149"/>
      <c r="B4821" s="135"/>
      <c r="C4821" s="14"/>
      <c r="D4821" s="14"/>
      <c r="E4821" s="136"/>
      <c r="F4821" s="15"/>
      <c r="G4821" s="126"/>
      <c r="H4821" s="136"/>
      <c r="I4821" s="136"/>
      <c r="J4821" s="138"/>
      <c r="K4821" s="119"/>
      <c r="L4821" s="138"/>
      <c r="M4821" s="12"/>
      <c r="N4821" s="147" t="str">
        <f t="shared" si="478"/>
        <v/>
      </c>
      <c r="O4821" s="16" t="str">
        <f t="shared" ref="O4821:O4884" si="479">IF(K4821="", "", SUM(N4821/F4821))</f>
        <v/>
      </c>
      <c r="P4821" s="17"/>
      <c r="Q4821" s="17"/>
      <c r="AD4821" s="13">
        <f t="shared" si="473"/>
        <v>0</v>
      </c>
      <c r="AE4821" s="13" t="str">
        <f t="shared" si="474"/>
        <v/>
      </c>
      <c r="AF4821" s="145" t="str">
        <f t="shared" si="475"/>
        <v/>
      </c>
      <c r="AG4821" s="145" t="str">
        <f t="shared" si="476"/>
        <v/>
      </c>
      <c r="AH4821" s="145" t="str">
        <f t="shared" si="477"/>
        <v/>
      </c>
    </row>
    <row r="4822" spans="1:34" ht="17.25" customHeight="1" x14ac:dyDescent="0.3">
      <c r="A4822" s="149"/>
      <c r="B4822" s="135"/>
      <c r="C4822" s="14"/>
      <c r="D4822" s="14"/>
      <c r="E4822" s="136"/>
      <c r="F4822" s="15"/>
      <c r="G4822" s="126"/>
      <c r="H4822" s="136"/>
      <c r="I4822" s="136"/>
      <c r="J4822" s="138"/>
      <c r="K4822" s="119"/>
      <c r="L4822" s="138"/>
      <c r="M4822" s="12"/>
      <c r="N4822" s="147" t="str">
        <f t="shared" si="478"/>
        <v/>
      </c>
      <c r="O4822" s="16" t="str">
        <f t="shared" si="479"/>
        <v/>
      </c>
      <c r="P4822" s="17"/>
      <c r="Q4822" s="17"/>
      <c r="AD4822" s="13">
        <f t="shared" si="473"/>
        <v>0</v>
      </c>
      <c r="AE4822" s="13" t="str">
        <f t="shared" si="474"/>
        <v/>
      </c>
      <c r="AF4822" s="145" t="str">
        <f t="shared" si="475"/>
        <v/>
      </c>
      <c r="AG4822" s="145" t="str">
        <f t="shared" si="476"/>
        <v/>
      </c>
      <c r="AH4822" s="145" t="str">
        <f t="shared" si="477"/>
        <v/>
      </c>
    </row>
    <row r="4823" spans="1:34" ht="17.25" customHeight="1" x14ac:dyDescent="0.3">
      <c r="A4823" s="149"/>
      <c r="B4823" s="135"/>
      <c r="C4823" s="14"/>
      <c r="D4823" s="14"/>
      <c r="E4823" s="136"/>
      <c r="F4823" s="15"/>
      <c r="G4823" s="126"/>
      <c r="H4823" s="136"/>
      <c r="I4823" s="136"/>
      <c r="J4823" s="138"/>
      <c r="K4823" s="119"/>
      <c r="L4823" s="138"/>
      <c r="M4823" s="12"/>
      <c r="N4823" s="147" t="str">
        <f t="shared" si="478"/>
        <v/>
      </c>
      <c r="O4823" s="16" t="str">
        <f t="shared" si="479"/>
        <v/>
      </c>
      <c r="P4823" s="17"/>
      <c r="Q4823" s="17"/>
      <c r="AD4823" s="13">
        <f t="shared" si="473"/>
        <v>0</v>
      </c>
      <c r="AE4823" s="13" t="str">
        <f t="shared" si="474"/>
        <v/>
      </c>
      <c r="AF4823" s="145" t="str">
        <f t="shared" si="475"/>
        <v/>
      </c>
      <c r="AG4823" s="145" t="str">
        <f t="shared" si="476"/>
        <v/>
      </c>
      <c r="AH4823" s="145" t="str">
        <f t="shared" si="477"/>
        <v/>
      </c>
    </row>
    <row r="4824" spans="1:34" ht="17.25" customHeight="1" x14ac:dyDescent="0.3">
      <c r="A4824" s="149"/>
      <c r="B4824" s="135"/>
      <c r="C4824" s="14"/>
      <c r="D4824" s="14"/>
      <c r="E4824" s="136"/>
      <c r="F4824" s="15"/>
      <c r="G4824" s="126"/>
      <c r="H4824" s="136"/>
      <c r="I4824" s="136"/>
      <c r="J4824" s="138"/>
      <c r="K4824" s="119"/>
      <c r="L4824" s="138"/>
      <c r="M4824" s="12"/>
      <c r="N4824" s="147" t="str">
        <f t="shared" si="478"/>
        <v/>
      </c>
      <c r="O4824" s="16" t="str">
        <f t="shared" si="479"/>
        <v/>
      </c>
      <c r="P4824" s="17"/>
      <c r="Q4824" s="17"/>
      <c r="AD4824" s="13">
        <f t="shared" si="473"/>
        <v>0</v>
      </c>
      <c r="AE4824" s="13" t="str">
        <f t="shared" si="474"/>
        <v/>
      </c>
      <c r="AF4824" s="145" t="str">
        <f t="shared" si="475"/>
        <v/>
      </c>
      <c r="AG4824" s="145" t="str">
        <f t="shared" si="476"/>
        <v/>
      </c>
      <c r="AH4824" s="145" t="str">
        <f t="shared" si="477"/>
        <v/>
      </c>
    </row>
    <row r="4825" spans="1:34" ht="17.25" customHeight="1" x14ac:dyDescent="0.3">
      <c r="A4825" s="149"/>
      <c r="B4825" s="135"/>
      <c r="C4825" s="14"/>
      <c r="D4825" s="14"/>
      <c r="E4825" s="136"/>
      <c r="F4825" s="15"/>
      <c r="G4825" s="126"/>
      <c r="H4825" s="136"/>
      <c r="I4825" s="136"/>
      <c r="J4825" s="138"/>
      <c r="K4825" s="119"/>
      <c r="L4825" s="138"/>
      <c r="M4825" s="12"/>
      <c r="N4825" s="147" t="str">
        <f t="shared" si="478"/>
        <v/>
      </c>
      <c r="O4825" s="16" t="str">
        <f t="shared" si="479"/>
        <v/>
      </c>
      <c r="P4825" s="17"/>
      <c r="Q4825" s="17"/>
      <c r="AD4825" s="13">
        <f t="shared" si="473"/>
        <v>0</v>
      </c>
      <c r="AE4825" s="13" t="str">
        <f t="shared" si="474"/>
        <v/>
      </c>
      <c r="AF4825" s="145" t="str">
        <f t="shared" si="475"/>
        <v/>
      </c>
      <c r="AG4825" s="145" t="str">
        <f t="shared" si="476"/>
        <v/>
      </c>
      <c r="AH4825" s="145" t="str">
        <f t="shared" si="477"/>
        <v/>
      </c>
    </row>
    <row r="4826" spans="1:34" ht="17.25" customHeight="1" x14ac:dyDescent="0.3">
      <c r="A4826" s="149"/>
      <c r="B4826" s="135"/>
      <c r="C4826" s="14"/>
      <c r="D4826" s="14"/>
      <c r="E4826" s="136"/>
      <c r="F4826" s="15"/>
      <c r="G4826" s="126"/>
      <c r="H4826" s="136"/>
      <c r="I4826" s="136"/>
      <c r="J4826" s="138"/>
      <c r="K4826" s="119"/>
      <c r="L4826" s="138"/>
      <c r="M4826" s="12"/>
      <c r="N4826" s="147" t="str">
        <f t="shared" si="478"/>
        <v/>
      </c>
      <c r="O4826" s="16" t="str">
        <f t="shared" si="479"/>
        <v/>
      </c>
      <c r="P4826" s="17"/>
      <c r="Q4826" s="17"/>
      <c r="AD4826" s="13">
        <f t="shared" si="473"/>
        <v>0</v>
      </c>
      <c r="AE4826" s="13" t="str">
        <f t="shared" si="474"/>
        <v/>
      </c>
      <c r="AF4826" s="145" t="str">
        <f t="shared" si="475"/>
        <v/>
      </c>
      <c r="AG4826" s="145" t="str">
        <f t="shared" si="476"/>
        <v/>
      </c>
      <c r="AH4826" s="145" t="str">
        <f t="shared" si="477"/>
        <v/>
      </c>
    </row>
    <row r="4827" spans="1:34" ht="17.25" customHeight="1" x14ac:dyDescent="0.3">
      <c r="A4827" s="149"/>
      <c r="B4827" s="135"/>
      <c r="C4827" s="14"/>
      <c r="D4827" s="14"/>
      <c r="E4827" s="136"/>
      <c r="F4827" s="15"/>
      <c r="G4827" s="126"/>
      <c r="H4827" s="136"/>
      <c r="I4827" s="136"/>
      <c r="J4827" s="138"/>
      <c r="K4827" s="119"/>
      <c r="L4827" s="138"/>
      <c r="M4827" s="12"/>
      <c r="N4827" s="147" t="str">
        <f t="shared" si="478"/>
        <v/>
      </c>
      <c r="O4827" s="16" t="str">
        <f t="shared" si="479"/>
        <v/>
      </c>
      <c r="P4827" s="17"/>
      <c r="Q4827" s="17"/>
      <c r="AD4827" s="13">
        <f t="shared" si="473"/>
        <v>0</v>
      </c>
      <c r="AE4827" s="13" t="str">
        <f t="shared" si="474"/>
        <v/>
      </c>
      <c r="AF4827" s="145" t="str">
        <f t="shared" si="475"/>
        <v/>
      </c>
      <c r="AG4827" s="145" t="str">
        <f t="shared" si="476"/>
        <v/>
      </c>
      <c r="AH4827" s="145" t="str">
        <f t="shared" si="477"/>
        <v/>
      </c>
    </row>
    <row r="4828" spans="1:34" ht="17.25" customHeight="1" x14ac:dyDescent="0.3">
      <c r="A4828" s="149"/>
      <c r="B4828" s="135"/>
      <c r="C4828" s="14"/>
      <c r="D4828" s="14"/>
      <c r="E4828" s="136"/>
      <c r="F4828" s="15"/>
      <c r="G4828" s="126"/>
      <c r="H4828" s="136"/>
      <c r="I4828" s="136"/>
      <c r="J4828" s="138"/>
      <c r="K4828" s="119"/>
      <c r="L4828" s="138"/>
      <c r="M4828" s="12"/>
      <c r="N4828" s="147" t="str">
        <f t="shared" si="478"/>
        <v/>
      </c>
      <c r="O4828" s="16" t="str">
        <f t="shared" si="479"/>
        <v/>
      </c>
      <c r="P4828" s="17"/>
      <c r="Q4828" s="17"/>
      <c r="AD4828" s="13">
        <f t="shared" si="473"/>
        <v>0</v>
      </c>
      <c r="AE4828" s="13" t="str">
        <f t="shared" si="474"/>
        <v/>
      </c>
      <c r="AF4828" s="145" t="str">
        <f t="shared" si="475"/>
        <v/>
      </c>
      <c r="AG4828" s="145" t="str">
        <f t="shared" si="476"/>
        <v/>
      </c>
      <c r="AH4828" s="145" t="str">
        <f t="shared" si="477"/>
        <v/>
      </c>
    </row>
    <row r="4829" spans="1:34" ht="17.25" customHeight="1" x14ac:dyDescent="0.3">
      <c r="A4829" s="149"/>
      <c r="B4829" s="135"/>
      <c r="C4829" s="14"/>
      <c r="D4829" s="14"/>
      <c r="E4829" s="136"/>
      <c r="F4829" s="15"/>
      <c r="G4829" s="126"/>
      <c r="H4829" s="136"/>
      <c r="I4829" s="136"/>
      <c r="J4829" s="138"/>
      <c r="K4829" s="119"/>
      <c r="L4829" s="138"/>
      <c r="M4829" s="12"/>
      <c r="N4829" s="147" t="str">
        <f t="shared" si="478"/>
        <v/>
      </c>
      <c r="O4829" s="16" t="str">
        <f t="shared" si="479"/>
        <v/>
      </c>
      <c r="P4829" s="17"/>
      <c r="Q4829" s="17"/>
      <c r="AD4829" s="13">
        <f t="shared" si="473"/>
        <v>0</v>
      </c>
      <c r="AE4829" s="13" t="str">
        <f t="shared" si="474"/>
        <v/>
      </c>
      <c r="AF4829" s="145" t="str">
        <f t="shared" si="475"/>
        <v/>
      </c>
      <c r="AG4829" s="145" t="str">
        <f t="shared" si="476"/>
        <v/>
      </c>
      <c r="AH4829" s="145" t="str">
        <f t="shared" si="477"/>
        <v/>
      </c>
    </row>
    <row r="4830" spans="1:34" ht="17.25" customHeight="1" x14ac:dyDescent="0.3">
      <c r="A4830" s="149"/>
      <c r="B4830" s="135"/>
      <c r="C4830" s="14"/>
      <c r="D4830" s="14"/>
      <c r="E4830" s="136"/>
      <c r="F4830" s="15"/>
      <c r="G4830" s="126"/>
      <c r="H4830" s="136"/>
      <c r="I4830" s="136"/>
      <c r="J4830" s="138"/>
      <c r="K4830" s="119"/>
      <c r="L4830" s="138"/>
      <c r="M4830" s="12"/>
      <c r="N4830" s="147" t="str">
        <f t="shared" si="478"/>
        <v/>
      </c>
      <c r="O4830" s="16" t="str">
        <f t="shared" si="479"/>
        <v/>
      </c>
      <c r="P4830" s="17"/>
      <c r="Q4830" s="17"/>
      <c r="AD4830" s="13">
        <f t="shared" si="473"/>
        <v>0</v>
      </c>
      <c r="AE4830" s="13" t="str">
        <f t="shared" si="474"/>
        <v/>
      </c>
      <c r="AF4830" s="145" t="str">
        <f t="shared" si="475"/>
        <v/>
      </c>
      <c r="AG4830" s="145" t="str">
        <f t="shared" si="476"/>
        <v/>
      </c>
      <c r="AH4830" s="145" t="str">
        <f t="shared" si="477"/>
        <v/>
      </c>
    </row>
    <row r="4831" spans="1:34" ht="17.25" customHeight="1" x14ac:dyDescent="0.3">
      <c r="A4831" s="149"/>
      <c r="B4831" s="135"/>
      <c r="C4831" s="14"/>
      <c r="D4831" s="14"/>
      <c r="E4831" s="136"/>
      <c r="F4831" s="15"/>
      <c r="G4831" s="126"/>
      <c r="H4831" s="136"/>
      <c r="I4831" s="136"/>
      <c r="J4831" s="138"/>
      <c r="K4831" s="119"/>
      <c r="L4831" s="138"/>
      <c r="M4831" s="12"/>
      <c r="N4831" s="147" t="str">
        <f t="shared" si="478"/>
        <v/>
      </c>
      <c r="O4831" s="16" t="str">
        <f t="shared" si="479"/>
        <v/>
      </c>
      <c r="P4831" s="17"/>
      <c r="Q4831" s="17"/>
      <c r="AD4831" s="13">
        <f t="shared" si="473"/>
        <v>0</v>
      </c>
      <c r="AE4831" s="13" t="str">
        <f t="shared" si="474"/>
        <v/>
      </c>
      <c r="AF4831" s="145" t="str">
        <f t="shared" si="475"/>
        <v/>
      </c>
      <c r="AG4831" s="145" t="str">
        <f t="shared" si="476"/>
        <v/>
      </c>
      <c r="AH4831" s="145" t="str">
        <f t="shared" si="477"/>
        <v/>
      </c>
    </row>
    <row r="4832" spans="1:34" ht="17.25" customHeight="1" x14ac:dyDescent="0.3">
      <c r="A4832" s="149"/>
      <c r="B4832" s="135"/>
      <c r="C4832" s="14"/>
      <c r="D4832" s="14"/>
      <c r="E4832" s="136"/>
      <c r="F4832" s="15"/>
      <c r="G4832" s="126"/>
      <c r="H4832" s="136"/>
      <c r="I4832" s="136"/>
      <c r="J4832" s="138"/>
      <c r="K4832" s="119"/>
      <c r="L4832" s="138"/>
      <c r="M4832" s="12"/>
      <c r="N4832" s="147" t="str">
        <f t="shared" si="478"/>
        <v/>
      </c>
      <c r="O4832" s="16" t="str">
        <f t="shared" si="479"/>
        <v/>
      </c>
      <c r="P4832" s="17"/>
      <c r="Q4832" s="17"/>
      <c r="AD4832" s="13">
        <f t="shared" si="473"/>
        <v>0</v>
      </c>
      <c r="AE4832" s="13" t="str">
        <f t="shared" si="474"/>
        <v/>
      </c>
      <c r="AF4832" s="145" t="str">
        <f t="shared" si="475"/>
        <v/>
      </c>
      <c r="AG4832" s="145" t="str">
        <f t="shared" si="476"/>
        <v/>
      </c>
      <c r="AH4832" s="145" t="str">
        <f t="shared" si="477"/>
        <v/>
      </c>
    </row>
    <row r="4833" spans="1:34" ht="17.25" customHeight="1" x14ac:dyDescent="0.3">
      <c r="A4833" s="149"/>
      <c r="B4833" s="135"/>
      <c r="C4833" s="14"/>
      <c r="D4833" s="14"/>
      <c r="E4833" s="136"/>
      <c r="F4833" s="15"/>
      <c r="G4833" s="126"/>
      <c r="H4833" s="136"/>
      <c r="I4833" s="136"/>
      <c r="J4833" s="138"/>
      <c r="K4833" s="119"/>
      <c r="L4833" s="138"/>
      <c r="M4833" s="12"/>
      <c r="N4833" s="147" t="str">
        <f t="shared" si="478"/>
        <v/>
      </c>
      <c r="O4833" s="16" t="str">
        <f t="shared" si="479"/>
        <v/>
      </c>
      <c r="P4833" s="17"/>
      <c r="Q4833" s="17"/>
      <c r="AD4833" s="13">
        <f t="shared" si="473"/>
        <v>0</v>
      </c>
      <c r="AE4833" s="13" t="str">
        <f t="shared" si="474"/>
        <v/>
      </c>
      <c r="AF4833" s="145" t="str">
        <f t="shared" si="475"/>
        <v/>
      </c>
      <c r="AG4833" s="145" t="str">
        <f t="shared" si="476"/>
        <v/>
      </c>
      <c r="AH4833" s="145" t="str">
        <f t="shared" si="477"/>
        <v/>
      </c>
    </row>
    <row r="4834" spans="1:34" ht="17.25" customHeight="1" x14ac:dyDescent="0.3">
      <c r="A4834" s="149"/>
      <c r="B4834" s="135"/>
      <c r="C4834" s="14"/>
      <c r="D4834" s="14"/>
      <c r="E4834" s="136"/>
      <c r="F4834" s="15"/>
      <c r="G4834" s="126"/>
      <c r="H4834" s="136"/>
      <c r="I4834" s="136"/>
      <c r="J4834" s="138"/>
      <c r="K4834" s="119"/>
      <c r="L4834" s="138"/>
      <c r="M4834" s="12"/>
      <c r="N4834" s="147" t="str">
        <f t="shared" si="478"/>
        <v/>
      </c>
      <c r="O4834" s="16" t="str">
        <f t="shared" si="479"/>
        <v/>
      </c>
      <c r="P4834" s="17"/>
      <c r="Q4834" s="17"/>
      <c r="AD4834" s="13">
        <f t="shared" si="473"/>
        <v>0</v>
      </c>
      <c r="AE4834" s="13" t="str">
        <f t="shared" si="474"/>
        <v/>
      </c>
      <c r="AF4834" s="145" t="str">
        <f t="shared" si="475"/>
        <v/>
      </c>
      <c r="AG4834" s="145" t="str">
        <f t="shared" si="476"/>
        <v/>
      </c>
      <c r="AH4834" s="145" t="str">
        <f t="shared" si="477"/>
        <v/>
      </c>
    </row>
    <row r="4835" spans="1:34" ht="17.25" customHeight="1" x14ac:dyDescent="0.3">
      <c r="A4835" s="149"/>
      <c r="B4835" s="135"/>
      <c r="C4835" s="14"/>
      <c r="D4835" s="14"/>
      <c r="E4835" s="136"/>
      <c r="F4835" s="15"/>
      <c r="G4835" s="126"/>
      <c r="H4835" s="136"/>
      <c r="I4835" s="136"/>
      <c r="J4835" s="138"/>
      <c r="K4835" s="119"/>
      <c r="L4835" s="138"/>
      <c r="M4835" s="12"/>
      <c r="N4835" s="147" t="str">
        <f t="shared" si="478"/>
        <v/>
      </c>
      <c r="O4835" s="16" t="str">
        <f t="shared" si="479"/>
        <v/>
      </c>
      <c r="P4835" s="17"/>
      <c r="Q4835" s="17"/>
      <c r="AD4835" s="13">
        <f t="shared" si="473"/>
        <v>0</v>
      </c>
      <c r="AE4835" s="13" t="str">
        <f t="shared" si="474"/>
        <v/>
      </c>
      <c r="AF4835" s="145" t="str">
        <f t="shared" si="475"/>
        <v/>
      </c>
      <c r="AG4835" s="145" t="str">
        <f t="shared" si="476"/>
        <v/>
      </c>
      <c r="AH4835" s="145" t="str">
        <f t="shared" si="477"/>
        <v/>
      </c>
    </row>
    <row r="4836" spans="1:34" ht="17.25" customHeight="1" x14ac:dyDescent="0.3">
      <c r="A4836" s="149"/>
      <c r="B4836" s="135"/>
      <c r="C4836" s="14"/>
      <c r="D4836" s="14"/>
      <c r="E4836" s="136"/>
      <c r="F4836" s="15"/>
      <c r="G4836" s="126"/>
      <c r="H4836" s="136"/>
      <c r="I4836" s="136"/>
      <c r="J4836" s="138"/>
      <c r="K4836" s="119"/>
      <c r="L4836" s="138"/>
      <c r="M4836" s="12"/>
      <c r="N4836" s="147" t="str">
        <f t="shared" si="478"/>
        <v/>
      </c>
      <c r="O4836" s="16" t="str">
        <f t="shared" si="479"/>
        <v/>
      </c>
      <c r="P4836" s="17"/>
      <c r="Q4836" s="17"/>
      <c r="AD4836" s="13">
        <f t="shared" si="473"/>
        <v>0</v>
      </c>
      <c r="AE4836" s="13" t="str">
        <f t="shared" si="474"/>
        <v/>
      </c>
      <c r="AF4836" s="145" t="str">
        <f t="shared" si="475"/>
        <v/>
      </c>
      <c r="AG4836" s="145" t="str">
        <f t="shared" si="476"/>
        <v/>
      </c>
      <c r="AH4836" s="145" t="str">
        <f t="shared" si="477"/>
        <v/>
      </c>
    </row>
    <row r="4837" spans="1:34" ht="17.25" customHeight="1" x14ac:dyDescent="0.3">
      <c r="A4837" s="149"/>
      <c r="B4837" s="135"/>
      <c r="C4837" s="14"/>
      <c r="D4837" s="14"/>
      <c r="E4837" s="136"/>
      <c r="F4837" s="15"/>
      <c r="G4837" s="126"/>
      <c r="H4837" s="136"/>
      <c r="I4837" s="136"/>
      <c r="J4837" s="138"/>
      <c r="K4837" s="119"/>
      <c r="L4837" s="138"/>
      <c r="M4837" s="12"/>
      <c r="N4837" s="147" t="str">
        <f t="shared" si="478"/>
        <v/>
      </c>
      <c r="O4837" s="16" t="str">
        <f t="shared" si="479"/>
        <v/>
      </c>
      <c r="P4837" s="17"/>
      <c r="Q4837" s="17"/>
      <c r="AD4837" s="13">
        <f t="shared" si="473"/>
        <v>0</v>
      </c>
      <c r="AE4837" s="13" t="str">
        <f t="shared" si="474"/>
        <v/>
      </c>
      <c r="AF4837" s="145" t="str">
        <f t="shared" si="475"/>
        <v/>
      </c>
      <c r="AG4837" s="145" t="str">
        <f t="shared" si="476"/>
        <v/>
      </c>
      <c r="AH4837" s="145" t="str">
        <f t="shared" si="477"/>
        <v/>
      </c>
    </row>
    <row r="4838" spans="1:34" ht="17.25" customHeight="1" x14ac:dyDescent="0.3">
      <c r="A4838" s="149"/>
      <c r="B4838" s="135"/>
      <c r="C4838" s="14"/>
      <c r="D4838" s="14"/>
      <c r="E4838" s="136"/>
      <c r="F4838" s="15"/>
      <c r="G4838" s="126"/>
      <c r="H4838" s="136"/>
      <c r="I4838" s="136"/>
      <c r="J4838" s="138"/>
      <c r="K4838" s="119"/>
      <c r="L4838" s="138"/>
      <c r="M4838" s="12"/>
      <c r="N4838" s="147" t="str">
        <f t="shared" si="478"/>
        <v/>
      </c>
      <c r="O4838" s="16" t="str">
        <f t="shared" si="479"/>
        <v/>
      </c>
      <c r="P4838" s="17"/>
      <c r="Q4838" s="17"/>
      <c r="AD4838" s="13">
        <f t="shared" si="473"/>
        <v>0</v>
      </c>
      <c r="AE4838" s="13" t="str">
        <f t="shared" si="474"/>
        <v/>
      </c>
      <c r="AF4838" s="145" t="str">
        <f t="shared" si="475"/>
        <v/>
      </c>
      <c r="AG4838" s="145" t="str">
        <f t="shared" si="476"/>
        <v/>
      </c>
      <c r="AH4838" s="145" t="str">
        <f t="shared" si="477"/>
        <v/>
      </c>
    </row>
    <row r="4839" spans="1:34" ht="17.25" customHeight="1" x14ac:dyDescent="0.3">
      <c r="A4839" s="149"/>
      <c r="B4839" s="135"/>
      <c r="C4839" s="14"/>
      <c r="D4839" s="14"/>
      <c r="E4839" s="136"/>
      <c r="F4839" s="15"/>
      <c r="G4839" s="126"/>
      <c r="H4839" s="136"/>
      <c r="I4839" s="136"/>
      <c r="J4839" s="138"/>
      <c r="K4839" s="119"/>
      <c r="L4839" s="138"/>
      <c r="M4839" s="12"/>
      <c r="N4839" s="147" t="str">
        <f t="shared" si="478"/>
        <v/>
      </c>
      <c r="O4839" s="16" t="str">
        <f t="shared" si="479"/>
        <v/>
      </c>
      <c r="P4839" s="17"/>
      <c r="Q4839" s="17"/>
      <c r="AD4839" s="13">
        <f t="shared" si="473"/>
        <v>0</v>
      </c>
      <c r="AE4839" s="13" t="str">
        <f t="shared" si="474"/>
        <v/>
      </c>
      <c r="AF4839" s="145" t="str">
        <f t="shared" si="475"/>
        <v/>
      </c>
      <c r="AG4839" s="145" t="str">
        <f t="shared" si="476"/>
        <v/>
      </c>
      <c r="AH4839" s="145" t="str">
        <f t="shared" si="477"/>
        <v/>
      </c>
    </row>
    <row r="4840" spans="1:34" ht="17.25" customHeight="1" x14ac:dyDescent="0.3">
      <c r="A4840" s="149"/>
      <c r="B4840" s="135"/>
      <c r="C4840" s="14"/>
      <c r="D4840" s="14"/>
      <c r="E4840" s="136"/>
      <c r="F4840" s="15"/>
      <c r="G4840" s="126"/>
      <c r="H4840" s="136"/>
      <c r="I4840" s="136"/>
      <c r="J4840" s="138"/>
      <c r="K4840" s="119"/>
      <c r="L4840" s="138"/>
      <c r="M4840" s="12"/>
      <c r="N4840" s="147" t="str">
        <f t="shared" si="478"/>
        <v/>
      </c>
      <c r="O4840" s="16" t="str">
        <f t="shared" si="479"/>
        <v/>
      </c>
      <c r="P4840" s="17"/>
      <c r="Q4840" s="17"/>
      <c r="AD4840" s="13">
        <f t="shared" si="473"/>
        <v>0</v>
      </c>
      <c r="AE4840" s="13" t="str">
        <f t="shared" si="474"/>
        <v/>
      </c>
      <c r="AF4840" s="145" t="str">
        <f t="shared" si="475"/>
        <v/>
      </c>
      <c r="AG4840" s="145" t="str">
        <f t="shared" si="476"/>
        <v/>
      </c>
      <c r="AH4840" s="145" t="str">
        <f t="shared" si="477"/>
        <v/>
      </c>
    </row>
    <row r="4841" spans="1:34" ht="17.25" customHeight="1" x14ac:dyDescent="0.3">
      <c r="A4841" s="149"/>
      <c r="B4841" s="135"/>
      <c r="C4841" s="14"/>
      <c r="D4841" s="14"/>
      <c r="E4841" s="136"/>
      <c r="F4841" s="15"/>
      <c r="G4841" s="126"/>
      <c r="H4841" s="136"/>
      <c r="I4841" s="136"/>
      <c r="J4841" s="138"/>
      <c r="K4841" s="119"/>
      <c r="L4841" s="138"/>
      <c r="M4841" s="12"/>
      <c r="N4841" s="147" t="str">
        <f t="shared" si="478"/>
        <v/>
      </c>
      <c r="O4841" s="16" t="str">
        <f t="shared" si="479"/>
        <v/>
      </c>
      <c r="P4841" s="17"/>
      <c r="Q4841" s="17"/>
      <c r="AD4841" s="13">
        <f t="shared" si="473"/>
        <v>0</v>
      </c>
      <c r="AE4841" s="13" t="str">
        <f t="shared" si="474"/>
        <v/>
      </c>
      <c r="AF4841" s="145" t="str">
        <f t="shared" si="475"/>
        <v/>
      </c>
      <c r="AG4841" s="145" t="str">
        <f t="shared" si="476"/>
        <v/>
      </c>
      <c r="AH4841" s="145" t="str">
        <f t="shared" si="477"/>
        <v/>
      </c>
    </row>
    <row r="4842" spans="1:34" ht="17.25" customHeight="1" x14ac:dyDescent="0.3">
      <c r="A4842" s="149"/>
      <c r="B4842" s="135"/>
      <c r="C4842" s="14"/>
      <c r="D4842" s="14"/>
      <c r="E4842" s="136"/>
      <c r="F4842" s="15"/>
      <c r="G4842" s="126"/>
      <c r="H4842" s="136"/>
      <c r="I4842" s="136"/>
      <c r="J4842" s="138"/>
      <c r="K4842" s="119"/>
      <c r="L4842" s="138"/>
      <c r="M4842" s="12"/>
      <c r="N4842" s="147" t="str">
        <f t="shared" si="478"/>
        <v/>
      </c>
      <c r="O4842" s="16" t="str">
        <f t="shared" si="479"/>
        <v/>
      </c>
      <c r="P4842" s="17"/>
      <c r="Q4842" s="17"/>
      <c r="AD4842" s="13">
        <f t="shared" si="473"/>
        <v>0</v>
      </c>
      <c r="AE4842" s="13" t="str">
        <f t="shared" si="474"/>
        <v/>
      </c>
      <c r="AF4842" s="145" t="str">
        <f t="shared" si="475"/>
        <v/>
      </c>
      <c r="AG4842" s="145" t="str">
        <f t="shared" si="476"/>
        <v/>
      </c>
      <c r="AH4842" s="145" t="str">
        <f t="shared" si="477"/>
        <v/>
      </c>
    </row>
    <row r="4843" spans="1:34" ht="17.25" customHeight="1" x14ac:dyDescent="0.3">
      <c r="A4843" s="149"/>
      <c r="B4843" s="135"/>
      <c r="C4843" s="14"/>
      <c r="D4843" s="14"/>
      <c r="E4843" s="136"/>
      <c r="F4843" s="15"/>
      <c r="G4843" s="126"/>
      <c r="H4843" s="136"/>
      <c r="I4843" s="136"/>
      <c r="J4843" s="138"/>
      <c r="K4843" s="119"/>
      <c r="L4843" s="138"/>
      <c r="M4843" s="12"/>
      <c r="N4843" s="147" t="str">
        <f t="shared" si="478"/>
        <v/>
      </c>
      <c r="O4843" s="16" t="str">
        <f t="shared" si="479"/>
        <v/>
      </c>
      <c r="P4843" s="17"/>
      <c r="Q4843" s="17"/>
      <c r="AD4843" s="13">
        <f t="shared" si="473"/>
        <v>0</v>
      </c>
      <c r="AE4843" s="13" t="str">
        <f t="shared" si="474"/>
        <v/>
      </c>
      <c r="AF4843" s="145" t="str">
        <f t="shared" si="475"/>
        <v/>
      </c>
      <c r="AG4843" s="145" t="str">
        <f t="shared" si="476"/>
        <v/>
      </c>
      <c r="AH4843" s="145" t="str">
        <f t="shared" si="477"/>
        <v/>
      </c>
    </row>
    <row r="4844" spans="1:34" ht="17.25" customHeight="1" x14ac:dyDescent="0.3">
      <c r="A4844" s="149"/>
      <c r="B4844" s="135"/>
      <c r="C4844" s="14"/>
      <c r="D4844" s="14"/>
      <c r="E4844" s="136"/>
      <c r="F4844" s="15"/>
      <c r="G4844" s="126"/>
      <c r="H4844" s="136"/>
      <c r="I4844" s="136"/>
      <c r="J4844" s="138"/>
      <c r="K4844" s="119"/>
      <c r="L4844" s="138"/>
      <c r="M4844" s="12"/>
      <c r="N4844" s="147" t="str">
        <f t="shared" si="478"/>
        <v/>
      </c>
      <c r="O4844" s="16" t="str">
        <f t="shared" si="479"/>
        <v/>
      </c>
      <c r="P4844" s="17"/>
      <c r="Q4844" s="17"/>
      <c r="AD4844" s="13">
        <f t="shared" si="473"/>
        <v>0</v>
      </c>
      <c r="AE4844" s="13" t="str">
        <f t="shared" si="474"/>
        <v/>
      </c>
      <c r="AF4844" s="145" t="str">
        <f t="shared" si="475"/>
        <v/>
      </c>
      <c r="AG4844" s="145" t="str">
        <f t="shared" si="476"/>
        <v/>
      </c>
      <c r="AH4844" s="145" t="str">
        <f t="shared" si="477"/>
        <v/>
      </c>
    </row>
    <row r="4845" spans="1:34" ht="17.25" customHeight="1" x14ac:dyDescent="0.3">
      <c r="A4845" s="149"/>
      <c r="B4845" s="135"/>
      <c r="C4845" s="14"/>
      <c r="D4845" s="14"/>
      <c r="E4845" s="136"/>
      <c r="F4845" s="15"/>
      <c r="G4845" s="126"/>
      <c r="H4845" s="136"/>
      <c r="I4845" s="136"/>
      <c r="J4845" s="138"/>
      <c r="K4845" s="119"/>
      <c r="L4845" s="138"/>
      <c r="M4845" s="12"/>
      <c r="N4845" s="147" t="str">
        <f t="shared" si="478"/>
        <v/>
      </c>
      <c r="O4845" s="16" t="str">
        <f t="shared" si="479"/>
        <v/>
      </c>
      <c r="P4845" s="17"/>
      <c r="Q4845" s="17"/>
      <c r="AD4845" s="13">
        <f t="shared" si="473"/>
        <v>0</v>
      </c>
      <c r="AE4845" s="13" t="str">
        <f t="shared" si="474"/>
        <v/>
      </c>
      <c r="AF4845" s="145" t="str">
        <f t="shared" si="475"/>
        <v/>
      </c>
      <c r="AG4845" s="145" t="str">
        <f t="shared" si="476"/>
        <v/>
      </c>
      <c r="AH4845" s="145" t="str">
        <f t="shared" si="477"/>
        <v/>
      </c>
    </row>
    <row r="4846" spans="1:34" ht="17.25" customHeight="1" x14ac:dyDescent="0.3">
      <c r="A4846" s="149"/>
      <c r="B4846" s="135"/>
      <c r="C4846" s="14"/>
      <c r="D4846" s="14"/>
      <c r="E4846" s="136"/>
      <c r="F4846" s="15"/>
      <c r="G4846" s="126"/>
      <c r="H4846" s="136"/>
      <c r="I4846" s="136"/>
      <c r="J4846" s="138"/>
      <c r="K4846" s="119"/>
      <c r="L4846" s="138"/>
      <c r="M4846" s="12"/>
      <c r="N4846" s="147" t="str">
        <f t="shared" si="478"/>
        <v/>
      </c>
      <c r="O4846" s="16" t="str">
        <f t="shared" si="479"/>
        <v/>
      </c>
      <c r="P4846" s="17"/>
      <c r="Q4846" s="17"/>
      <c r="AD4846" s="13">
        <f t="shared" si="473"/>
        <v>0</v>
      </c>
      <c r="AE4846" s="13" t="str">
        <f t="shared" si="474"/>
        <v/>
      </c>
      <c r="AF4846" s="145" t="str">
        <f t="shared" si="475"/>
        <v/>
      </c>
      <c r="AG4846" s="145" t="str">
        <f t="shared" si="476"/>
        <v/>
      </c>
      <c r="AH4846" s="145" t="str">
        <f t="shared" si="477"/>
        <v/>
      </c>
    </row>
    <row r="4847" spans="1:34" ht="17.25" customHeight="1" x14ac:dyDescent="0.3">
      <c r="A4847" s="149"/>
      <c r="B4847" s="135"/>
      <c r="C4847" s="14"/>
      <c r="D4847" s="14"/>
      <c r="E4847" s="136"/>
      <c r="F4847" s="15"/>
      <c r="G4847" s="126"/>
      <c r="H4847" s="136"/>
      <c r="I4847" s="136"/>
      <c r="J4847" s="138"/>
      <c r="K4847" s="119"/>
      <c r="L4847" s="138"/>
      <c r="M4847" s="12"/>
      <c r="N4847" s="147" t="str">
        <f t="shared" si="478"/>
        <v/>
      </c>
      <c r="O4847" s="16" t="str">
        <f t="shared" si="479"/>
        <v/>
      </c>
      <c r="P4847" s="17"/>
      <c r="Q4847" s="17"/>
      <c r="AD4847" s="13">
        <f t="shared" si="473"/>
        <v>0</v>
      </c>
      <c r="AE4847" s="13" t="str">
        <f t="shared" si="474"/>
        <v/>
      </c>
      <c r="AF4847" s="145" t="str">
        <f t="shared" si="475"/>
        <v/>
      </c>
      <c r="AG4847" s="145" t="str">
        <f t="shared" si="476"/>
        <v/>
      </c>
      <c r="AH4847" s="145" t="str">
        <f t="shared" si="477"/>
        <v/>
      </c>
    </row>
    <row r="4848" spans="1:34" ht="17.25" customHeight="1" x14ac:dyDescent="0.3">
      <c r="A4848" s="149"/>
      <c r="B4848" s="135"/>
      <c r="C4848" s="14"/>
      <c r="D4848" s="14"/>
      <c r="E4848" s="136"/>
      <c r="F4848" s="15"/>
      <c r="G4848" s="126"/>
      <c r="H4848" s="136"/>
      <c r="I4848" s="136"/>
      <c r="J4848" s="138"/>
      <c r="K4848" s="119"/>
      <c r="L4848" s="138"/>
      <c r="M4848" s="12"/>
      <c r="N4848" s="147" t="str">
        <f t="shared" si="478"/>
        <v/>
      </c>
      <c r="O4848" s="16" t="str">
        <f t="shared" si="479"/>
        <v/>
      </c>
      <c r="P4848" s="17"/>
      <c r="Q4848" s="17"/>
      <c r="AD4848" s="13">
        <f t="shared" si="473"/>
        <v>0</v>
      </c>
      <c r="AE4848" s="13" t="str">
        <f t="shared" si="474"/>
        <v/>
      </c>
      <c r="AF4848" s="145" t="str">
        <f t="shared" si="475"/>
        <v/>
      </c>
      <c r="AG4848" s="145" t="str">
        <f t="shared" si="476"/>
        <v/>
      </c>
      <c r="AH4848" s="145" t="str">
        <f t="shared" si="477"/>
        <v/>
      </c>
    </row>
    <row r="4849" spans="1:34" ht="17.25" customHeight="1" x14ac:dyDescent="0.3">
      <c r="A4849" s="149"/>
      <c r="B4849" s="135"/>
      <c r="C4849" s="14"/>
      <c r="D4849" s="14"/>
      <c r="E4849" s="136"/>
      <c r="F4849" s="15"/>
      <c r="G4849" s="126"/>
      <c r="H4849" s="136"/>
      <c r="I4849" s="136"/>
      <c r="J4849" s="138"/>
      <c r="K4849" s="119"/>
      <c r="L4849" s="138"/>
      <c r="M4849" s="12"/>
      <c r="N4849" s="147" t="str">
        <f t="shared" si="478"/>
        <v/>
      </c>
      <c r="O4849" s="16" t="str">
        <f t="shared" si="479"/>
        <v/>
      </c>
      <c r="P4849" s="17"/>
      <c r="Q4849" s="17"/>
      <c r="AD4849" s="13">
        <f t="shared" si="473"/>
        <v>0</v>
      </c>
      <c r="AE4849" s="13" t="str">
        <f t="shared" si="474"/>
        <v/>
      </c>
      <c r="AF4849" s="145" t="str">
        <f t="shared" si="475"/>
        <v/>
      </c>
      <c r="AG4849" s="145" t="str">
        <f t="shared" si="476"/>
        <v/>
      </c>
      <c r="AH4849" s="145" t="str">
        <f t="shared" si="477"/>
        <v/>
      </c>
    </row>
    <row r="4850" spans="1:34" ht="17.25" customHeight="1" x14ac:dyDescent="0.3">
      <c r="A4850" s="149"/>
      <c r="B4850" s="135"/>
      <c r="C4850" s="14"/>
      <c r="D4850" s="14"/>
      <c r="E4850" s="136"/>
      <c r="F4850" s="15"/>
      <c r="G4850" s="126"/>
      <c r="H4850" s="136"/>
      <c r="I4850" s="136"/>
      <c r="J4850" s="138"/>
      <c r="K4850" s="119"/>
      <c r="L4850" s="138"/>
      <c r="M4850" s="12"/>
      <c r="N4850" s="147" t="str">
        <f t="shared" si="478"/>
        <v/>
      </c>
      <c r="O4850" s="16" t="str">
        <f t="shared" si="479"/>
        <v/>
      </c>
      <c r="P4850" s="17"/>
      <c r="Q4850" s="17"/>
      <c r="AD4850" s="13">
        <f t="shared" si="473"/>
        <v>0</v>
      </c>
      <c r="AE4850" s="13" t="str">
        <f t="shared" si="474"/>
        <v/>
      </c>
      <c r="AF4850" s="145" t="str">
        <f t="shared" si="475"/>
        <v/>
      </c>
      <c r="AG4850" s="145" t="str">
        <f t="shared" si="476"/>
        <v/>
      </c>
      <c r="AH4850" s="145" t="str">
        <f t="shared" si="477"/>
        <v/>
      </c>
    </row>
    <row r="4851" spans="1:34" ht="17.25" customHeight="1" x14ac:dyDescent="0.3">
      <c r="A4851" s="149"/>
      <c r="B4851" s="135"/>
      <c r="C4851" s="14"/>
      <c r="D4851" s="14"/>
      <c r="E4851" s="136"/>
      <c r="F4851" s="15"/>
      <c r="G4851" s="126"/>
      <c r="H4851" s="136"/>
      <c r="I4851" s="136"/>
      <c r="J4851" s="138"/>
      <c r="K4851" s="119"/>
      <c r="L4851" s="138"/>
      <c r="M4851" s="12"/>
      <c r="N4851" s="147" t="str">
        <f t="shared" si="478"/>
        <v/>
      </c>
      <c r="O4851" s="16" t="str">
        <f t="shared" si="479"/>
        <v/>
      </c>
      <c r="P4851" s="17"/>
      <c r="Q4851" s="17"/>
      <c r="AD4851" s="13">
        <f t="shared" si="473"/>
        <v>0</v>
      </c>
      <c r="AE4851" s="13" t="str">
        <f t="shared" si="474"/>
        <v/>
      </c>
      <c r="AF4851" s="145" t="str">
        <f t="shared" si="475"/>
        <v/>
      </c>
      <c r="AG4851" s="145" t="str">
        <f t="shared" si="476"/>
        <v/>
      </c>
      <c r="AH4851" s="145" t="str">
        <f t="shared" si="477"/>
        <v/>
      </c>
    </row>
    <row r="4852" spans="1:34" ht="17.25" customHeight="1" x14ac:dyDescent="0.3">
      <c r="A4852" s="149"/>
      <c r="B4852" s="135"/>
      <c r="C4852" s="14"/>
      <c r="D4852" s="14"/>
      <c r="E4852" s="136"/>
      <c r="F4852" s="15"/>
      <c r="G4852" s="126"/>
      <c r="H4852" s="136"/>
      <c r="I4852" s="136"/>
      <c r="J4852" s="138"/>
      <c r="K4852" s="119"/>
      <c r="L4852" s="138"/>
      <c r="M4852" s="12"/>
      <c r="N4852" s="147" t="str">
        <f t="shared" si="478"/>
        <v/>
      </c>
      <c r="O4852" s="16" t="str">
        <f t="shared" si="479"/>
        <v/>
      </c>
      <c r="P4852" s="17"/>
      <c r="Q4852" s="17"/>
      <c r="AD4852" s="13">
        <f t="shared" si="473"/>
        <v>0</v>
      </c>
      <c r="AE4852" s="13" t="str">
        <f t="shared" si="474"/>
        <v/>
      </c>
      <c r="AF4852" s="145" t="str">
        <f t="shared" si="475"/>
        <v/>
      </c>
      <c r="AG4852" s="145" t="str">
        <f t="shared" si="476"/>
        <v/>
      </c>
      <c r="AH4852" s="145" t="str">
        <f t="shared" si="477"/>
        <v/>
      </c>
    </row>
    <row r="4853" spans="1:34" ht="17.25" customHeight="1" x14ac:dyDescent="0.3">
      <c r="A4853" s="149"/>
      <c r="B4853" s="135"/>
      <c r="C4853" s="14"/>
      <c r="D4853" s="14"/>
      <c r="E4853" s="136"/>
      <c r="F4853" s="15"/>
      <c r="G4853" s="126"/>
      <c r="H4853" s="136"/>
      <c r="I4853" s="136"/>
      <c r="J4853" s="138"/>
      <c r="K4853" s="119"/>
      <c r="L4853" s="138"/>
      <c r="M4853" s="12"/>
      <c r="N4853" s="147" t="str">
        <f t="shared" si="478"/>
        <v/>
      </c>
      <c r="O4853" s="16" t="str">
        <f t="shared" si="479"/>
        <v/>
      </c>
      <c r="P4853" s="17"/>
      <c r="Q4853" s="17"/>
      <c r="AD4853" s="13">
        <f t="shared" ref="AD4853:AD4916" si="480">IF(N4853&lt;0, N4853/-F4853, M4853)</f>
        <v>0</v>
      </c>
      <c r="AE4853" s="13" t="str">
        <f t="shared" ref="AE4853:AE4916" si="481">IF(N4853="", "", IF(C4853="Long", IF(N4853&gt;0, N4853/F4853, ((G4853*(I4853-E4853))/F4853)), IF(N4853&gt;0, N4853/F4853, ((G4853*(E4853-I4853))/F4853))))</f>
        <v/>
      </c>
      <c r="AF4853" s="145" t="str">
        <f t="shared" ref="AF4853:AF4916" si="482">IF(A4853="", "", MONTH(A4853))</f>
        <v/>
      </c>
      <c r="AG4853" s="145" t="str">
        <f t="shared" ref="AG4853:AG4916" si="483">IF(A4853="", "", YEAR(A4853))</f>
        <v/>
      </c>
      <c r="AH4853" s="145" t="str">
        <f t="shared" ref="AH4853:AH4916" si="484">IF(A4853="", "", DAY(A4853))</f>
        <v/>
      </c>
    </row>
    <row r="4854" spans="1:34" ht="17.25" customHeight="1" x14ac:dyDescent="0.3">
      <c r="A4854" s="149"/>
      <c r="B4854" s="135"/>
      <c r="C4854" s="14"/>
      <c r="D4854" s="14"/>
      <c r="E4854" s="136"/>
      <c r="F4854" s="15"/>
      <c r="G4854" s="126"/>
      <c r="H4854" s="136"/>
      <c r="I4854" s="136"/>
      <c r="J4854" s="138"/>
      <c r="K4854" s="119"/>
      <c r="L4854" s="138"/>
      <c r="M4854" s="12"/>
      <c r="N4854" s="147" t="str">
        <f t="shared" si="478"/>
        <v/>
      </c>
      <c r="O4854" s="16" t="str">
        <f t="shared" si="479"/>
        <v/>
      </c>
      <c r="P4854" s="17"/>
      <c r="Q4854" s="17"/>
      <c r="AD4854" s="13">
        <f t="shared" si="480"/>
        <v>0</v>
      </c>
      <c r="AE4854" s="13" t="str">
        <f t="shared" si="481"/>
        <v/>
      </c>
      <c r="AF4854" s="145" t="str">
        <f t="shared" si="482"/>
        <v/>
      </c>
      <c r="AG4854" s="145" t="str">
        <f t="shared" si="483"/>
        <v/>
      </c>
      <c r="AH4854" s="145" t="str">
        <f t="shared" si="484"/>
        <v/>
      </c>
    </row>
    <row r="4855" spans="1:34" ht="17.25" customHeight="1" x14ac:dyDescent="0.3">
      <c r="A4855" s="149"/>
      <c r="B4855" s="135"/>
      <c r="C4855" s="14"/>
      <c r="D4855" s="14"/>
      <c r="E4855" s="136"/>
      <c r="F4855" s="15"/>
      <c r="G4855" s="126"/>
      <c r="H4855" s="136"/>
      <c r="I4855" s="136"/>
      <c r="J4855" s="138"/>
      <c r="K4855" s="119"/>
      <c r="L4855" s="138"/>
      <c r="M4855" s="12"/>
      <c r="N4855" s="147" t="str">
        <f t="shared" si="478"/>
        <v/>
      </c>
      <c r="O4855" s="16" t="str">
        <f t="shared" si="479"/>
        <v/>
      </c>
      <c r="P4855" s="17"/>
      <c r="Q4855" s="17"/>
      <c r="AD4855" s="13">
        <f t="shared" si="480"/>
        <v>0</v>
      </c>
      <c r="AE4855" s="13" t="str">
        <f t="shared" si="481"/>
        <v/>
      </c>
      <c r="AF4855" s="145" t="str">
        <f t="shared" si="482"/>
        <v/>
      </c>
      <c r="AG4855" s="145" t="str">
        <f t="shared" si="483"/>
        <v/>
      </c>
      <c r="AH4855" s="145" t="str">
        <f t="shared" si="484"/>
        <v/>
      </c>
    </row>
    <row r="4856" spans="1:34" ht="17.25" customHeight="1" x14ac:dyDescent="0.3">
      <c r="A4856" s="149"/>
      <c r="B4856" s="135"/>
      <c r="C4856" s="14"/>
      <c r="D4856" s="14"/>
      <c r="E4856" s="136"/>
      <c r="F4856" s="15"/>
      <c r="G4856" s="126"/>
      <c r="H4856" s="136"/>
      <c r="I4856" s="136"/>
      <c r="J4856" s="138"/>
      <c r="K4856" s="119"/>
      <c r="L4856" s="138"/>
      <c r="M4856" s="12"/>
      <c r="N4856" s="147" t="str">
        <f t="shared" si="478"/>
        <v/>
      </c>
      <c r="O4856" s="16" t="str">
        <f t="shared" si="479"/>
        <v/>
      </c>
      <c r="P4856" s="17"/>
      <c r="Q4856" s="17"/>
      <c r="AD4856" s="13">
        <f t="shared" si="480"/>
        <v>0</v>
      </c>
      <c r="AE4856" s="13" t="str">
        <f t="shared" si="481"/>
        <v/>
      </c>
      <c r="AF4856" s="145" t="str">
        <f t="shared" si="482"/>
        <v/>
      </c>
      <c r="AG4856" s="145" t="str">
        <f t="shared" si="483"/>
        <v/>
      </c>
      <c r="AH4856" s="145" t="str">
        <f t="shared" si="484"/>
        <v/>
      </c>
    </row>
    <row r="4857" spans="1:34" ht="17.25" customHeight="1" x14ac:dyDescent="0.3">
      <c r="A4857" s="149"/>
      <c r="B4857" s="135"/>
      <c r="C4857" s="14"/>
      <c r="D4857" s="14"/>
      <c r="E4857" s="136"/>
      <c r="F4857" s="15"/>
      <c r="G4857" s="126"/>
      <c r="H4857" s="136"/>
      <c r="I4857" s="136"/>
      <c r="J4857" s="138"/>
      <c r="K4857" s="119"/>
      <c r="L4857" s="138"/>
      <c r="M4857" s="12"/>
      <c r="N4857" s="147" t="str">
        <f t="shared" si="478"/>
        <v/>
      </c>
      <c r="O4857" s="16" t="str">
        <f t="shared" si="479"/>
        <v/>
      </c>
      <c r="P4857" s="17"/>
      <c r="Q4857" s="17"/>
      <c r="AD4857" s="13">
        <f t="shared" si="480"/>
        <v>0</v>
      </c>
      <c r="AE4857" s="13" t="str">
        <f t="shared" si="481"/>
        <v/>
      </c>
      <c r="AF4857" s="145" t="str">
        <f t="shared" si="482"/>
        <v/>
      </c>
      <c r="AG4857" s="145" t="str">
        <f t="shared" si="483"/>
        <v/>
      </c>
      <c r="AH4857" s="145" t="str">
        <f t="shared" si="484"/>
        <v/>
      </c>
    </row>
    <row r="4858" spans="1:34" ht="17.25" customHeight="1" x14ac:dyDescent="0.3">
      <c r="A4858" s="149"/>
      <c r="B4858" s="135"/>
      <c r="C4858" s="14"/>
      <c r="D4858" s="14"/>
      <c r="E4858" s="136"/>
      <c r="F4858" s="15"/>
      <c r="G4858" s="126"/>
      <c r="H4858" s="136"/>
      <c r="I4858" s="136"/>
      <c r="J4858" s="138"/>
      <c r="K4858" s="119"/>
      <c r="L4858" s="138"/>
      <c r="M4858" s="12"/>
      <c r="N4858" s="147" t="str">
        <f t="shared" si="478"/>
        <v/>
      </c>
      <c r="O4858" s="16" t="str">
        <f t="shared" si="479"/>
        <v/>
      </c>
      <c r="P4858" s="17"/>
      <c r="Q4858" s="17"/>
      <c r="AD4858" s="13">
        <f t="shared" si="480"/>
        <v>0</v>
      </c>
      <c r="AE4858" s="13" t="str">
        <f t="shared" si="481"/>
        <v/>
      </c>
      <c r="AF4858" s="145" t="str">
        <f t="shared" si="482"/>
        <v/>
      </c>
      <c r="AG4858" s="145" t="str">
        <f t="shared" si="483"/>
        <v/>
      </c>
      <c r="AH4858" s="145" t="str">
        <f t="shared" si="484"/>
        <v/>
      </c>
    </row>
    <row r="4859" spans="1:34" ht="17.25" customHeight="1" x14ac:dyDescent="0.3">
      <c r="A4859" s="149"/>
      <c r="B4859" s="135"/>
      <c r="C4859" s="14"/>
      <c r="D4859" s="14"/>
      <c r="E4859" s="136"/>
      <c r="F4859" s="15"/>
      <c r="G4859" s="126"/>
      <c r="H4859" s="136"/>
      <c r="I4859" s="136"/>
      <c r="J4859" s="138"/>
      <c r="K4859" s="119"/>
      <c r="L4859" s="138"/>
      <c r="M4859" s="12"/>
      <c r="N4859" s="147" t="str">
        <f t="shared" si="478"/>
        <v/>
      </c>
      <c r="O4859" s="16" t="str">
        <f t="shared" si="479"/>
        <v/>
      </c>
      <c r="P4859" s="17"/>
      <c r="Q4859" s="17"/>
      <c r="AD4859" s="13">
        <f t="shared" si="480"/>
        <v>0</v>
      </c>
      <c r="AE4859" s="13" t="str">
        <f t="shared" si="481"/>
        <v/>
      </c>
      <c r="AF4859" s="145" t="str">
        <f t="shared" si="482"/>
        <v/>
      </c>
      <c r="AG4859" s="145" t="str">
        <f t="shared" si="483"/>
        <v/>
      </c>
      <c r="AH4859" s="145" t="str">
        <f t="shared" si="484"/>
        <v/>
      </c>
    </row>
    <row r="4860" spans="1:34" ht="17.25" customHeight="1" x14ac:dyDescent="0.3">
      <c r="A4860" s="149"/>
      <c r="B4860" s="135"/>
      <c r="C4860" s="14"/>
      <c r="D4860" s="14"/>
      <c r="E4860" s="136"/>
      <c r="F4860" s="15"/>
      <c r="G4860" s="126"/>
      <c r="H4860" s="136"/>
      <c r="I4860" s="136"/>
      <c r="J4860" s="138"/>
      <c r="K4860" s="119"/>
      <c r="L4860" s="138"/>
      <c r="M4860" s="12"/>
      <c r="N4860" s="147" t="str">
        <f t="shared" si="478"/>
        <v/>
      </c>
      <c r="O4860" s="16" t="str">
        <f t="shared" si="479"/>
        <v/>
      </c>
      <c r="P4860" s="17"/>
      <c r="Q4860" s="17"/>
      <c r="AD4860" s="13">
        <f t="shared" si="480"/>
        <v>0</v>
      </c>
      <c r="AE4860" s="13" t="str">
        <f t="shared" si="481"/>
        <v/>
      </c>
      <c r="AF4860" s="145" t="str">
        <f t="shared" si="482"/>
        <v/>
      </c>
      <c r="AG4860" s="145" t="str">
        <f t="shared" si="483"/>
        <v/>
      </c>
      <c r="AH4860" s="145" t="str">
        <f t="shared" si="484"/>
        <v/>
      </c>
    </row>
    <row r="4861" spans="1:34" ht="17.25" customHeight="1" x14ac:dyDescent="0.3">
      <c r="A4861" s="149"/>
      <c r="B4861" s="135"/>
      <c r="C4861" s="14"/>
      <c r="D4861" s="14"/>
      <c r="E4861" s="136"/>
      <c r="F4861" s="15"/>
      <c r="G4861" s="126"/>
      <c r="H4861" s="136"/>
      <c r="I4861" s="136"/>
      <c r="J4861" s="138"/>
      <c r="K4861" s="119"/>
      <c r="L4861" s="138"/>
      <c r="M4861" s="12"/>
      <c r="N4861" s="147" t="str">
        <f t="shared" si="478"/>
        <v/>
      </c>
      <c r="O4861" s="16" t="str">
        <f t="shared" si="479"/>
        <v/>
      </c>
      <c r="P4861" s="17"/>
      <c r="Q4861" s="17"/>
      <c r="AD4861" s="13">
        <f t="shared" si="480"/>
        <v>0</v>
      </c>
      <c r="AE4861" s="13" t="str">
        <f t="shared" si="481"/>
        <v/>
      </c>
      <c r="AF4861" s="145" t="str">
        <f t="shared" si="482"/>
        <v/>
      </c>
      <c r="AG4861" s="145" t="str">
        <f t="shared" si="483"/>
        <v/>
      </c>
      <c r="AH4861" s="145" t="str">
        <f t="shared" si="484"/>
        <v/>
      </c>
    </row>
    <row r="4862" spans="1:34" ht="17.25" customHeight="1" x14ac:dyDescent="0.3">
      <c r="A4862" s="149"/>
      <c r="B4862" s="135"/>
      <c r="C4862" s="14"/>
      <c r="D4862" s="14"/>
      <c r="E4862" s="136"/>
      <c r="F4862" s="15"/>
      <c r="G4862" s="126"/>
      <c r="H4862" s="136"/>
      <c r="I4862" s="136"/>
      <c r="J4862" s="138"/>
      <c r="K4862" s="119"/>
      <c r="L4862" s="138"/>
      <c r="M4862" s="12"/>
      <c r="N4862" s="147" t="str">
        <f t="shared" si="478"/>
        <v/>
      </c>
      <c r="O4862" s="16" t="str">
        <f t="shared" si="479"/>
        <v/>
      </c>
      <c r="P4862" s="17"/>
      <c r="Q4862" s="17"/>
      <c r="AD4862" s="13">
        <f t="shared" si="480"/>
        <v>0</v>
      </c>
      <c r="AE4862" s="13" t="str">
        <f t="shared" si="481"/>
        <v/>
      </c>
      <c r="AF4862" s="145" t="str">
        <f t="shared" si="482"/>
        <v/>
      </c>
      <c r="AG4862" s="145" t="str">
        <f t="shared" si="483"/>
        <v/>
      </c>
      <c r="AH4862" s="145" t="str">
        <f t="shared" si="484"/>
        <v/>
      </c>
    </row>
    <row r="4863" spans="1:34" ht="17.25" customHeight="1" x14ac:dyDescent="0.3">
      <c r="A4863" s="149"/>
      <c r="B4863" s="135"/>
      <c r="C4863" s="14"/>
      <c r="D4863" s="14"/>
      <c r="E4863" s="136"/>
      <c r="F4863" s="15"/>
      <c r="G4863" s="126"/>
      <c r="H4863" s="136"/>
      <c r="I4863" s="136"/>
      <c r="J4863" s="138"/>
      <c r="K4863" s="119"/>
      <c r="L4863" s="138"/>
      <c r="M4863" s="12"/>
      <c r="N4863" s="147" t="str">
        <f t="shared" si="478"/>
        <v/>
      </c>
      <c r="O4863" s="16" t="str">
        <f t="shared" si="479"/>
        <v/>
      </c>
      <c r="P4863" s="17"/>
      <c r="Q4863" s="17"/>
      <c r="AD4863" s="13">
        <f t="shared" si="480"/>
        <v>0</v>
      </c>
      <c r="AE4863" s="13" t="str">
        <f t="shared" si="481"/>
        <v/>
      </c>
      <c r="AF4863" s="145" t="str">
        <f t="shared" si="482"/>
        <v/>
      </c>
      <c r="AG4863" s="145" t="str">
        <f t="shared" si="483"/>
        <v/>
      </c>
      <c r="AH4863" s="145" t="str">
        <f t="shared" si="484"/>
        <v/>
      </c>
    </row>
    <row r="4864" spans="1:34" ht="17.25" customHeight="1" x14ac:dyDescent="0.3">
      <c r="A4864" s="149"/>
      <c r="B4864" s="135"/>
      <c r="C4864" s="14"/>
      <c r="D4864" s="14"/>
      <c r="E4864" s="136"/>
      <c r="F4864" s="15"/>
      <c r="G4864" s="126"/>
      <c r="H4864" s="136"/>
      <c r="I4864" s="136"/>
      <c r="J4864" s="138"/>
      <c r="K4864" s="119"/>
      <c r="L4864" s="138"/>
      <c r="M4864" s="12"/>
      <c r="N4864" s="147" t="str">
        <f t="shared" si="478"/>
        <v/>
      </c>
      <c r="O4864" s="16" t="str">
        <f t="shared" si="479"/>
        <v/>
      </c>
      <c r="P4864" s="17"/>
      <c r="Q4864" s="17"/>
      <c r="AD4864" s="13">
        <f t="shared" si="480"/>
        <v>0</v>
      </c>
      <c r="AE4864" s="13" t="str">
        <f t="shared" si="481"/>
        <v/>
      </c>
      <c r="AF4864" s="145" t="str">
        <f t="shared" si="482"/>
        <v/>
      </c>
      <c r="AG4864" s="145" t="str">
        <f t="shared" si="483"/>
        <v/>
      </c>
      <c r="AH4864" s="145" t="str">
        <f t="shared" si="484"/>
        <v/>
      </c>
    </row>
    <row r="4865" spans="1:34" ht="17.25" customHeight="1" x14ac:dyDescent="0.3">
      <c r="A4865" s="149"/>
      <c r="B4865" s="135"/>
      <c r="C4865" s="14"/>
      <c r="D4865" s="14"/>
      <c r="E4865" s="136"/>
      <c r="F4865" s="15"/>
      <c r="G4865" s="126"/>
      <c r="H4865" s="136"/>
      <c r="I4865" s="136"/>
      <c r="J4865" s="138"/>
      <c r="K4865" s="119"/>
      <c r="L4865" s="138"/>
      <c r="M4865" s="12"/>
      <c r="N4865" s="147" t="str">
        <f t="shared" si="478"/>
        <v/>
      </c>
      <c r="O4865" s="16" t="str">
        <f t="shared" si="479"/>
        <v/>
      </c>
      <c r="P4865" s="17"/>
      <c r="Q4865" s="17"/>
      <c r="AD4865" s="13">
        <f t="shared" si="480"/>
        <v>0</v>
      </c>
      <c r="AE4865" s="13" t="str">
        <f t="shared" si="481"/>
        <v/>
      </c>
      <c r="AF4865" s="145" t="str">
        <f t="shared" si="482"/>
        <v/>
      </c>
      <c r="AG4865" s="145" t="str">
        <f t="shared" si="483"/>
        <v/>
      </c>
      <c r="AH4865" s="145" t="str">
        <f t="shared" si="484"/>
        <v/>
      </c>
    </row>
    <row r="4866" spans="1:34" ht="17.25" customHeight="1" x14ac:dyDescent="0.3">
      <c r="A4866" s="149"/>
      <c r="B4866" s="135"/>
      <c r="C4866" s="14"/>
      <c r="D4866" s="14"/>
      <c r="E4866" s="136"/>
      <c r="F4866" s="15"/>
      <c r="G4866" s="126"/>
      <c r="H4866" s="136"/>
      <c r="I4866" s="136"/>
      <c r="J4866" s="138"/>
      <c r="K4866" s="119"/>
      <c r="L4866" s="138"/>
      <c r="M4866" s="12"/>
      <c r="N4866" s="147" t="str">
        <f t="shared" si="478"/>
        <v/>
      </c>
      <c r="O4866" s="16" t="str">
        <f t="shared" si="479"/>
        <v/>
      </c>
      <c r="P4866" s="17"/>
      <c r="Q4866" s="17"/>
      <c r="AD4866" s="13">
        <f t="shared" si="480"/>
        <v>0</v>
      </c>
      <c r="AE4866" s="13" t="str">
        <f t="shared" si="481"/>
        <v/>
      </c>
      <c r="AF4866" s="145" t="str">
        <f t="shared" si="482"/>
        <v/>
      </c>
      <c r="AG4866" s="145" t="str">
        <f t="shared" si="483"/>
        <v/>
      </c>
      <c r="AH4866" s="145" t="str">
        <f t="shared" si="484"/>
        <v/>
      </c>
    </row>
    <row r="4867" spans="1:34" ht="17.25" customHeight="1" x14ac:dyDescent="0.3">
      <c r="A4867" s="149"/>
      <c r="B4867" s="135"/>
      <c r="C4867" s="14"/>
      <c r="D4867" s="14"/>
      <c r="E4867" s="136"/>
      <c r="F4867" s="15"/>
      <c r="G4867" s="126"/>
      <c r="H4867" s="136"/>
      <c r="I4867" s="136"/>
      <c r="J4867" s="138"/>
      <c r="K4867" s="119"/>
      <c r="L4867" s="138"/>
      <c r="M4867" s="12"/>
      <c r="N4867" s="147" t="str">
        <f t="shared" si="478"/>
        <v/>
      </c>
      <c r="O4867" s="16" t="str">
        <f t="shared" si="479"/>
        <v/>
      </c>
      <c r="P4867" s="17"/>
      <c r="Q4867" s="17"/>
      <c r="AD4867" s="13">
        <f t="shared" si="480"/>
        <v>0</v>
      </c>
      <c r="AE4867" s="13" t="str">
        <f t="shared" si="481"/>
        <v/>
      </c>
      <c r="AF4867" s="145" t="str">
        <f t="shared" si="482"/>
        <v/>
      </c>
      <c r="AG4867" s="145" t="str">
        <f t="shared" si="483"/>
        <v/>
      </c>
      <c r="AH4867" s="145" t="str">
        <f t="shared" si="484"/>
        <v/>
      </c>
    </row>
    <row r="4868" spans="1:34" ht="17.25" customHeight="1" x14ac:dyDescent="0.3">
      <c r="A4868" s="149"/>
      <c r="B4868" s="135"/>
      <c r="C4868" s="14"/>
      <c r="D4868" s="14"/>
      <c r="E4868" s="136"/>
      <c r="F4868" s="15"/>
      <c r="G4868" s="126"/>
      <c r="H4868" s="136"/>
      <c r="I4868" s="136"/>
      <c r="J4868" s="138"/>
      <c r="K4868" s="119"/>
      <c r="L4868" s="138"/>
      <c r="M4868" s="12"/>
      <c r="N4868" s="147" t="str">
        <f t="shared" si="478"/>
        <v/>
      </c>
      <c r="O4868" s="16" t="str">
        <f t="shared" si="479"/>
        <v/>
      </c>
      <c r="P4868" s="17"/>
      <c r="Q4868" s="17"/>
      <c r="AD4868" s="13">
        <f t="shared" si="480"/>
        <v>0</v>
      </c>
      <c r="AE4868" s="13" t="str">
        <f t="shared" si="481"/>
        <v/>
      </c>
      <c r="AF4868" s="145" t="str">
        <f t="shared" si="482"/>
        <v/>
      </c>
      <c r="AG4868" s="145" t="str">
        <f t="shared" si="483"/>
        <v/>
      </c>
      <c r="AH4868" s="145" t="str">
        <f t="shared" si="484"/>
        <v/>
      </c>
    </row>
    <row r="4869" spans="1:34" ht="17.25" customHeight="1" x14ac:dyDescent="0.3">
      <c r="A4869" s="149"/>
      <c r="B4869" s="135"/>
      <c r="C4869" s="14"/>
      <c r="D4869" s="14"/>
      <c r="E4869" s="136"/>
      <c r="F4869" s="15"/>
      <c r="G4869" s="126"/>
      <c r="H4869" s="136"/>
      <c r="I4869" s="136"/>
      <c r="J4869" s="138"/>
      <c r="K4869" s="119"/>
      <c r="L4869" s="138"/>
      <c r="M4869" s="12"/>
      <c r="N4869" s="147" t="str">
        <f t="shared" si="478"/>
        <v/>
      </c>
      <c r="O4869" s="16" t="str">
        <f t="shared" si="479"/>
        <v/>
      </c>
      <c r="P4869" s="17"/>
      <c r="Q4869" s="17"/>
      <c r="AD4869" s="13">
        <f t="shared" si="480"/>
        <v>0</v>
      </c>
      <c r="AE4869" s="13" t="str">
        <f t="shared" si="481"/>
        <v/>
      </c>
      <c r="AF4869" s="145" t="str">
        <f t="shared" si="482"/>
        <v/>
      </c>
      <c r="AG4869" s="145" t="str">
        <f t="shared" si="483"/>
        <v/>
      </c>
      <c r="AH4869" s="145" t="str">
        <f t="shared" si="484"/>
        <v/>
      </c>
    </row>
    <row r="4870" spans="1:34" ht="17.25" customHeight="1" x14ac:dyDescent="0.3">
      <c r="A4870" s="149"/>
      <c r="B4870" s="135"/>
      <c r="C4870" s="14"/>
      <c r="D4870" s="14"/>
      <c r="E4870" s="136"/>
      <c r="F4870" s="15"/>
      <c r="G4870" s="126"/>
      <c r="H4870" s="136"/>
      <c r="I4870" s="136"/>
      <c r="J4870" s="138"/>
      <c r="K4870" s="119"/>
      <c r="L4870" s="138"/>
      <c r="M4870" s="12"/>
      <c r="N4870" s="147" t="str">
        <f t="shared" si="478"/>
        <v/>
      </c>
      <c r="O4870" s="16" t="str">
        <f t="shared" si="479"/>
        <v/>
      </c>
      <c r="P4870" s="17"/>
      <c r="Q4870" s="17"/>
      <c r="AD4870" s="13">
        <f t="shared" si="480"/>
        <v>0</v>
      </c>
      <c r="AE4870" s="13" t="str">
        <f t="shared" si="481"/>
        <v/>
      </c>
      <c r="AF4870" s="145" t="str">
        <f t="shared" si="482"/>
        <v/>
      </c>
      <c r="AG4870" s="145" t="str">
        <f t="shared" si="483"/>
        <v/>
      </c>
      <c r="AH4870" s="145" t="str">
        <f t="shared" si="484"/>
        <v/>
      </c>
    </row>
    <row r="4871" spans="1:34" ht="17.25" customHeight="1" x14ac:dyDescent="0.3">
      <c r="A4871" s="149"/>
      <c r="B4871" s="135"/>
      <c r="C4871" s="14"/>
      <c r="D4871" s="14"/>
      <c r="E4871" s="136"/>
      <c r="F4871" s="15"/>
      <c r="G4871" s="126"/>
      <c r="H4871" s="136"/>
      <c r="I4871" s="136"/>
      <c r="J4871" s="138"/>
      <c r="K4871" s="119"/>
      <c r="L4871" s="138"/>
      <c r="M4871" s="12"/>
      <c r="N4871" s="147" t="str">
        <f t="shared" si="478"/>
        <v/>
      </c>
      <c r="O4871" s="16" t="str">
        <f t="shared" si="479"/>
        <v/>
      </c>
      <c r="P4871" s="17"/>
      <c r="Q4871" s="17"/>
      <c r="AD4871" s="13">
        <f t="shared" si="480"/>
        <v>0</v>
      </c>
      <c r="AE4871" s="13" t="str">
        <f t="shared" si="481"/>
        <v/>
      </c>
      <c r="AF4871" s="145" t="str">
        <f t="shared" si="482"/>
        <v/>
      </c>
      <c r="AG4871" s="145" t="str">
        <f t="shared" si="483"/>
        <v/>
      </c>
      <c r="AH4871" s="145" t="str">
        <f t="shared" si="484"/>
        <v/>
      </c>
    </row>
    <row r="4872" spans="1:34" ht="17.25" customHeight="1" x14ac:dyDescent="0.3">
      <c r="A4872" s="149"/>
      <c r="B4872" s="135"/>
      <c r="C4872" s="14"/>
      <c r="D4872" s="14"/>
      <c r="E4872" s="136"/>
      <c r="F4872" s="15"/>
      <c r="G4872" s="126"/>
      <c r="H4872" s="136"/>
      <c r="I4872" s="136"/>
      <c r="J4872" s="138"/>
      <c r="K4872" s="119"/>
      <c r="L4872" s="138"/>
      <c r="M4872" s="12"/>
      <c r="N4872" s="147" t="str">
        <f t="shared" ref="N4872:N4935" si="485">IF(J4872="", "", K4872)</f>
        <v/>
      </c>
      <c r="O4872" s="16" t="str">
        <f t="shared" si="479"/>
        <v/>
      </c>
      <c r="P4872" s="17"/>
      <c r="Q4872" s="17"/>
      <c r="AD4872" s="13">
        <f t="shared" si="480"/>
        <v>0</v>
      </c>
      <c r="AE4872" s="13" t="str">
        <f t="shared" si="481"/>
        <v/>
      </c>
      <c r="AF4872" s="145" t="str">
        <f t="shared" si="482"/>
        <v/>
      </c>
      <c r="AG4872" s="145" t="str">
        <f t="shared" si="483"/>
        <v/>
      </c>
      <c r="AH4872" s="145" t="str">
        <f t="shared" si="484"/>
        <v/>
      </c>
    </row>
    <row r="4873" spans="1:34" ht="17.25" customHeight="1" x14ac:dyDescent="0.3">
      <c r="A4873" s="149"/>
      <c r="B4873" s="135"/>
      <c r="C4873" s="14"/>
      <c r="D4873" s="14"/>
      <c r="E4873" s="136"/>
      <c r="F4873" s="15"/>
      <c r="G4873" s="126"/>
      <c r="H4873" s="136"/>
      <c r="I4873" s="136"/>
      <c r="J4873" s="138"/>
      <c r="K4873" s="119"/>
      <c r="L4873" s="138"/>
      <c r="M4873" s="12"/>
      <c r="N4873" s="147" t="str">
        <f t="shared" si="485"/>
        <v/>
      </c>
      <c r="O4873" s="16" t="str">
        <f t="shared" si="479"/>
        <v/>
      </c>
      <c r="P4873" s="17"/>
      <c r="Q4873" s="17"/>
      <c r="AD4873" s="13">
        <f t="shared" si="480"/>
        <v>0</v>
      </c>
      <c r="AE4873" s="13" t="str">
        <f t="shared" si="481"/>
        <v/>
      </c>
      <c r="AF4873" s="145" t="str">
        <f t="shared" si="482"/>
        <v/>
      </c>
      <c r="AG4873" s="145" t="str">
        <f t="shared" si="483"/>
        <v/>
      </c>
      <c r="AH4873" s="145" t="str">
        <f t="shared" si="484"/>
        <v/>
      </c>
    </row>
    <row r="4874" spans="1:34" ht="17.25" customHeight="1" x14ac:dyDescent="0.3">
      <c r="A4874" s="149"/>
      <c r="B4874" s="135"/>
      <c r="C4874" s="14"/>
      <c r="D4874" s="14"/>
      <c r="E4874" s="136"/>
      <c r="F4874" s="15"/>
      <c r="G4874" s="126"/>
      <c r="H4874" s="136"/>
      <c r="I4874" s="136"/>
      <c r="J4874" s="138"/>
      <c r="K4874" s="119"/>
      <c r="L4874" s="138"/>
      <c r="M4874" s="12"/>
      <c r="N4874" s="147" t="str">
        <f t="shared" si="485"/>
        <v/>
      </c>
      <c r="O4874" s="16" t="str">
        <f t="shared" si="479"/>
        <v/>
      </c>
      <c r="P4874" s="17"/>
      <c r="Q4874" s="17"/>
      <c r="AD4874" s="13">
        <f t="shared" si="480"/>
        <v>0</v>
      </c>
      <c r="AE4874" s="13" t="str">
        <f t="shared" si="481"/>
        <v/>
      </c>
      <c r="AF4874" s="145" t="str">
        <f t="shared" si="482"/>
        <v/>
      </c>
      <c r="AG4874" s="145" t="str">
        <f t="shared" si="483"/>
        <v/>
      </c>
      <c r="AH4874" s="145" t="str">
        <f t="shared" si="484"/>
        <v/>
      </c>
    </row>
    <row r="4875" spans="1:34" ht="17.25" customHeight="1" x14ac:dyDescent="0.3">
      <c r="A4875" s="149"/>
      <c r="B4875" s="135"/>
      <c r="C4875" s="14"/>
      <c r="D4875" s="14"/>
      <c r="E4875" s="136"/>
      <c r="F4875" s="15"/>
      <c r="G4875" s="126"/>
      <c r="H4875" s="136"/>
      <c r="I4875" s="136"/>
      <c r="J4875" s="138"/>
      <c r="K4875" s="119"/>
      <c r="L4875" s="138"/>
      <c r="M4875" s="12"/>
      <c r="N4875" s="147" t="str">
        <f t="shared" si="485"/>
        <v/>
      </c>
      <c r="O4875" s="16" t="str">
        <f t="shared" si="479"/>
        <v/>
      </c>
      <c r="P4875" s="17"/>
      <c r="Q4875" s="17"/>
      <c r="AD4875" s="13">
        <f t="shared" si="480"/>
        <v>0</v>
      </c>
      <c r="AE4875" s="13" t="str">
        <f t="shared" si="481"/>
        <v/>
      </c>
      <c r="AF4875" s="145" t="str">
        <f t="shared" si="482"/>
        <v/>
      </c>
      <c r="AG4875" s="145" t="str">
        <f t="shared" si="483"/>
        <v/>
      </c>
      <c r="AH4875" s="145" t="str">
        <f t="shared" si="484"/>
        <v/>
      </c>
    </row>
    <row r="4876" spans="1:34" ht="17.25" customHeight="1" x14ac:dyDescent="0.3">
      <c r="A4876" s="149"/>
      <c r="B4876" s="135"/>
      <c r="C4876" s="14"/>
      <c r="D4876" s="14"/>
      <c r="E4876" s="136"/>
      <c r="F4876" s="15"/>
      <c r="G4876" s="126"/>
      <c r="H4876" s="136"/>
      <c r="I4876" s="136"/>
      <c r="J4876" s="138"/>
      <c r="K4876" s="119"/>
      <c r="L4876" s="138"/>
      <c r="M4876" s="12"/>
      <c r="N4876" s="147" t="str">
        <f t="shared" si="485"/>
        <v/>
      </c>
      <c r="O4876" s="16" t="str">
        <f t="shared" si="479"/>
        <v/>
      </c>
      <c r="P4876" s="17"/>
      <c r="Q4876" s="17"/>
      <c r="AD4876" s="13">
        <f t="shared" si="480"/>
        <v>0</v>
      </c>
      <c r="AE4876" s="13" t="str">
        <f t="shared" si="481"/>
        <v/>
      </c>
      <c r="AF4876" s="145" t="str">
        <f t="shared" si="482"/>
        <v/>
      </c>
      <c r="AG4876" s="145" t="str">
        <f t="shared" si="483"/>
        <v/>
      </c>
      <c r="AH4876" s="145" t="str">
        <f t="shared" si="484"/>
        <v/>
      </c>
    </row>
    <row r="4877" spans="1:34" ht="17.25" customHeight="1" x14ac:dyDescent="0.3">
      <c r="A4877" s="149"/>
      <c r="B4877" s="135"/>
      <c r="C4877" s="14"/>
      <c r="D4877" s="14"/>
      <c r="E4877" s="136"/>
      <c r="F4877" s="15"/>
      <c r="G4877" s="126"/>
      <c r="H4877" s="136"/>
      <c r="I4877" s="136"/>
      <c r="J4877" s="138"/>
      <c r="K4877" s="119"/>
      <c r="L4877" s="138"/>
      <c r="M4877" s="12"/>
      <c r="N4877" s="147" t="str">
        <f t="shared" si="485"/>
        <v/>
      </c>
      <c r="O4877" s="16" t="str">
        <f t="shared" si="479"/>
        <v/>
      </c>
      <c r="P4877" s="17"/>
      <c r="Q4877" s="17"/>
      <c r="AD4877" s="13">
        <f t="shared" si="480"/>
        <v>0</v>
      </c>
      <c r="AE4877" s="13" t="str">
        <f t="shared" si="481"/>
        <v/>
      </c>
      <c r="AF4877" s="145" t="str">
        <f t="shared" si="482"/>
        <v/>
      </c>
      <c r="AG4877" s="145" t="str">
        <f t="shared" si="483"/>
        <v/>
      </c>
      <c r="AH4877" s="145" t="str">
        <f t="shared" si="484"/>
        <v/>
      </c>
    </row>
    <row r="4878" spans="1:34" ht="17.25" customHeight="1" x14ac:dyDescent="0.3">
      <c r="A4878" s="149"/>
      <c r="B4878" s="135"/>
      <c r="C4878" s="14"/>
      <c r="D4878" s="14"/>
      <c r="E4878" s="136"/>
      <c r="F4878" s="15"/>
      <c r="G4878" s="126"/>
      <c r="H4878" s="136"/>
      <c r="I4878" s="136"/>
      <c r="J4878" s="138"/>
      <c r="K4878" s="119"/>
      <c r="L4878" s="138"/>
      <c r="M4878" s="12"/>
      <c r="N4878" s="147" t="str">
        <f t="shared" si="485"/>
        <v/>
      </c>
      <c r="O4878" s="16" t="str">
        <f t="shared" si="479"/>
        <v/>
      </c>
      <c r="P4878" s="17"/>
      <c r="Q4878" s="17"/>
      <c r="AD4878" s="13">
        <f t="shared" si="480"/>
        <v>0</v>
      </c>
      <c r="AE4878" s="13" t="str">
        <f t="shared" si="481"/>
        <v/>
      </c>
      <c r="AF4878" s="145" t="str">
        <f t="shared" si="482"/>
        <v/>
      </c>
      <c r="AG4878" s="145" t="str">
        <f t="shared" si="483"/>
        <v/>
      </c>
      <c r="AH4878" s="145" t="str">
        <f t="shared" si="484"/>
        <v/>
      </c>
    </row>
    <row r="4879" spans="1:34" ht="17.25" customHeight="1" x14ac:dyDescent="0.3">
      <c r="A4879" s="149"/>
      <c r="B4879" s="135"/>
      <c r="C4879" s="14"/>
      <c r="D4879" s="14"/>
      <c r="E4879" s="136"/>
      <c r="F4879" s="15"/>
      <c r="G4879" s="126"/>
      <c r="H4879" s="136"/>
      <c r="I4879" s="136"/>
      <c r="J4879" s="138"/>
      <c r="K4879" s="119"/>
      <c r="L4879" s="138"/>
      <c r="M4879" s="12"/>
      <c r="N4879" s="147" t="str">
        <f t="shared" si="485"/>
        <v/>
      </c>
      <c r="O4879" s="16" t="str">
        <f t="shared" si="479"/>
        <v/>
      </c>
      <c r="P4879" s="17"/>
      <c r="Q4879" s="17"/>
      <c r="AD4879" s="13">
        <f t="shared" si="480"/>
        <v>0</v>
      </c>
      <c r="AE4879" s="13" t="str">
        <f t="shared" si="481"/>
        <v/>
      </c>
      <c r="AF4879" s="145" t="str">
        <f t="shared" si="482"/>
        <v/>
      </c>
      <c r="AG4879" s="145" t="str">
        <f t="shared" si="483"/>
        <v/>
      </c>
      <c r="AH4879" s="145" t="str">
        <f t="shared" si="484"/>
        <v/>
      </c>
    </row>
    <row r="4880" spans="1:34" ht="17.25" customHeight="1" x14ac:dyDescent="0.3">
      <c r="A4880" s="149"/>
      <c r="B4880" s="135"/>
      <c r="C4880" s="14"/>
      <c r="D4880" s="14"/>
      <c r="E4880" s="136"/>
      <c r="F4880" s="15"/>
      <c r="G4880" s="126"/>
      <c r="H4880" s="136"/>
      <c r="I4880" s="136"/>
      <c r="J4880" s="138"/>
      <c r="K4880" s="119"/>
      <c r="L4880" s="138"/>
      <c r="M4880" s="12"/>
      <c r="N4880" s="147" t="str">
        <f t="shared" si="485"/>
        <v/>
      </c>
      <c r="O4880" s="16" t="str">
        <f t="shared" si="479"/>
        <v/>
      </c>
      <c r="P4880" s="17"/>
      <c r="Q4880" s="17"/>
      <c r="AD4880" s="13">
        <f t="shared" si="480"/>
        <v>0</v>
      </c>
      <c r="AE4880" s="13" t="str">
        <f t="shared" si="481"/>
        <v/>
      </c>
      <c r="AF4880" s="145" t="str">
        <f t="shared" si="482"/>
        <v/>
      </c>
      <c r="AG4880" s="145" t="str">
        <f t="shared" si="483"/>
        <v/>
      </c>
      <c r="AH4880" s="145" t="str">
        <f t="shared" si="484"/>
        <v/>
      </c>
    </row>
    <row r="4881" spans="1:34" ht="17.25" customHeight="1" x14ac:dyDescent="0.3">
      <c r="A4881" s="149"/>
      <c r="B4881" s="135"/>
      <c r="C4881" s="14"/>
      <c r="D4881" s="14"/>
      <c r="E4881" s="136"/>
      <c r="F4881" s="15"/>
      <c r="G4881" s="126"/>
      <c r="H4881" s="136"/>
      <c r="I4881" s="136"/>
      <c r="J4881" s="138"/>
      <c r="K4881" s="119"/>
      <c r="L4881" s="138"/>
      <c r="M4881" s="12"/>
      <c r="N4881" s="147" t="str">
        <f t="shared" si="485"/>
        <v/>
      </c>
      <c r="O4881" s="16" t="str">
        <f t="shared" si="479"/>
        <v/>
      </c>
      <c r="P4881" s="17"/>
      <c r="Q4881" s="17"/>
      <c r="AD4881" s="13">
        <f t="shared" si="480"/>
        <v>0</v>
      </c>
      <c r="AE4881" s="13" t="str">
        <f t="shared" si="481"/>
        <v/>
      </c>
      <c r="AF4881" s="145" t="str">
        <f t="shared" si="482"/>
        <v/>
      </c>
      <c r="AG4881" s="145" t="str">
        <f t="shared" si="483"/>
        <v/>
      </c>
      <c r="AH4881" s="145" t="str">
        <f t="shared" si="484"/>
        <v/>
      </c>
    </row>
    <row r="4882" spans="1:34" ht="17.25" customHeight="1" x14ac:dyDescent="0.3">
      <c r="A4882" s="149"/>
      <c r="B4882" s="135"/>
      <c r="C4882" s="14"/>
      <c r="D4882" s="14"/>
      <c r="E4882" s="136"/>
      <c r="F4882" s="15"/>
      <c r="G4882" s="126"/>
      <c r="H4882" s="136"/>
      <c r="I4882" s="136"/>
      <c r="J4882" s="138"/>
      <c r="K4882" s="119"/>
      <c r="L4882" s="138"/>
      <c r="M4882" s="12"/>
      <c r="N4882" s="147" t="str">
        <f t="shared" si="485"/>
        <v/>
      </c>
      <c r="O4882" s="16" t="str">
        <f t="shared" si="479"/>
        <v/>
      </c>
      <c r="P4882" s="17"/>
      <c r="Q4882" s="17"/>
      <c r="AD4882" s="13">
        <f t="shared" si="480"/>
        <v>0</v>
      </c>
      <c r="AE4882" s="13" t="str">
        <f t="shared" si="481"/>
        <v/>
      </c>
      <c r="AF4882" s="145" t="str">
        <f t="shared" si="482"/>
        <v/>
      </c>
      <c r="AG4882" s="145" t="str">
        <f t="shared" si="483"/>
        <v/>
      </c>
      <c r="AH4882" s="145" t="str">
        <f t="shared" si="484"/>
        <v/>
      </c>
    </row>
    <row r="4883" spans="1:34" ht="17.25" customHeight="1" x14ac:dyDescent="0.3">
      <c r="A4883" s="149"/>
      <c r="B4883" s="135"/>
      <c r="C4883" s="14"/>
      <c r="D4883" s="14"/>
      <c r="E4883" s="136"/>
      <c r="F4883" s="15"/>
      <c r="G4883" s="126"/>
      <c r="H4883" s="136"/>
      <c r="I4883" s="136"/>
      <c r="J4883" s="138"/>
      <c r="K4883" s="119"/>
      <c r="L4883" s="138"/>
      <c r="M4883" s="12"/>
      <c r="N4883" s="147" t="str">
        <f t="shared" si="485"/>
        <v/>
      </c>
      <c r="O4883" s="16" t="str">
        <f t="shared" si="479"/>
        <v/>
      </c>
      <c r="P4883" s="17"/>
      <c r="Q4883" s="17"/>
      <c r="AD4883" s="13">
        <f t="shared" si="480"/>
        <v>0</v>
      </c>
      <c r="AE4883" s="13" t="str">
        <f t="shared" si="481"/>
        <v/>
      </c>
      <c r="AF4883" s="145" t="str">
        <f t="shared" si="482"/>
        <v/>
      </c>
      <c r="AG4883" s="145" t="str">
        <f t="shared" si="483"/>
        <v/>
      </c>
      <c r="AH4883" s="145" t="str">
        <f t="shared" si="484"/>
        <v/>
      </c>
    </row>
    <row r="4884" spans="1:34" ht="17.25" customHeight="1" x14ac:dyDescent="0.3">
      <c r="A4884" s="149"/>
      <c r="B4884" s="135"/>
      <c r="C4884" s="14"/>
      <c r="D4884" s="14"/>
      <c r="E4884" s="136"/>
      <c r="F4884" s="15"/>
      <c r="G4884" s="126"/>
      <c r="H4884" s="136"/>
      <c r="I4884" s="136"/>
      <c r="J4884" s="138"/>
      <c r="K4884" s="119"/>
      <c r="L4884" s="138"/>
      <c r="M4884" s="12"/>
      <c r="N4884" s="147" t="str">
        <f t="shared" si="485"/>
        <v/>
      </c>
      <c r="O4884" s="16" t="str">
        <f t="shared" si="479"/>
        <v/>
      </c>
      <c r="P4884" s="17"/>
      <c r="Q4884" s="17"/>
      <c r="AD4884" s="13">
        <f t="shared" si="480"/>
        <v>0</v>
      </c>
      <c r="AE4884" s="13" t="str">
        <f t="shared" si="481"/>
        <v/>
      </c>
      <c r="AF4884" s="145" t="str">
        <f t="shared" si="482"/>
        <v/>
      </c>
      <c r="AG4884" s="145" t="str">
        <f t="shared" si="483"/>
        <v/>
      </c>
      <c r="AH4884" s="145" t="str">
        <f t="shared" si="484"/>
        <v/>
      </c>
    </row>
    <row r="4885" spans="1:34" ht="17.25" customHeight="1" x14ac:dyDescent="0.3">
      <c r="A4885" s="149"/>
      <c r="B4885" s="135"/>
      <c r="C4885" s="14"/>
      <c r="D4885" s="14"/>
      <c r="E4885" s="136"/>
      <c r="F4885" s="15"/>
      <c r="G4885" s="126"/>
      <c r="H4885" s="136"/>
      <c r="I4885" s="136"/>
      <c r="J4885" s="138"/>
      <c r="K4885" s="119"/>
      <c r="L4885" s="138"/>
      <c r="M4885" s="12"/>
      <c r="N4885" s="147" t="str">
        <f t="shared" si="485"/>
        <v/>
      </c>
      <c r="O4885" s="16" t="str">
        <f t="shared" ref="O4885:O4948" si="486">IF(K4885="", "", SUM(N4885/F4885))</f>
        <v/>
      </c>
      <c r="P4885" s="17"/>
      <c r="Q4885" s="17"/>
      <c r="AD4885" s="13">
        <f t="shared" si="480"/>
        <v>0</v>
      </c>
      <c r="AE4885" s="13" t="str">
        <f t="shared" si="481"/>
        <v/>
      </c>
      <c r="AF4885" s="145" t="str">
        <f t="shared" si="482"/>
        <v/>
      </c>
      <c r="AG4885" s="145" t="str">
        <f t="shared" si="483"/>
        <v/>
      </c>
      <c r="AH4885" s="145" t="str">
        <f t="shared" si="484"/>
        <v/>
      </c>
    </row>
    <row r="4886" spans="1:34" ht="17.25" customHeight="1" x14ac:dyDescent="0.3">
      <c r="A4886" s="149"/>
      <c r="B4886" s="135"/>
      <c r="C4886" s="14"/>
      <c r="D4886" s="14"/>
      <c r="E4886" s="136"/>
      <c r="F4886" s="15"/>
      <c r="G4886" s="126"/>
      <c r="H4886" s="136"/>
      <c r="I4886" s="136"/>
      <c r="J4886" s="138"/>
      <c r="K4886" s="119"/>
      <c r="L4886" s="138"/>
      <c r="M4886" s="12"/>
      <c r="N4886" s="147" t="str">
        <f t="shared" si="485"/>
        <v/>
      </c>
      <c r="O4886" s="16" t="str">
        <f t="shared" si="486"/>
        <v/>
      </c>
      <c r="P4886" s="17"/>
      <c r="Q4886" s="17"/>
      <c r="AD4886" s="13">
        <f t="shared" si="480"/>
        <v>0</v>
      </c>
      <c r="AE4886" s="13" t="str">
        <f t="shared" si="481"/>
        <v/>
      </c>
      <c r="AF4886" s="145" t="str">
        <f t="shared" si="482"/>
        <v/>
      </c>
      <c r="AG4886" s="145" t="str">
        <f t="shared" si="483"/>
        <v/>
      </c>
      <c r="AH4886" s="145" t="str">
        <f t="shared" si="484"/>
        <v/>
      </c>
    </row>
    <row r="4887" spans="1:34" ht="17.25" customHeight="1" x14ac:dyDescent="0.3">
      <c r="A4887" s="149"/>
      <c r="B4887" s="135"/>
      <c r="C4887" s="14"/>
      <c r="D4887" s="14"/>
      <c r="E4887" s="136"/>
      <c r="F4887" s="15"/>
      <c r="G4887" s="126"/>
      <c r="H4887" s="136"/>
      <c r="I4887" s="136"/>
      <c r="J4887" s="138"/>
      <c r="K4887" s="119"/>
      <c r="L4887" s="138"/>
      <c r="M4887" s="12"/>
      <c r="N4887" s="147" t="str">
        <f t="shared" si="485"/>
        <v/>
      </c>
      <c r="O4887" s="16" t="str">
        <f t="shared" si="486"/>
        <v/>
      </c>
      <c r="P4887" s="17"/>
      <c r="Q4887" s="17"/>
      <c r="AD4887" s="13">
        <f t="shared" si="480"/>
        <v>0</v>
      </c>
      <c r="AE4887" s="13" t="str">
        <f t="shared" si="481"/>
        <v/>
      </c>
      <c r="AF4887" s="145" t="str">
        <f t="shared" si="482"/>
        <v/>
      </c>
      <c r="AG4887" s="145" t="str">
        <f t="shared" si="483"/>
        <v/>
      </c>
      <c r="AH4887" s="145" t="str">
        <f t="shared" si="484"/>
        <v/>
      </c>
    </row>
    <row r="4888" spans="1:34" ht="17.25" customHeight="1" x14ac:dyDescent="0.3">
      <c r="A4888" s="149"/>
      <c r="B4888" s="135"/>
      <c r="C4888" s="14"/>
      <c r="D4888" s="14"/>
      <c r="E4888" s="136"/>
      <c r="F4888" s="15"/>
      <c r="G4888" s="126"/>
      <c r="H4888" s="136"/>
      <c r="I4888" s="136"/>
      <c r="J4888" s="138"/>
      <c r="K4888" s="119"/>
      <c r="L4888" s="138"/>
      <c r="M4888" s="12"/>
      <c r="N4888" s="147" t="str">
        <f t="shared" si="485"/>
        <v/>
      </c>
      <c r="O4888" s="16" t="str">
        <f t="shared" si="486"/>
        <v/>
      </c>
      <c r="P4888" s="17"/>
      <c r="Q4888" s="17"/>
      <c r="AD4888" s="13">
        <f t="shared" si="480"/>
        <v>0</v>
      </c>
      <c r="AE4888" s="13" t="str">
        <f t="shared" si="481"/>
        <v/>
      </c>
      <c r="AF4888" s="145" t="str">
        <f t="shared" si="482"/>
        <v/>
      </c>
      <c r="AG4888" s="145" t="str">
        <f t="shared" si="483"/>
        <v/>
      </c>
      <c r="AH4888" s="145" t="str">
        <f t="shared" si="484"/>
        <v/>
      </c>
    </row>
    <row r="4889" spans="1:34" ht="17.25" customHeight="1" x14ac:dyDescent="0.3">
      <c r="A4889" s="149"/>
      <c r="B4889" s="135"/>
      <c r="C4889" s="14"/>
      <c r="D4889" s="14"/>
      <c r="E4889" s="136"/>
      <c r="F4889" s="15"/>
      <c r="G4889" s="126"/>
      <c r="H4889" s="136"/>
      <c r="I4889" s="136"/>
      <c r="J4889" s="138"/>
      <c r="K4889" s="119"/>
      <c r="L4889" s="138"/>
      <c r="M4889" s="12"/>
      <c r="N4889" s="147" t="str">
        <f t="shared" si="485"/>
        <v/>
      </c>
      <c r="O4889" s="16" t="str">
        <f t="shared" si="486"/>
        <v/>
      </c>
      <c r="P4889" s="17"/>
      <c r="Q4889" s="17"/>
      <c r="AD4889" s="13">
        <f t="shared" si="480"/>
        <v>0</v>
      </c>
      <c r="AE4889" s="13" t="str">
        <f t="shared" si="481"/>
        <v/>
      </c>
      <c r="AF4889" s="145" t="str">
        <f t="shared" si="482"/>
        <v/>
      </c>
      <c r="AG4889" s="145" t="str">
        <f t="shared" si="483"/>
        <v/>
      </c>
      <c r="AH4889" s="145" t="str">
        <f t="shared" si="484"/>
        <v/>
      </c>
    </row>
    <row r="4890" spans="1:34" ht="17.25" customHeight="1" x14ac:dyDescent="0.3">
      <c r="A4890" s="149"/>
      <c r="B4890" s="135"/>
      <c r="C4890" s="14"/>
      <c r="D4890" s="14"/>
      <c r="E4890" s="136"/>
      <c r="F4890" s="15"/>
      <c r="G4890" s="126"/>
      <c r="H4890" s="136"/>
      <c r="I4890" s="136"/>
      <c r="J4890" s="138"/>
      <c r="K4890" s="119"/>
      <c r="L4890" s="138"/>
      <c r="M4890" s="12"/>
      <c r="N4890" s="147" t="str">
        <f t="shared" si="485"/>
        <v/>
      </c>
      <c r="O4890" s="16" t="str">
        <f t="shared" si="486"/>
        <v/>
      </c>
      <c r="P4890" s="17"/>
      <c r="Q4890" s="17"/>
      <c r="AD4890" s="13">
        <f t="shared" si="480"/>
        <v>0</v>
      </c>
      <c r="AE4890" s="13" t="str">
        <f t="shared" si="481"/>
        <v/>
      </c>
      <c r="AF4890" s="145" t="str">
        <f t="shared" si="482"/>
        <v/>
      </c>
      <c r="AG4890" s="145" t="str">
        <f t="shared" si="483"/>
        <v/>
      </c>
      <c r="AH4890" s="145" t="str">
        <f t="shared" si="484"/>
        <v/>
      </c>
    </row>
    <row r="4891" spans="1:34" ht="17.25" customHeight="1" x14ac:dyDescent="0.3">
      <c r="A4891" s="149"/>
      <c r="B4891" s="135"/>
      <c r="C4891" s="14"/>
      <c r="D4891" s="14"/>
      <c r="E4891" s="136"/>
      <c r="F4891" s="15"/>
      <c r="G4891" s="126"/>
      <c r="H4891" s="136"/>
      <c r="I4891" s="136"/>
      <c r="J4891" s="138"/>
      <c r="K4891" s="119"/>
      <c r="L4891" s="138"/>
      <c r="M4891" s="12"/>
      <c r="N4891" s="147" t="str">
        <f t="shared" si="485"/>
        <v/>
      </c>
      <c r="O4891" s="16" t="str">
        <f t="shared" si="486"/>
        <v/>
      </c>
      <c r="P4891" s="17"/>
      <c r="Q4891" s="17"/>
      <c r="AD4891" s="13">
        <f t="shared" si="480"/>
        <v>0</v>
      </c>
      <c r="AE4891" s="13" t="str">
        <f t="shared" si="481"/>
        <v/>
      </c>
      <c r="AF4891" s="145" t="str">
        <f t="shared" si="482"/>
        <v/>
      </c>
      <c r="AG4891" s="145" t="str">
        <f t="shared" si="483"/>
        <v/>
      </c>
      <c r="AH4891" s="145" t="str">
        <f t="shared" si="484"/>
        <v/>
      </c>
    </row>
    <row r="4892" spans="1:34" ht="17.25" customHeight="1" x14ac:dyDescent="0.3">
      <c r="A4892" s="149"/>
      <c r="B4892" s="135"/>
      <c r="C4892" s="14"/>
      <c r="D4892" s="14"/>
      <c r="E4892" s="136"/>
      <c r="F4892" s="15"/>
      <c r="G4892" s="126"/>
      <c r="H4892" s="136"/>
      <c r="I4892" s="136"/>
      <c r="J4892" s="138"/>
      <c r="K4892" s="119"/>
      <c r="L4892" s="138"/>
      <c r="M4892" s="12"/>
      <c r="N4892" s="147" t="str">
        <f t="shared" si="485"/>
        <v/>
      </c>
      <c r="O4892" s="16" t="str">
        <f t="shared" si="486"/>
        <v/>
      </c>
      <c r="P4892" s="17"/>
      <c r="Q4892" s="17"/>
      <c r="AD4892" s="13">
        <f t="shared" si="480"/>
        <v>0</v>
      </c>
      <c r="AE4892" s="13" t="str">
        <f t="shared" si="481"/>
        <v/>
      </c>
      <c r="AF4892" s="145" t="str">
        <f t="shared" si="482"/>
        <v/>
      </c>
      <c r="AG4892" s="145" t="str">
        <f t="shared" si="483"/>
        <v/>
      </c>
      <c r="AH4892" s="145" t="str">
        <f t="shared" si="484"/>
        <v/>
      </c>
    </row>
    <row r="4893" spans="1:34" ht="17.25" customHeight="1" x14ac:dyDescent="0.3">
      <c r="A4893" s="149"/>
      <c r="B4893" s="135"/>
      <c r="C4893" s="14"/>
      <c r="D4893" s="14"/>
      <c r="E4893" s="136"/>
      <c r="F4893" s="15"/>
      <c r="G4893" s="126"/>
      <c r="H4893" s="136"/>
      <c r="I4893" s="136"/>
      <c r="J4893" s="138"/>
      <c r="K4893" s="119"/>
      <c r="L4893" s="138"/>
      <c r="M4893" s="12"/>
      <c r="N4893" s="147" t="str">
        <f t="shared" si="485"/>
        <v/>
      </c>
      <c r="O4893" s="16" t="str">
        <f t="shared" si="486"/>
        <v/>
      </c>
      <c r="P4893" s="17"/>
      <c r="Q4893" s="17"/>
      <c r="AD4893" s="13">
        <f t="shared" si="480"/>
        <v>0</v>
      </c>
      <c r="AE4893" s="13" t="str">
        <f t="shared" si="481"/>
        <v/>
      </c>
      <c r="AF4893" s="145" t="str">
        <f t="shared" si="482"/>
        <v/>
      </c>
      <c r="AG4893" s="145" t="str">
        <f t="shared" si="483"/>
        <v/>
      </c>
      <c r="AH4893" s="145" t="str">
        <f t="shared" si="484"/>
        <v/>
      </c>
    </row>
    <row r="4894" spans="1:34" ht="17.25" customHeight="1" x14ac:dyDescent="0.3">
      <c r="A4894" s="149"/>
      <c r="B4894" s="135"/>
      <c r="C4894" s="14"/>
      <c r="D4894" s="14"/>
      <c r="E4894" s="136"/>
      <c r="F4894" s="15"/>
      <c r="G4894" s="126"/>
      <c r="H4894" s="136"/>
      <c r="I4894" s="136"/>
      <c r="J4894" s="138"/>
      <c r="K4894" s="119"/>
      <c r="L4894" s="138"/>
      <c r="M4894" s="12"/>
      <c r="N4894" s="147" t="str">
        <f t="shared" si="485"/>
        <v/>
      </c>
      <c r="O4894" s="16" t="str">
        <f t="shared" si="486"/>
        <v/>
      </c>
      <c r="P4894" s="17"/>
      <c r="Q4894" s="17"/>
      <c r="AD4894" s="13">
        <f t="shared" si="480"/>
        <v>0</v>
      </c>
      <c r="AE4894" s="13" t="str">
        <f t="shared" si="481"/>
        <v/>
      </c>
      <c r="AF4894" s="145" t="str">
        <f t="shared" si="482"/>
        <v/>
      </c>
      <c r="AG4894" s="145" t="str">
        <f t="shared" si="483"/>
        <v/>
      </c>
      <c r="AH4894" s="145" t="str">
        <f t="shared" si="484"/>
        <v/>
      </c>
    </row>
    <row r="4895" spans="1:34" ht="17.25" customHeight="1" x14ac:dyDescent="0.3">
      <c r="A4895" s="149"/>
      <c r="B4895" s="135"/>
      <c r="C4895" s="14"/>
      <c r="D4895" s="14"/>
      <c r="E4895" s="136"/>
      <c r="F4895" s="15"/>
      <c r="G4895" s="126"/>
      <c r="H4895" s="136"/>
      <c r="I4895" s="136"/>
      <c r="J4895" s="138"/>
      <c r="K4895" s="119"/>
      <c r="L4895" s="138"/>
      <c r="M4895" s="12"/>
      <c r="N4895" s="147" t="str">
        <f t="shared" si="485"/>
        <v/>
      </c>
      <c r="O4895" s="16" t="str">
        <f t="shared" si="486"/>
        <v/>
      </c>
      <c r="P4895" s="17"/>
      <c r="Q4895" s="17"/>
      <c r="AD4895" s="13">
        <f t="shared" si="480"/>
        <v>0</v>
      </c>
      <c r="AE4895" s="13" t="str">
        <f t="shared" si="481"/>
        <v/>
      </c>
      <c r="AF4895" s="145" t="str">
        <f t="shared" si="482"/>
        <v/>
      </c>
      <c r="AG4895" s="145" t="str">
        <f t="shared" si="483"/>
        <v/>
      </c>
      <c r="AH4895" s="145" t="str">
        <f t="shared" si="484"/>
        <v/>
      </c>
    </row>
    <row r="4896" spans="1:34" ht="17.25" customHeight="1" x14ac:dyDescent="0.3">
      <c r="A4896" s="149"/>
      <c r="B4896" s="135"/>
      <c r="C4896" s="14"/>
      <c r="D4896" s="14"/>
      <c r="E4896" s="136"/>
      <c r="F4896" s="15"/>
      <c r="G4896" s="126"/>
      <c r="H4896" s="136"/>
      <c r="I4896" s="136"/>
      <c r="J4896" s="138"/>
      <c r="K4896" s="119"/>
      <c r="L4896" s="138"/>
      <c r="M4896" s="12"/>
      <c r="N4896" s="147" t="str">
        <f t="shared" si="485"/>
        <v/>
      </c>
      <c r="O4896" s="16" t="str">
        <f t="shared" si="486"/>
        <v/>
      </c>
      <c r="P4896" s="17"/>
      <c r="Q4896" s="17"/>
      <c r="AD4896" s="13">
        <f t="shared" si="480"/>
        <v>0</v>
      </c>
      <c r="AE4896" s="13" t="str">
        <f t="shared" si="481"/>
        <v/>
      </c>
      <c r="AF4896" s="145" t="str">
        <f t="shared" si="482"/>
        <v/>
      </c>
      <c r="AG4896" s="145" t="str">
        <f t="shared" si="483"/>
        <v/>
      </c>
      <c r="AH4896" s="145" t="str">
        <f t="shared" si="484"/>
        <v/>
      </c>
    </row>
    <row r="4897" spans="1:34" ht="17.25" customHeight="1" x14ac:dyDescent="0.3">
      <c r="A4897" s="149"/>
      <c r="B4897" s="135"/>
      <c r="C4897" s="14"/>
      <c r="D4897" s="14"/>
      <c r="E4897" s="136"/>
      <c r="F4897" s="15"/>
      <c r="G4897" s="126"/>
      <c r="H4897" s="136"/>
      <c r="I4897" s="136"/>
      <c r="J4897" s="138"/>
      <c r="K4897" s="119"/>
      <c r="L4897" s="138"/>
      <c r="M4897" s="12"/>
      <c r="N4897" s="147" t="str">
        <f t="shared" si="485"/>
        <v/>
      </c>
      <c r="O4897" s="16" t="str">
        <f t="shared" si="486"/>
        <v/>
      </c>
      <c r="P4897" s="17"/>
      <c r="Q4897" s="17"/>
      <c r="AD4897" s="13">
        <f t="shared" si="480"/>
        <v>0</v>
      </c>
      <c r="AE4897" s="13" t="str">
        <f t="shared" si="481"/>
        <v/>
      </c>
      <c r="AF4897" s="145" t="str">
        <f t="shared" si="482"/>
        <v/>
      </c>
      <c r="AG4897" s="145" t="str">
        <f t="shared" si="483"/>
        <v/>
      </c>
      <c r="AH4897" s="145" t="str">
        <f t="shared" si="484"/>
        <v/>
      </c>
    </row>
    <row r="4898" spans="1:34" ht="17.25" customHeight="1" x14ac:dyDescent="0.3">
      <c r="A4898" s="149"/>
      <c r="B4898" s="135"/>
      <c r="C4898" s="14"/>
      <c r="D4898" s="14"/>
      <c r="E4898" s="136"/>
      <c r="F4898" s="15"/>
      <c r="G4898" s="126"/>
      <c r="H4898" s="136"/>
      <c r="I4898" s="136"/>
      <c r="J4898" s="138"/>
      <c r="K4898" s="119"/>
      <c r="L4898" s="138"/>
      <c r="M4898" s="12"/>
      <c r="N4898" s="147" t="str">
        <f t="shared" si="485"/>
        <v/>
      </c>
      <c r="O4898" s="16" t="str">
        <f t="shared" si="486"/>
        <v/>
      </c>
      <c r="P4898" s="17"/>
      <c r="Q4898" s="17"/>
      <c r="AD4898" s="13">
        <f t="shared" si="480"/>
        <v>0</v>
      </c>
      <c r="AE4898" s="13" t="str">
        <f t="shared" si="481"/>
        <v/>
      </c>
      <c r="AF4898" s="145" t="str">
        <f t="shared" si="482"/>
        <v/>
      </c>
      <c r="AG4898" s="145" t="str">
        <f t="shared" si="483"/>
        <v/>
      </c>
      <c r="AH4898" s="145" t="str">
        <f t="shared" si="484"/>
        <v/>
      </c>
    </row>
    <row r="4899" spans="1:34" ht="17.25" customHeight="1" x14ac:dyDescent="0.3">
      <c r="A4899" s="149"/>
      <c r="B4899" s="135"/>
      <c r="C4899" s="14"/>
      <c r="D4899" s="14"/>
      <c r="E4899" s="136"/>
      <c r="F4899" s="15"/>
      <c r="G4899" s="126"/>
      <c r="H4899" s="136"/>
      <c r="I4899" s="136"/>
      <c r="J4899" s="138"/>
      <c r="K4899" s="119"/>
      <c r="L4899" s="138"/>
      <c r="M4899" s="12"/>
      <c r="N4899" s="147" t="str">
        <f t="shared" si="485"/>
        <v/>
      </c>
      <c r="O4899" s="16" t="str">
        <f t="shared" si="486"/>
        <v/>
      </c>
      <c r="P4899" s="17"/>
      <c r="Q4899" s="17"/>
      <c r="AD4899" s="13">
        <f t="shared" si="480"/>
        <v>0</v>
      </c>
      <c r="AE4899" s="13" t="str">
        <f t="shared" si="481"/>
        <v/>
      </c>
      <c r="AF4899" s="145" t="str">
        <f t="shared" si="482"/>
        <v/>
      </c>
      <c r="AG4899" s="145" t="str">
        <f t="shared" si="483"/>
        <v/>
      </c>
      <c r="AH4899" s="145" t="str">
        <f t="shared" si="484"/>
        <v/>
      </c>
    </row>
    <row r="4900" spans="1:34" ht="17.25" customHeight="1" x14ac:dyDescent="0.3">
      <c r="A4900" s="149"/>
      <c r="B4900" s="135"/>
      <c r="C4900" s="14"/>
      <c r="D4900" s="14"/>
      <c r="E4900" s="136"/>
      <c r="F4900" s="15"/>
      <c r="G4900" s="126"/>
      <c r="H4900" s="136"/>
      <c r="I4900" s="136"/>
      <c r="J4900" s="138"/>
      <c r="K4900" s="119"/>
      <c r="L4900" s="138"/>
      <c r="M4900" s="12"/>
      <c r="N4900" s="147" t="str">
        <f t="shared" si="485"/>
        <v/>
      </c>
      <c r="O4900" s="16" t="str">
        <f t="shared" si="486"/>
        <v/>
      </c>
      <c r="P4900" s="17"/>
      <c r="Q4900" s="17"/>
      <c r="AD4900" s="13">
        <f t="shared" si="480"/>
        <v>0</v>
      </c>
      <c r="AE4900" s="13" t="str">
        <f t="shared" si="481"/>
        <v/>
      </c>
      <c r="AF4900" s="145" t="str">
        <f t="shared" si="482"/>
        <v/>
      </c>
      <c r="AG4900" s="145" t="str">
        <f t="shared" si="483"/>
        <v/>
      </c>
      <c r="AH4900" s="145" t="str">
        <f t="shared" si="484"/>
        <v/>
      </c>
    </row>
    <row r="4901" spans="1:34" ht="17.25" customHeight="1" x14ac:dyDescent="0.3">
      <c r="A4901" s="149"/>
      <c r="B4901" s="135"/>
      <c r="C4901" s="14"/>
      <c r="D4901" s="14"/>
      <c r="E4901" s="136"/>
      <c r="F4901" s="15"/>
      <c r="G4901" s="126"/>
      <c r="H4901" s="136"/>
      <c r="I4901" s="136"/>
      <c r="J4901" s="138"/>
      <c r="K4901" s="119"/>
      <c r="L4901" s="138"/>
      <c r="M4901" s="12"/>
      <c r="N4901" s="147" t="str">
        <f t="shared" si="485"/>
        <v/>
      </c>
      <c r="O4901" s="16" t="str">
        <f t="shared" si="486"/>
        <v/>
      </c>
      <c r="P4901" s="17"/>
      <c r="Q4901" s="17"/>
      <c r="AD4901" s="13">
        <f t="shared" si="480"/>
        <v>0</v>
      </c>
      <c r="AE4901" s="13" t="str">
        <f t="shared" si="481"/>
        <v/>
      </c>
      <c r="AF4901" s="145" t="str">
        <f t="shared" si="482"/>
        <v/>
      </c>
      <c r="AG4901" s="145" t="str">
        <f t="shared" si="483"/>
        <v/>
      </c>
      <c r="AH4901" s="145" t="str">
        <f t="shared" si="484"/>
        <v/>
      </c>
    </row>
    <row r="4902" spans="1:34" ht="17.25" customHeight="1" x14ac:dyDescent="0.3">
      <c r="A4902" s="149"/>
      <c r="B4902" s="135"/>
      <c r="C4902" s="14"/>
      <c r="D4902" s="14"/>
      <c r="E4902" s="136"/>
      <c r="F4902" s="15"/>
      <c r="G4902" s="126"/>
      <c r="H4902" s="136"/>
      <c r="I4902" s="136"/>
      <c r="J4902" s="138"/>
      <c r="K4902" s="119"/>
      <c r="L4902" s="138"/>
      <c r="M4902" s="12"/>
      <c r="N4902" s="147" t="str">
        <f t="shared" si="485"/>
        <v/>
      </c>
      <c r="O4902" s="16" t="str">
        <f t="shared" si="486"/>
        <v/>
      </c>
      <c r="P4902" s="17"/>
      <c r="Q4902" s="17"/>
      <c r="AD4902" s="13">
        <f t="shared" si="480"/>
        <v>0</v>
      </c>
      <c r="AE4902" s="13" t="str">
        <f t="shared" si="481"/>
        <v/>
      </c>
      <c r="AF4902" s="145" t="str">
        <f t="shared" si="482"/>
        <v/>
      </c>
      <c r="AG4902" s="145" t="str">
        <f t="shared" si="483"/>
        <v/>
      </c>
      <c r="AH4902" s="145" t="str">
        <f t="shared" si="484"/>
        <v/>
      </c>
    </row>
    <row r="4903" spans="1:34" ht="17.25" customHeight="1" x14ac:dyDescent="0.3">
      <c r="A4903" s="149"/>
      <c r="B4903" s="135"/>
      <c r="C4903" s="14"/>
      <c r="D4903" s="14"/>
      <c r="E4903" s="136"/>
      <c r="F4903" s="15"/>
      <c r="G4903" s="126"/>
      <c r="H4903" s="136"/>
      <c r="I4903" s="136"/>
      <c r="J4903" s="138"/>
      <c r="K4903" s="119"/>
      <c r="L4903" s="138"/>
      <c r="M4903" s="12"/>
      <c r="N4903" s="147" t="str">
        <f t="shared" si="485"/>
        <v/>
      </c>
      <c r="O4903" s="16" t="str">
        <f t="shared" si="486"/>
        <v/>
      </c>
      <c r="P4903" s="17"/>
      <c r="Q4903" s="17"/>
      <c r="AD4903" s="13">
        <f t="shared" si="480"/>
        <v>0</v>
      </c>
      <c r="AE4903" s="13" t="str">
        <f t="shared" si="481"/>
        <v/>
      </c>
      <c r="AF4903" s="145" t="str">
        <f t="shared" si="482"/>
        <v/>
      </c>
      <c r="AG4903" s="145" t="str">
        <f t="shared" si="483"/>
        <v/>
      </c>
      <c r="AH4903" s="145" t="str">
        <f t="shared" si="484"/>
        <v/>
      </c>
    </row>
    <row r="4904" spans="1:34" ht="17.25" customHeight="1" x14ac:dyDescent="0.3">
      <c r="A4904" s="149"/>
      <c r="B4904" s="135"/>
      <c r="C4904" s="14"/>
      <c r="D4904" s="14"/>
      <c r="E4904" s="136"/>
      <c r="F4904" s="15"/>
      <c r="G4904" s="126"/>
      <c r="H4904" s="136"/>
      <c r="I4904" s="136"/>
      <c r="J4904" s="138"/>
      <c r="K4904" s="119"/>
      <c r="L4904" s="138"/>
      <c r="M4904" s="12"/>
      <c r="N4904" s="147" t="str">
        <f t="shared" si="485"/>
        <v/>
      </c>
      <c r="O4904" s="16" t="str">
        <f t="shared" si="486"/>
        <v/>
      </c>
      <c r="P4904" s="17"/>
      <c r="Q4904" s="17"/>
      <c r="AD4904" s="13">
        <f t="shared" si="480"/>
        <v>0</v>
      </c>
      <c r="AE4904" s="13" t="str">
        <f t="shared" si="481"/>
        <v/>
      </c>
      <c r="AF4904" s="145" t="str">
        <f t="shared" si="482"/>
        <v/>
      </c>
      <c r="AG4904" s="145" t="str">
        <f t="shared" si="483"/>
        <v/>
      </c>
      <c r="AH4904" s="145" t="str">
        <f t="shared" si="484"/>
        <v/>
      </c>
    </row>
    <row r="4905" spans="1:34" ht="17.25" customHeight="1" x14ac:dyDescent="0.3">
      <c r="A4905" s="149"/>
      <c r="B4905" s="135"/>
      <c r="C4905" s="14"/>
      <c r="D4905" s="14"/>
      <c r="E4905" s="136"/>
      <c r="F4905" s="15"/>
      <c r="G4905" s="126"/>
      <c r="H4905" s="136"/>
      <c r="I4905" s="136"/>
      <c r="J4905" s="138"/>
      <c r="K4905" s="119"/>
      <c r="L4905" s="138"/>
      <c r="M4905" s="12"/>
      <c r="N4905" s="147" t="str">
        <f t="shared" si="485"/>
        <v/>
      </c>
      <c r="O4905" s="16" t="str">
        <f t="shared" si="486"/>
        <v/>
      </c>
      <c r="P4905" s="17"/>
      <c r="Q4905" s="17"/>
      <c r="AD4905" s="13">
        <f t="shared" si="480"/>
        <v>0</v>
      </c>
      <c r="AE4905" s="13" t="str">
        <f t="shared" si="481"/>
        <v/>
      </c>
      <c r="AF4905" s="145" t="str">
        <f t="shared" si="482"/>
        <v/>
      </c>
      <c r="AG4905" s="145" t="str">
        <f t="shared" si="483"/>
        <v/>
      </c>
      <c r="AH4905" s="145" t="str">
        <f t="shared" si="484"/>
        <v/>
      </c>
    </row>
    <row r="4906" spans="1:34" ht="17.25" customHeight="1" x14ac:dyDescent="0.3">
      <c r="A4906" s="149"/>
      <c r="B4906" s="135"/>
      <c r="C4906" s="14"/>
      <c r="D4906" s="14"/>
      <c r="E4906" s="136"/>
      <c r="F4906" s="15"/>
      <c r="G4906" s="126"/>
      <c r="H4906" s="136"/>
      <c r="I4906" s="136"/>
      <c r="J4906" s="138"/>
      <c r="K4906" s="119"/>
      <c r="L4906" s="138"/>
      <c r="M4906" s="12"/>
      <c r="N4906" s="147" t="str">
        <f t="shared" si="485"/>
        <v/>
      </c>
      <c r="O4906" s="16" t="str">
        <f t="shared" si="486"/>
        <v/>
      </c>
      <c r="P4906" s="17"/>
      <c r="Q4906" s="17"/>
      <c r="AD4906" s="13">
        <f t="shared" si="480"/>
        <v>0</v>
      </c>
      <c r="AE4906" s="13" t="str">
        <f t="shared" si="481"/>
        <v/>
      </c>
      <c r="AF4906" s="145" t="str">
        <f t="shared" si="482"/>
        <v/>
      </c>
      <c r="AG4906" s="145" t="str">
        <f t="shared" si="483"/>
        <v/>
      </c>
      <c r="AH4906" s="145" t="str">
        <f t="shared" si="484"/>
        <v/>
      </c>
    </row>
    <row r="4907" spans="1:34" ht="17.25" customHeight="1" x14ac:dyDescent="0.3">
      <c r="A4907" s="149"/>
      <c r="B4907" s="135"/>
      <c r="C4907" s="14"/>
      <c r="D4907" s="14"/>
      <c r="E4907" s="136"/>
      <c r="F4907" s="15"/>
      <c r="G4907" s="126"/>
      <c r="H4907" s="136"/>
      <c r="I4907" s="136"/>
      <c r="J4907" s="138"/>
      <c r="K4907" s="119"/>
      <c r="L4907" s="138"/>
      <c r="M4907" s="12"/>
      <c r="N4907" s="147" t="str">
        <f t="shared" si="485"/>
        <v/>
      </c>
      <c r="O4907" s="16" t="str">
        <f t="shared" si="486"/>
        <v/>
      </c>
      <c r="P4907" s="17"/>
      <c r="Q4907" s="17"/>
      <c r="AD4907" s="13">
        <f t="shared" si="480"/>
        <v>0</v>
      </c>
      <c r="AE4907" s="13" t="str">
        <f t="shared" si="481"/>
        <v/>
      </c>
      <c r="AF4907" s="145" t="str">
        <f t="shared" si="482"/>
        <v/>
      </c>
      <c r="AG4907" s="145" t="str">
        <f t="shared" si="483"/>
        <v/>
      </c>
      <c r="AH4907" s="145" t="str">
        <f t="shared" si="484"/>
        <v/>
      </c>
    </row>
    <row r="4908" spans="1:34" ht="17.25" customHeight="1" x14ac:dyDescent="0.3">
      <c r="A4908" s="149"/>
      <c r="B4908" s="135"/>
      <c r="C4908" s="14"/>
      <c r="D4908" s="14"/>
      <c r="E4908" s="136"/>
      <c r="F4908" s="15"/>
      <c r="G4908" s="126"/>
      <c r="H4908" s="136"/>
      <c r="I4908" s="136"/>
      <c r="J4908" s="138"/>
      <c r="K4908" s="119"/>
      <c r="L4908" s="138"/>
      <c r="M4908" s="12"/>
      <c r="N4908" s="147" t="str">
        <f t="shared" si="485"/>
        <v/>
      </c>
      <c r="O4908" s="16" t="str">
        <f t="shared" si="486"/>
        <v/>
      </c>
      <c r="P4908" s="17"/>
      <c r="Q4908" s="17"/>
      <c r="AD4908" s="13">
        <f t="shared" si="480"/>
        <v>0</v>
      </c>
      <c r="AE4908" s="13" t="str">
        <f t="shared" si="481"/>
        <v/>
      </c>
      <c r="AF4908" s="145" t="str">
        <f t="shared" si="482"/>
        <v/>
      </c>
      <c r="AG4908" s="145" t="str">
        <f t="shared" si="483"/>
        <v/>
      </c>
      <c r="AH4908" s="145" t="str">
        <f t="shared" si="484"/>
        <v/>
      </c>
    </row>
    <row r="4909" spans="1:34" ht="17.25" customHeight="1" x14ac:dyDescent="0.3">
      <c r="A4909" s="149"/>
      <c r="B4909" s="135"/>
      <c r="C4909" s="14"/>
      <c r="D4909" s="14"/>
      <c r="E4909" s="136"/>
      <c r="F4909" s="15"/>
      <c r="G4909" s="126"/>
      <c r="H4909" s="136"/>
      <c r="I4909" s="136"/>
      <c r="J4909" s="138"/>
      <c r="K4909" s="119"/>
      <c r="L4909" s="138"/>
      <c r="M4909" s="12"/>
      <c r="N4909" s="147" t="str">
        <f t="shared" si="485"/>
        <v/>
      </c>
      <c r="O4909" s="16" t="str">
        <f t="shared" si="486"/>
        <v/>
      </c>
      <c r="P4909" s="17"/>
      <c r="Q4909" s="17"/>
      <c r="AD4909" s="13">
        <f t="shared" si="480"/>
        <v>0</v>
      </c>
      <c r="AE4909" s="13" t="str">
        <f t="shared" si="481"/>
        <v/>
      </c>
      <c r="AF4909" s="145" t="str">
        <f t="shared" si="482"/>
        <v/>
      </c>
      <c r="AG4909" s="145" t="str">
        <f t="shared" si="483"/>
        <v/>
      </c>
      <c r="AH4909" s="145" t="str">
        <f t="shared" si="484"/>
        <v/>
      </c>
    </row>
    <row r="4910" spans="1:34" ht="17.25" customHeight="1" x14ac:dyDescent="0.3">
      <c r="A4910" s="149"/>
      <c r="B4910" s="135"/>
      <c r="C4910" s="14"/>
      <c r="D4910" s="14"/>
      <c r="E4910" s="136"/>
      <c r="F4910" s="15"/>
      <c r="G4910" s="126"/>
      <c r="H4910" s="136"/>
      <c r="I4910" s="136"/>
      <c r="J4910" s="138"/>
      <c r="K4910" s="119"/>
      <c r="L4910" s="138"/>
      <c r="M4910" s="12"/>
      <c r="N4910" s="147" t="str">
        <f t="shared" si="485"/>
        <v/>
      </c>
      <c r="O4910" s="16" t="str">
        <f t="shared" si="486"/>
        <v/>
      </c>
      <c r="P4910" s="17"/>
      <c r="Q4910" s="17"/>
      <c r="AD4910" s="13">
        <f t="shared" si="480"/>
        <v>0</v>
      </c>
      <c r="AE4910" s="13" t="str">
        <f t="shared" si="481"/>
        <v/>
      </c>
      <c r="AF4910" s="145" t="str">
        <f t="shared" si="482"/>
        <v/>
      </c>
      <c r="AG4910" s="145" t="str">
        <f t="shared" si="483"/>
        <v/>
      </c>
      <c r="AH4910" s="145" t="str">
        <f t="shared" si="484"/>
        <v/>
      </c>
    </row>
    <row r="4911" spans="1:34" ht="17.25" customHeight="1" x14ac:dyDescent="0.3">
      <c r="A4911" s="149"/>
      <c r="B4911" s="135"/>
      <c r="C4911" s="14"/>
      <c r="D4911" s="14"/>
      <c r="E4911" s="136"/>
      <c r="F4911" s="15"/>
      <c r="G4911" s="126"/>
      <c r="H4911" s="136"/>
      <c r="I4911" s="136"/>
      <c r="J4911" s="138"/>
      <c r="K4911" s="119"/>
      <c r="L4911" s="138"/>
      <c r="M4911" s="12"/>
      <c r="N4911" s="147" t="str">
        <f t="shared" si="485"/>
        <v/>
      </c>
      <c r="O4911" s="16" t="str">
        <f t="shared" si="486"/>
        <v/>
      </c>
      <c r="P4911" s="17"/>
      <c r="Q4911" s="17"/>
      <c r="AD4911" s="13">
        <f t="shared" si="480"/>
        <v>0</v>
      </c>
      <c r="AE4911" s="13" t="str">
        <f t="shared" si="481"/>
        <v/>
      </c>
      <c r="AF4911" s="145" t="str">
        <f t="shared" si="482"/>
        <v/>
      </c>
      <c r="AG4911" s="145" t="str">
        <f t="shared" si="483"/>
        <v/>
      </c>
      <c r="AH4911" s="145" t="str">
        <f t="shared" si="484"/>
        <v/>
      </c>
    </row>
    <row r="4912" spans="1:34" ht="17.25" customHeight="1" x14ac:dyDescent="0.3">
      <c r="A4912" s="149"/>
      <c r="B4912" s="135"/>
      <c r="C4912" s="14"/>
      <c r="D4912" s="14"/>
      <c r="E4912" s="136"/>
      <c r="F4912" s="15"/>
      <c r="G4912" s="126"/>
      <c r="H4912" s="136"/>
      <c r="I4912" s="136"/>
      <c r="J4912" s="138"/>
      <c r="K4912" s="119"/>
      <c r="L4912" s="138"/>
      <c r="M4912" s="12"/>
      <c r="N4912" s="147" t="str">
        <f t="shared" si="485"/>
        <v/>
      </c>
      <c r="O4912" s="16" t="str">
        <f t="shared" si="486"/>
        <v/>
      </c>
      <c r="P4912" s="17"/>
      <c r="Q4912" s="17"/>
      <c r="AD4912" s="13">
        <f t="shared" si="480"/>
        <v>0</v>
      </c>
      <c r="AE4912" s="13" t="str">
        <f t="shared" si="481"/>
        <v/>
      </c>
      <c r="AF4912" s="145" t="str">
        <f t="shared" si="482"/>
        <v/>
      </c>
      <c r="AG4912" s="145" t="str">
        <f t="shared" si="483"/>
        <v/>
      </c>
      <c r="AH4912" s="145" t="str">
        <f t="shared" si="484"/>
        <v/>
      </c>
    </row>
    <row r="4913" spans="1:34" ht="17.25" customHeight="1" x14ac:dyDescent="0.3">
      <c r="A4913" s="149"/>
      <c r="B4913" s="135"/>
      <c r="C4913" s="14"/>
      <c r="D4913" s="14"/>
      <c r="E4913" s="136"/>
      <c r="F4913" s="15"/>
      <c r="G4913" s="126"/>
      <c r="H4913" s="136"/>
      <c r="I4913" s="136"/>
      <c r="J4913" s="138"/>
      <c r="K4913" s="119"/>
      <c r="L4913" s="138"/>
      <c r="M4913" s="12"/>
      <c r="N4913" s="147" t="str">
        <f t="shared" si="485"/>
        <v/>
      </c>
      <c r="O4913" s="16" t="str">
        <f t="shared" si="486"/>
        <v/>
      </c>
      <c r="P4913" s="17"/>
      <c r="Q4913" s="17"/>
      <c r="AD4913" s="13">
        <f t="shared" si="480"/>
        <v>0</v>
      </c>
      <c r="AE4913" s="13" t="str">
        <f t="shared" si="481"/>
        <v/>
      </c>
      <c r="AF4913" s="145" t="str">
        <f t="shared" si="482"/>
        <v/>
      </c>
      <c r="AG4913" s="145" t="str">
        <f t="shared" si="483"/>
        <v/>
      </c>
      <c r="AH4913" s="145" t="str">
        <f t="shared" si="484"/>
        <v/>
      </c>
    </row>
    <row r="4914" spans="1:34" ht="17.25" customHeight="1" x14ac:dyDescent="0.3">
      <c r="A4914" s="149"/>
      <c r="B4914" s="135"/>
      <c r="C4914" s="14"/>
      <c r="D4914" s="14"/>
      <c r="E4914" s="136"/>
      <c r="F4914" s="15"/>
      <c r="G4914" s="126"/>
      <c r="H4914" s="136"/>
      <c r="I4914" s="136"/>
      <c r="J4914" s="138"/>
      <c r="K4914" s="119"/>
      <c r="L4914" s="138"/>
      <c r="M4914" s="12"/>
      <c r="N4914" s="147" t="str">
        <f t="shared" si="485"/>
        <v/>
      </c>
      <c r="O4914" s="16" t="str">
        <f t="shared" si="486"/>
        <v/>
      </c>
      <c r="P4914" s="17"/>
      <c r="Q4914" s="17"/>
      <c r="AD4914" s="13">
        <f t="shared" si="480"/>
        <v>0</v>
      </c>
      <c r="AE4914" s="13" t="str">
        <f t="shared" si="481"/>
        <v/>
      </c>
      <c r="AF4914" s="145" t="str">
        <f t="shared" si="482"/>
        <v/>
      </c>
      <c r="AG4914" s="145" t="str">
        <f t="shared" si="483"/>
        <v/>
      </c>
      <c r="AH4914" s="145" t="str">
        <f t="shared" si="484"/>
        <v/>
      </c>
    </row>
    <row r="4915" spans="1:34" ht="17.25" customHeight="1" x14ac:dyDescent="0.3">
      <c r="A4915" s="149"/>
      <c r="B4915" s="135"/>
      <c r="C4915" s="14"/>
      <c r="D4915" s="14"/>
      <c r="E4915" s="136"/>
      <c r="F4915" s="15"/>
      <c r="G4915" s="126"/>
      <c r="H4915" s="136"/>
      <c r="I4915" s="136"/>
      <c r="J4915" s="138"/>
      <c r="K4915" s="119"/>
      <c r="L4915" s="138"/>
      <c r="M4915" s="12"/>
      <c r="N4915" s="147" t="str">
        <f t="shared" si="485"/>
        <v/>
      </c>
      <c r="O4915" s="16" t="str">
        <f t="shared" si="486"/>
        <v/>
      </c>
      <c r="P4915" s="17"/>
      <c r="Q4915" s="17"/>
      <c r="AD4915" s="13">
        <f t="shared" si="480"/>
        <v>0</v>
      </c>
      <c r="AE4915" s="13" t="str">
        <f t="shared" si="481"/>
        <v/>
      </c>
      <c r="AF4915" s="145" t="str">
        <f t="shared" si="482"/>
        <v/>
      </c>
      <c r="AG4915" s="145" t="str">
        <f t="shared" si="483"/>
        <v/>
      </c>
      <c r="AH4915" s="145" t="str">
        <f t="shared" si="484"/>
        <v/>
      </c>
    </row>
    <row r="4916" spans="1:34" ht="17.25" customHeight="1" x14ac:dyDescent="0.3">
      <c r="A4916" s="149"/>
      <c r="B4916" s="135"/>
      <c r="C4916" s="14"/>
      <c r="D4916" s="14"/>
      <c r="E4916" s="136"/>
      <c r="F4916" s="15"/>
      <c r="G4916" s="126"/>
      <c r="H4916" s="136"/>
      <c r="I4916" s="136"/>
      <c r="J4916" s="138"/>
      <c r="K4916" s="119"/>
      <c r="L4916" s="138"/>
      <c r="M4916" s="12"/>
      <c r="N4916" s="147" t="str">
        <f t="shared" si="485"/>
        <v/>
      </c>
      <c r="O4916" s="16" t="str">
        <f t="shared" si="486"/>
        <v/>
      </c>
      <c r="P4916" s="17"/>
      <c r="Q4916" s="17"/>
      <c r="AD4916" s="13">
        <f t="shared" si="480"/>
        <v>0</v>
      </c>
      <c r="AE4916" s="13" t="str">
        <f t="shared" si="481"/>
        <v/>
      </c>
      <c r="AF4916" s="145" t="str">
        <f t="shared" si="482"/>
        <v/>
      </c>
      <c r="AG4916" s="145" t="str">
        <f t="shared" si="483"/>
        <v/>
      </c>
      <c r="AH4916" s="145" t="str">
        <f t="shared" si="484"/>
        <v/>
      </c>
    </row>
    <row r="4917" spans="1:34" ht="17.25" customHeight="1" x14ac:dyDescent="0.3">
      <c r="A4917" s="149"/>
      <c r="B4917" s="135"/>
      <c r="C4917" s="14"/>
      <c r="D4917" s="14"/>
      <c r="E4917" s="136"/>
      <c r="F4917" s="15"/>
      <c r="G4917" s="126"/>
      <c r="H4917" s="136"/>
      <c r="I4917" s="136"/>
      <c r="J4917" s="138"/>
      <c r="K4917" s="119"/>
      <c r="L4917" s="138"/>
      <c r="M4917" s="12"/>
      <c r="N4917" s="147" t="str">
        <f t="shared" si="485"/>
        <v/>
      </c>
      <c r="O4917" s="16" t="str">
        <f t="shared" si="486"/>
        <v/>
      </c>
      <c r="P4917" s="17"/>
      <c r="Q4917" s="17"/>
      <c r="AD4917" s="13">
        <f t="shared" ref="AD4917:AD4980" si="487">IF(N4917&lt;0, N4917/-F4917, M4917)</f>
        <v>0</v>
      </c>
      <c r="AE4917" s="13" t="str">
        <f t="shared" ref="AE4917:AE4980" si="488">IF(N4917="", "", IF(C4917="Long", IF(N4917&gt;0, N4917/F4917, ((G4917*(I4917-E4917))/F4917)), IF(N4917&gt;0, N4917/F4917, ((G4917*(E4917-I4917))/F4917))))</f>
        <v/>
      </c>
      <c r="AF4917" s="145" t="str">
        <f t="shared" ref="AF4917:AF4980" si="489">IF(A4917="", "", MONTH(A4917))</f>
        <v/>
      </c>
      <c r="AG4917" s="145" t="str">
        <f t="shared" ref="AG4917:AG4980" si="490">IF(A4917="", "", YEAR(A4917))</f>
        <v/>
      </c>
      <c r="AH4917" s="145" t="str">
        <f t="shared" ref="AH4917:AH4980" si="491">IF(A4917="", "", DAY(A4917))</f>
        <v/>
      </c>
    </row>
    <row r="4918" spans="1:34" ht="17.25" customHeight="1" x14ac:dyDescent="0.3">
      <c r="A4918" s="149"/>
      <c r="B4918" s="135"/>
      <c r="C4918" s="14"/>
      <c r="D4918" s="14"/>
      <c r="E4918" s="136"/>
      <c r="F4918" s="15"/>
      <c r="G4918" s="126"/>
      <c r="H4918" s="136"/>
      <c r="I4918" s="136"/>
      <c r="J4918" s="138"/>
      <c r="K4918" s="119"/>
      <c r="L4918" s="138"/>
      <c r="M4918" s="12"/>
      <c r="N4918" s="147" t="str">
        <f t="shared" si="485"/>
        <v/>
      </c>
      <c r="O4918" s="16" t="str">
        <f t="shared" si="486"/>
        <v/>
      </c>
      <c r="P4918" s="17"/>
      <c r="Q4918" s="17"/>
      <c r="AD4918" s="13">
        <f t="shared" si="487"/>
        <v>0</v>
      </c>
      <c r="AE4918" s="13" t="str">
        <f t="shared" si="488"/>
        <v/>
      </c>
      <c r="AF4918" s="145" t="str">
        <f t="shared" si="489"/>
        <v/>
      </c>
      <c r="AG4918" s="145" t="str">
        <f t="shared" si="490"/>
        <v/>
      </c>
      <c r="AH4918" s="145" t="str">
        <f t="shared" si="491"/>
        <v/>
      </c>
    </row>
    <row r="4919" spans="1:34" ht="17.25" customHeight="1" x14ac:dyDescent="0.3">
      <c r="A4919" s="149"/>
      <c r="B4919" s="135"/>
      <c r="C4919" s="14"/>
      <c r="D4919" s="14"/>
      <c r="E4919" s="136"/>
      <c r="F4919" s="15"/>
      <c r="G4919" s="126"/>
      <c r="H4919" s="136"/>
      <c r="I4919" s="136"/>
      <c r="J4919" s="138"/>
      <c r="K4919" s="119"/>
      <c r="L4919" s="138"/>
      <c r="M4919" s="12"/>
      <c r="N4919" s="147" t="str">
        <f t="shared" si="485"/>
        <v/>
      </c>
      <c r="O4919" s="16" t="str">
        <f t="shared" si="486"/>
        <v/>
      </c>
      <c r="P4919" s="17"/>
      <c r="Q4919" s="17"/>
      <c r="AD4919" s="13">
        <f t="shared" si="487"/>
        <v>0</v>
      </c>
      <c r="AE4919" s="13" t="str">
        <f t="shared" si="488"/>
        <v/>
      </c>
      <c r="AF4919" s="145" t="str">
        <f t="shared" si="489"/>
        <v/>
      </c>
      <c r="AG4919" s="145" t="str">
        <f t="shared" si="490"/>
        <v/>
      </c>
      <c r="AH4919" s="145" t="str">
        <f t="shared" si="491"/>
        <v/>
      </c>
    </row>
    <row r="4920" spans="1:34" ht="17.25" customHeight="1" x14ac:dyDescent="0.3">
      <c r="A4920" s="149"/>
      <c r="B4920" s="135"/>
      <c r="C4920" s="14"/>
      <c r="D4920" s="14"/>
      <c r="E4920" s="136"/>
      <c r="F4920" s="15"/>
      <c r="G4920" s="126"/>
      <c r="H4920" s="136"/>
      <c r="I4920" s="136"/>
      <c r="J4920" s="138"/>
      <c r="K4920" s="119"/>
      <c r="L4920" s="138"/>
      <c r="M4920" s="12"/>
      <c r="N4920" s="147" t="str">
        <f t="shared" si="485"/>
        <v/>
      </c>
      <c r="O4920" s="16" t="str">
        <f t="shared" si="486"/>
        <v/>
      </c>
      <c r="P4920" s="17"/>
      <c r="Q4920" s="17"/>
      <c r="AD4920" s="13">
        <f t="shared" si="487"/>
        <v>0</v>
      </c>
      <c r="AE4920" s="13" t="str">
        <f t="shared" si="488"/>
        <v/>
      </c>
      <c r="AF4920" s="145" t="str">
        <f t="shared" si="489"/>
        <v/>
      </c>
      <c r="AG4920" s="145" t="str">
        <f t="shared" si="490"/>
        <v/>
      </c>
      <c r="AH4920" s="145" t="str">
        <f t="shared" si="491"/>
        <v/>
      </c>
    </row>
    <row r="4921" spans="1:34" ht="17.25" customHeight="1" x14ac:dyDescent="0.3">
      <c r="A4921" s="149"/>
      <c r="B4921" s="135"/>
      <c r="C4921" s="14"/>
      <c r="D4921" s="14"/>
      <c r="E4921" s="136"/>
      <c r="F4921" s="15"/>
      <c r="G4921" s="126"/>
      <c r="H4921" s="136"/>
      <c r="I4921" s="136"/>
      <c r="J4921" s="138"/>
      <c r="K4921" s="119"/>
      <c r="L4921" s="138"/>
      <c r="M4921" s="12"/>
      <c r="N4921" s="147" t="str">
        <f t="shared" si="485"/>
        <v/>
      </c>
      <c r="O4921" s="16" t="str">
        <f t="shared" si="486"/>
        <v/>
      </c>
      <c r="P4921" s="17"/>
      <c r="Q4921" s="17"/>
      <c r="AD4921" s="13">
        <f t="shared" si="487"/>
        <v>0</v>
      </c>
      <c r="AE4921" s="13" t="str">
        <f t="shared" si="488"/>
        <v/>
      </c>
      <c r="AF4921" s="145" t="str">
        <f t="shared" si="489"/>
        <v/>
      </c>
      <c r="AG4921" s="145" t="str">
        <f t="shared" si="490"/>
        <v/>
      </c>
      <c r="AH4921" s="145" t="str">
        <f t="shared" si="491"/>
        <v/>
      </c>
    </row>
    <row r="4922" spans="1:34" ht="17.25" customHeight="1" x14ac:dyDescent="0.3">
      <c r="A4922" s="149"/>
      <c r="B4922" s="135"/>
      <c r="C4922" s="14"/>
      <c r="D4922" s="14"/>
      <c r="E4922" s="136"/>
      <c r="F4922" s="15"/>
      <c r="G4922" s="126"/>
      <c r="H4922" s="136"/>
      <c r="I4922" s="136"/>
      <c r="J4922" s="138"/>
      <c r="K4922" s="119"/>
      <c r="L4922" s="138"/>
      <c r="M4922" s="12"/>
      <c r="N4922" s="147" t="str">
        <f t="shared" si="485"/>
        <v/>
      </c>
      <c r="O4922" s="16" t="str">
        <f t="shared" si="486"/>
        <v/>
      </c>
      <c r="P4922" s="17"/>
      <c r="Q4922" s="17"/>
      <c r="AD4922" s="13">
        <f t="shared" si="487"/>
        <v>0</v>
      </c>
      <c r="AE4922" s="13" t="str">
        <f t="shared" si="488"/>
        <v/>
      </c>
      <c r="AF4922" s="145" t="str">
        <f t="shared" si="489"/>
        <v/>
      </c>
      <c r="AG4922" s="145" t="str">
        <f t="shared" si="490"/>
        <v/>
      </c>
      <c r="AH4922" s="145" t="str">
        <f t="shared" si="491"/>
        <v/>
      </c>
    </row>
    <row r="4923" spans="1:34" ht="17.25" customHeight="1" x14ac:dyDescent="0.3">
      <c r="A4923" s="149"/>
      <c r="B4923" s="135"/>
      <c r="C4923" s="14"/>
      <c r="D4923" s="14"/>
      <c r="E4923" s="136"/>
      <c r="F4923" s="15"/>
      <c r="G4923" s="126"/>
      <c r="H4923" s="136"/>
      <c r="I4923" s="136"/>
      <c r="J4923" s="138"/>
      <c r="K4923" s="119"/>
      <c r="L4923" s="138"/>
      <c r="M4923" s="12"/>
      <c r="N4923" s="147" t="str">
        <f t="shared" si="485"/>
        <v/>
      </c>
      <c r="O4923" s="16" t="str">
        <f t="shared" si="486"/>
        <v/>
      </c>
      <c r="P4923" s="17"/>
      <c r="Q4923" s="17"/>
      <c r="AD4923" s="13">
        <f t="shared" si="487"/>
        <v>0</v>
      </c>
      <c r="AE4923" s="13" t="str">
        <f t="shared" si="488"/>
        <v/>
      </c>
      <c r="AF4923" s="145" t="str">
        <f t="shared" si="489"/>
        <v/>
      </c>
      <c r="AG4923" s="145" t="str">
        <f t="shared" si="490"/>
        <v/>
      </c>
      <c r="AH4923" s="145" t="str">
        <f t="shared" si="491"/>
        <v/>
      </c>
    </row>
    <row r="4924" spans="1:34" ht="17.25" customHeight="1" x14ac:dyDescent="0.3">
      <c r="A4924" s="149"/>
      <c r="B4924" s="135"/>
      <c r="C4924" s="14"/>
      <c r="D4924" s="14"/>
      <c r="E4924" s="136"/>
      <c r="F4924" s="15"/>
      <c r="G4924" s="126"/>
      <c r="H4924" s="136"/>
      <c r="I4924" s="136"/>
      <c r="J4924" s="138"/>
      <c r="K4924" s="119"/>
      <c r="L4924" s="138"/>
      <c r="M4924" s="12"/>
      <c r="N4924" s="147" t="str">
        <f t="shared" si="485"/>
        <v/>
      </c>
      <c r="O4924" s="16" t="str">
        <f t="shared" si="486"/>
        <v/>
      </c>
      <c r="P4924" s="17"/>
      <c r="Q4924" s="17"/>
      <c r="AD4924" s="13">
        <f t="shared" si="487"/>
        <v>0</v>
      </c>
      <c r="AE4924" s="13" t="str">
        <f t="shared" si="488"/>
        <v/>
      </c>
      <c r="AF4924" s="145" t="str">
        <f t="shared" si="489"/>
        <v/>
      </c>
      <c r="AG4924" s="145" t="str">
        <f t="shared" si="490"/>
        <v/>
      </c>
      <c r="AH4924" s="145" t="str">
        <f t="shared" si="491"/>
        <v/>
      </c>
    </row>
    <row r="4925" spans="1:34" ht="17.25" customHeight="1" x14ac:dyDescent="0.3">
      <c r="A4925" s="149"/>
      <c r="B4925" s="135"/>
      <c r="C4925" s="14"/>
      <c r="D4925" s="14"/>
      <c r="E4925" s="136"/>
      <c r="F4925" s="15"/>
      <c r="G4925" s="126"/>
      <c r="H4925" s="136"/>
      <c r="I4925" s="136"/>
      <c r="J4925" s="138"/>
      <c r="K4925" s="119"/>
      <c r="L4925" s="138"/>
      <c r="M4925" s="12"/>
      <c r="N4925" s="147" t="str">
        <f t="shared" si="485"/>
        <v/>
      </c>
      <c r="O4925" s="16" t="str">
        <f t="shared" si="486"/>
        <v/>
      </c>
      <c r="P4925" s="17"/>
      <c r="Q4925" s="17"/>
      <c r="AD4925" s="13">
        <f t="shared" si="487"/>
        <v>0</v>
      </c>
      <c r="AE4925" s="13" t="str">
        <f t="shared" si="488"/>
        <v/>
      </c>
      <c r="AF4925" s="145" t="str">
        <f t="shared" si="489"/>
        <v/>
      </c>
      <c r="AG4925" s="145" t="str">
        <f t="shared" si="490"/>
        <v/>
      </c>
      <c r="AH4925" s="145" t="str">
        <f t="shared" si="491"/>
        <v/>
      </c>
    </row>
    <row r="4926" spans="1:34" ht="17.25" customHeight="1" x14ac:dyDescent="0.3">
      <c r="A4926" s="149"/>
      <c r="B4926" s="135"/>
      <c r="C4926" s="14"/>
      <c r="D4926" s="14"/>
      <c r="E4926" s="136"/>
      <c r="F4926" s="15"/>
      <c r="G4926" s="126"/>
      <c r="H4926" s="136"/>
      <c r="I4926" s="136"/>
      <c r="J4926" s="138"/>
      <c r="K4926" s="119"/>
      <c r="L4926" s="138"/>
      <c r="M4926" s="12"/>
      <c r="N4926" s="147" t="str">
        <f t="shared" si="485"/>
        <v/>
      </c>
      <c r="O4926" s="16" t="str">
        <f t="shared" si="486"/>
        <v/>
      </c>
      <c r="P4926" s="17"/>
      <c r="Q4926" s="17"/>
      <c r="AD4926" s="13">
        <f t="shared" si="487"/>
        <v>0</v>
      </c>
      <c r="AE4926" s="13" t="str">
        <f t="shared" si="488"/>
        <v/>
      </c>
      <c r="AF4926" s="145" t="str">
        <f t="shared" si="489"/>
        <v/>
      </c>
      <c r="AG4926" s="145" t="str">
        <f t="shared" si="490"/>
        <v/>
      </c>
      <c r="AH4926" s="145" t="str">
        <f t="shared" si="491"/>
        <v/>
      </c>
    </row>
    <row r="4927" spans="1:34" ht="17.25" customHeight="1" x14ac:dyDescent="0.3">
      <c r="A4927" s="149"/>
      <c r="B4927" s="135"/>
      <c r="C4927" s="14"/>
      <c r="D4927" s="14"/>
      <c r="E4927" s="136"/>
      <c r="F4927" s="15"/>
      <c r="G4927" s="126"/>
      <c r="H4927" s="136"/>
      <c r="I4927" s="136"/>
      <c r="J4927" s="138"/>
      <c r="K4927" s="119"/>
      <c r="L4927" s="138"/>
      <c r="M4927" s="12"/>
      <c r="N4927" s="147" t="str">
        <f t="shared" si="485"/>
        <v/>
      </c>
      <c r="O4927" s="16" t="str">
        <f t="shared" si="486"/>
        <v/>
      </c>
      <c r="P4927" s="17"/>
      <c r="Q4927" s="17"/>
      <c r="AD4927" s="13">
        <f t="shared" si="487"/>
        <v>0</v>
      </c>
      <c r="AE4927" s="13" t="str">
        <f t="shared" si="488"/>
        <v/>
      </c>
      <c r="AF4927" s="145" t="str">
        <f t="shared" si="489"/>
        <v/>
      </c>
      <c r="AG4927" s="145" t="str">
        <f t="shared" si="490"/>
        <v/>
      </c>
      <c r="AH4927" s="145" t="str">
        <f t="shared" si="491"/>
        <v/>
      </c>
    </row>
    <row r="4928" spans="1:34" ht="17.25" customHeight="1" x14ac:dyDescent="0.3">
      <c r="A4928" s="149"/>
      <c r="B4928" s="135"/>
      <c r="C4928" s="14"/>
      <c r="D4928" s="14"/>
      <c r="E4928" s="136"/>
      <c r="F4928" s="15"/>
      <c r="G4928" s="126"/>
      <c r="H4928" s="136"/>
      <c r="I4928" s="136"/>
      <c r="J4928" s="138"/>
      <c r="K4928" s="119"/>
      <c r="L4928" s="138"/>
      <c r="M4928" s="12"/>
      <c r="N4928" s="147" t="str">
        <f t="shared" si="485"/>
        <v/>
      </c>
      <c r="O4928" s="16" t="str">
        <f t="shared" si="486"/>
        <v/>
      </c>
      <c r="P4928" s="17"/>
      <c r="Q4928" s="17"/>
      <c r="AD4928" s="13">
        <f t="shared" si="487"/>
        <v>0</v>
      </c>
      <c r="AE4928" s="13" t="str">
        <f t="shared" si="488"/>
        <v/>
      </c>
      <c r="AF4928" s="145" t="str">
        <f t="shared" si="489"/>
        <v/>
      </c>
      <c r="AG4928" s="145" t="str">
        <f t="shared" si="490"/>
        <v/>
      </c>
      <c r="AH4928" s="145" t="str">
        <f t="shared" si="491"/>
        <v/>
      </c>
    </row>
    <row r="4929" spans="1:34" ht="17.25" customHeight="1" x14ac:dyDescent="0.3">
      <c r="A4929" s="149"/>
      <c r="B4929" s="135"/>
      <c r="C4929" s="14"/>
      <c r="D4929" s="14"/>
      <c r="E4929" s="136"/>
      <c r="F4929" s="15"/>
      <c r="G4929" s="126"/>
      <c r="H4929" s="136"/>
      <c r="I4929" s="136"/>
      <c r="J4929" s="138"/>
      <c r="K4929" s="119"/>
      <c r="L4929" s="138"/>
      <c r="M4929" s="12"/>
      <c r="N4929" s="147" t="str">
        <f t="shared" si="485"/>
        <v/>
      </c>
      <c r="O4929" s="16" t="str">
        <f t="shared" si="486"/>
        <v/>
      </c>
      <c r="P4929" s="17"/>
      <c r="Q4929" s="17"/>
      <c r="AD4929" s="13">
        <f t="shared" si="487"/>
        <v>0</v>
      </c>
      <c r="AE4929" s="13" t="str">
        <f t="shared" si="488"/>
        <v/>
      </c>
      <c r="AF4929" s="145" t="str">
        <f t="shared" si="489"/>
        <v/>
      </c>
      <c r="AG4929" s="145" t="str">
        <f t="shared" si="490"/>
        <v/>
      </c>
      <c r="AH4929" s="145" t="str">
        <f t="shared" si="491"/>
        <v/>
      </c>
    </row>
    <row r="4930" spans="1:34" ht="17.25" customHeight="1" x14ac:dyDescent="0.3">
      <c r="A4930" s="149"/>
      <c r="B4930" s="135"/>
      <c r="C4930" s="14"/>
      <c r="D4930" s="14"/>
      <c r="E4930" s="136"/>
      <c r="F4930" s="15"/>
      <c r="G4930" s="126"/>
      <c r="H4930" s="136"/>
      <c r="I4930" s="136"/>
      <c r="J4930" s="138"/>
      <c r="K4930" s="119"/>
      <c r="L4930" s="138"/>
      <c r="M4930" s="12"/>
      <c r="N4930" s="147" t="str">
        <f t="shared" si="485"/>
        <v/>
      </c>
      <c r="O4930" s="16" t="str">
        <f t="shared" si="486"/>
        <v/>
      </c>
      <c r="P4930" s="17"/>
      <c r="Q4930" s="17"/>
      <c r="AD4930" s="13">
        <f t="shared" si="487"/>
        <v>0</v>
      </c>
      <c r="AE4930" s="13" t="str">
        <f t="shared" si="488"/>
        <v/>
      </c>
      <c r="AF4930" s="145" t="str">
        <f t="shared" si="489"/>
        <v/>
      </c>
      <c r="AG4930" s="145" t="str">
        <f t="shared" si="490"/>
        <v/>
      </c>
      <c r="AH4930" s="145" t="str">
        <f t="shared" si="491"/>
        <v/>
      </c>
    </row>
    <row r="4931" spans="1:34" ht="17.25" customHeight="1" x14ac:dyDescent="0.3">
      <c r="A4931" s="149"/>
      <c r="B4931" s="135"/>
      <c r="C4931" s="14"/>
      <c r="D4931" s="14"/>
      <c r="E4931" s="136"/>
      <c r="F4931" s="15"/>
      <c r="G4931" s="126"/>
      <c r="H4931" s="136"/>
      <c r="I4931" s="136"/>
      <c r="J4931" s="138"/>
      <c r="K4931" s="119"/>
      <c r="L4931" s="138"/>
      <c r="M4931" s="12"/>
      <c r="N4931" s="147" t="str">
        <f t="shared" si="485"/>
        <v/>
      </c>
      <c r="O4931" s="16" t="str">
        <f t="shared" si="486"/>
        <v/>
      </c>
      <c r="P4931" s="17"/>
      <c r="Q4931" s="17"/>
      <c r="AD4931" s="13">
        <f t="shared" si="487"/>
        <v>0</v>
      </c>
      <c r="AE4931" s="13" t="str">
        <f t="shared" si="488"/>
        <v/>
      </c>
      <c r="AF4931" s="145" t="str">
        <f t="shared" si="489"/>
        <v/>
      </c>
      <c r="AG4931" s="145" t="str">
        <f t="shared" si="490"/>
        <v/>
      </c>
      <c r="AH4931" s="145" t="str">
        <f t="shared" si="491"/>
        <v/>
      </c>
    </row>
    <row r="4932" spans="1:34" ht="17.25" customHeight="1" x14ac:dyDescent="0.3">
      <c r="A4932" s="149"/>
      <c r="B4932" s="135"/>
      <c r="C4932" s="14"/>
      <c r="D4932" s="14"/>
      <c r="E4932" s="136"/>
      <c r="F4932" s="15"/>
      <c r="G4932" s="126"/>
      <c r="H4932" s="136"/>
      <c r="I4932" s="136"/>
      <c r="J4932" s="138"/>
      <c r="K4932" s="119"/>
      <c r="L4932" s="138"/>
      <c r="M4932" s="12"/>
      <c r="N4932" s="147" t="str">
        <f t="shared" si="485"/>
        <v/>
      </c>
      <c r="O4932" s="16" t="str">
        <f t="shared" si="486"/>
        <v/>
      </c>
      <c r="P4932" s="17"/>
      <c r="Q4932" s="17"/>
      <c r="AD4932" s="13">
        <f t="shared" si="487"/>
        <v>0</v>
      </c>
      <c r="AE4932" s="13" t="str">
        <f t="shared" si="488"/>
        <v/>
      </c>
      <c r="AF4932" s="145" t="str">
        <f t="shared" si="489"/>
        <v/>
      </c>
      <c r="AG4932" s="145" t="str">
        <f t="shared" si="490"/>
        <v/>
      </c>
      <c r="AH4932" s="145" t="str">
        <f t="shared" si="491"/>
        <v/>
      </c>
    </row>
    <row r="4933" spans="1:34" ht="17.25" customHeight="1" x14ac:dyDescent="0.3">
      <c r="A4933" s="149"/>
      <c r="B4933" s="135"/>
      <c r="C4933" s="14"/>
      <c r="D4933" s="14"/>
      <c r="E4933" s="136"/>
      <c r="F4933" s="15"/>
      <c r="G4933" s="126"/>
      <c r="H4933" s="136"/>
      <c r="I4933" s="136"/>
      <c r="J4933" s="138"/>
      <c r="K4933" s="119"/>
      <c r="L4933" s="138"/>
      <c r="M4933" s="12"/>
      <c r="N4933" s="147" t="str">
        <f t="shared" si="485"/>
        <v/>
      </c>
      <c r="O4933" s="16" t="str">
        <f t="shared" si="486"/>
        <v/>
      </c>
      <c r="P4933" s="17"/>
      <c r="Q4933" s="17"/>
      <c r="AD4933" s="13">
        <f t="shared" si="487"/>
        <v>0</v>
      </c>
      <c r="AE4933" s="13" t="str">
        <f t="shared" si="488"/>
        <v/>
      </c>
      <c r="AF4933" s="145" t="str">
        <f t="shared" si="489"/>
        <v/>
      </c>
      <c r="AG4933" s="145" t="str">
        <f t="shared" si="490"/>
        <v/>
      </c>
      <c r="AH4933" s="145" t="str">
        <f t="shared" si="491"/>
        <v/>
      </c>
    </row>
    <row r="4934" spans="1:34" ht="17.25" customHeight="1" x14ac:dyDescent="0.3">
      <c r="A4934" s="149"/>
      <c r="B4934" s="135"/>
      <c r="C4934" s="14"/>
      <c r="D4934" s="14"/>
      <c r="E4934" s="136"/>
      <c r="F4934" s="15"/>
      <c r="G4934" s="126"/>
      <c r="H4934" s="136"/>
      <c r="I4934" s="136"/>
      <c r="J4934" s="138"/>
      <c r="K4934" s="119"/>
      <c r="L4934" s="138"/>
      <c r="M4934" s="12"/>
      <c r="N4934" s="147" t="str">
        <f t="shared" si="485"/>
        <v/>
      </c>
      <c r="O4934" s="16" t="str">
        <f t="shared" si="486"/>
        <v/>
      </c>
      <c r="P4934" s="17"/>
      <c r="Q4934" s="17"/>
      <c r="AD4934" s="13">
        <f t="shared" si="487"/>
        <v>0</v>
      </c>
      <c r="AE4934" s="13" t="str">
        <f t="shared" si="488"/>
        <v/>
      </c>
      <c r="AF4934" s="145" t="str">
        <f t="shared" si="489"/>
        <v/>
      </c>
      <c r="AG4934" s="145" t="str">
        <f t="shared" si="490"/>
        <v/>
      </c>
      <c r="AH4934" s="145" t="str">
        <f t="shared" si="491"/>
        <v/>
      </c>
    </row>
    <row r="4935" spans="1:34" ht="17.25" customHeight="1" x14ac:dyDescent="0.3">
      <c r="A4935" s="149"/>
      <c r="B4935" s="135"/>
      <c r="C4935" s="14"/>
      <c r="D4935" s="14"/>
      <c r="E4935" s="136"/>
      <c r="F4935" s="15"/>
      <c r="G4935" s="126"/>
      <c r="H4935" s="136"/>
      <c r="I4935" s="136"/>
      <c r="J4935" s="138"/>
      <c r="K4935" s="119"/>
      <c r="L4935" s="138"/>
      <c r="M4935" s="12"/>
      <c r="N4935" s="147" t="str">
        <f t="shared" si="485"/>
        <v/>
      </c>
      <c r="O4935" s="16" t="str">
        <f t="shared" si="486"/>
        <v/>
      </c>
      <c r="P4935" s="17"/>
      <c r="Q4935" s="17"/>
      <c r="AD4935" s="13">
        <f t="shared" si="487"/>
        <v>0</v>
      </c>
      <c r="AE4935" s="13" t="str">
        <f t="shared" si="488"/>
        <v/>
      </c>
      <c r="AF4935" s="145" t="str">
        <f t="shared" si="489"/>
        <v/>
      </c>
      <c r="AG4935" s="145" t="str">
        <f t="shared" si="490"/>
        <v/>
      </c>
      <c r="AH4935" s="145" t="str">
        <f t="shared" si="491"/>
        <v/>
      </c>
    </row>
    <row r="4936" spans="1:34" ht="17.25" customHeight="1" x14ac:dyDescent="0.3">
      <c r="A4936" s="149"/>
      <c r="B4936" s="135"/>
      <c r="C4936" s="14"/>
      <c r="D4936" s="14"/>
      <c r="E4936" s="136"/>
      <c r="F4936" s="15"/>
      <c r="G4936" s="126"/>
      <c r="H4936" s="136"/>
      <c r="I4936" s="136"/>
      <c r="J4936" s="138"/>
      <c r="K4936" s="119"/>
      <c r="L4936" s="138"/>
      <c r="M4936" s="12"/>
      <c r="N4936" s="147" t="str">
        <f t="shared" ref="N4936:N5000" si="492">IF(J4936="", "", K4936)</f>
        <v/>
      </c>
      <c r="O4936" s="16" t="str">
        <f t="shared" si="486"/>
        <v/>
      </c>
      <c r="P4936" s="17"/>
      <c r="Q4936" s="17"/>
      <c r="AD4936" s="13">
        <f t="shared" si="487"/>
        <v>0</v>
      </c>
      <c r="AE4936" s="13" t="str">
        <f t="shared" si="488"/>
        <v/>
      </c>
      <c r="AF4936" s="145" t="str">
        <f t="shared" si="489"/>
        <v/>
      </c>
      <c r="AG4936" s="145" t="str">
        <f t="shared" si="490"/>
        <v/>
      </c>
      <c r="AH4936" s="145" t="str">
        <f t="shared" si="491"/>
        <v/>
      </c>
    </row>
    <row r="4937" spans="1:34" ht="17.25" customHeight="1" x14ac:dyDescent="0.3">
      <c r="A4937" s="149"/>
      <c r="B4937" s="135"/>
      <c r="C4937" s="14"/>
      <c r="D4937" s="14"/>
      <c r="E4937" s="136"/>
      <c r="F4937" s="15"/>
      <c r="G4937" s="126"/>
      <c r="H4937" s="136"/>
      <c r="I4937" s="136"/>
      <c r="J4937" s="138"/>
      <c r="K4937" s="119"/>
      <c r="L4937" s="138"/>
      <c r="M4937" s="12"/>
      <c r="N4937" s="147" t="str">
        <f t="shared" si="492"/>
        <v/>
      </c>
      <c r="O4937" s="16" t="str">
        <f t="shared" si="486"/>
        <v/>
      </c>
      <c r="P4937" s="17"/>
      <c r="Q4937" s="17"/>
      <c r="AD4937" s="13">
        <f t="shared" si="487"/>
        <v>0</v>
      </c>
      <c r="AE4937" s="13" t="str">
        <f t="shared" si="488"/>
        <v/>
      </c>
      <c r="AF4937" s="145" t="str">
        <f t="shared" si="489"/>
        <v/>
      </c>
      <c r="AG4937" s="145" t="str">
        <f t="shared" si="490"/>
        <v/>
      </c>
      <c r="AH4937" s="145" t="str">
        <f t="shared" si="491"/>
        <v/>
      </c>
    </row>
    <row r="4938" spans="1:34" ht="17.25" customHeight="1" x14ac:dyDescent="0.3">
      <c r="A4938" s="149"/>
      <c r="B4938" s="135"/>
      <c r="C4938" s="14"/>
      <c r="D4938" s="14"/>
      <c r="E4938" s="136"/>
      <c r="F4938" s="15"/>
      <c r="G4938" s="126"/>
      <c r="H4938" s="136"/>
      <c r="I4938" s="136"/>
      <c r="J4938" s="138"/>
      <c r="K4938" s="119"/>
      <c r="L4938" s="138"/>
      <c r="M4938" s="12"/>
      <c r="N4938" s="147" t="str">
        <f t="shared" si="492"/>
        <v/>
      </c>
      <c r="O4938" s="16" t="str">
        <f t="shared" si="486"/>
        <v/>
      </c>
      <c r="P4938" s="17"/>
      <c r="Q4938" s="17"/>
      <c r="AD4938" s="13">
        <f t="shared" si="487"/>
        <v>0</v>
      </c>
      <c r="AE4938" s="13" t="str">
        <f t="shared" si="488"/>
        <v/>
      </c>
      <c r="AF4938" s="145" t="str">
        <f t="shared" si="489"/>
        <v/>
      </c>
      <c r="AG4938" s="145" t="str">
        <f t="shared" si="490"/>
        <v/>
      </c>
      <c r="AH4938" s="145" t="str">
        <f t="shared" si="491"/>
        <v/>
      </c>
    </row>
    <row r="4939" spans="1:34" ht="17.25" customHeight="1" x14ac:dyDescent="0.3">
      <c r="A4939" s="149"/>
      <c r="B4939" s="135"/>
      <c r="C4939" s="14"/>
      <c r="D4939" s="14"/>
      <c r="E4939" s="136"/>
      <c r="F4939" s="15"/>
      <c r="G4939" s="126"/>
      <c r="H4939" s="136"/>
      <c r="I4939" s="136"/>
      <c r="J4939" s="138"/>
      <c r="K4939" s="119"/>
      <c r="L4939" s="138"/>
      <c r="M4939" s="12"/>
      <c r="N4939" s="147" t="str">
        <f t="shared" si="492"/>
        <v/>
      </c>
      <c r="O4939" s="16" t="str">
        <f t="shared" si="486"/>
        <v/>
      </c>
      <c r="P4939" s="17"/>
      <c r="Q4939" s="17"/>
      <c r="AD4939" s="13">
        <f t="shared" si="487"/>
        <v>0</v>
      </c>
      <c r="AE4939" s="13" t="str">
        <f t="shared" si="488"/>
        <v/>
      </c>
      <c r="AF4939" s="145" t="str">
        <f t="shared" si="489"/>
        <v/>
      </c>
      <c r="AG4939" s="145" t="str">
        <f t="shared" si="490"/>
        <v/>
      </c>
      <c r="AH4939" s="145" t="str">
        <f t="shared" si="491"/>
        <v/>
      </c>
    </row>
    <row r="4940" spans="1:34" ht="17.25" customHeight="1" x14ac:dyDescent="0.3">
      <c r="A4940" s="149"/>
      <c r="B4940" s="135"/>
      <c r="C4940" s="14"/>
      <c r="D4940" s="14"/>
      <c r="E4940" s="136"/>
      <c r="F4940" s="15"/>
      <c r="G4940" s="126"/>
      <c r="H4940" s="136"/>
      <c r="I4940" s="136"/>
      <c r="J4940" s="138"/>
      <c r="K4940" s="119"/>
      <c r="L4940" s="138"/>
      <c r="M4940" s="12"/>
      <c r="N4940" s="147" t="str">
        <f t="shared" si="492"/>
        <v/>
      </c>
      <c r="O4940" s="16" t="str">
        <f t="shared" si="486"/>
        <v/>
      </c>
      <c r="P4940" s="17"/>
      <c r="Q4940" s="17"/>
      <c r="AD4940" s="13">
        <f t="shared" si="487"/>
        <v>0</v>
      </c>
      <c r="AE4940" s="13" t="str">
        <f t="shared" si="488"/>
        <v/>
      </c>
      <c r="AF4940" s="145" t="str">
        <f t="shared" si="489"/>
        <v/>
      </c>
      <c r="AG4940" s="145" t="str">
        <f t="shared" si="490"/>
        <v/>
      </c>
      <c r="AH4940" s="145" t="str">
        <f t="shared" si="491"/>
        <v/>
      </c>
    </row>
    <row r="4941" spans="1:34" ht="17.25" customHeight="1" x14ac:dyDescent="0.3">
      <c r="A4941" s="149"/>
      <c r="B4941" s="135"/>
      <c r="C4941" s="14"/>
      <c r="D4941" s="14"/>
      <c r="E4941" s="136"/>
      <c r="F4941" s="15"/>
      <c r="G4941" s="126"/>
      <c r="H4941" s="136"/>
      <c r="I4941" s="136"/>
      <c r="J4941" s="138"/>
      <c r="K4941" s="119"/>
      <c r="L4941" s="138"/>
      <c r="M4941" s="12"/>
      <c r="N4941" s="147" t="str">
        <f t="shared" si="492"/>
        <v/>
      </c>
      <c r="O4941" s="16" t="str">
        <f t="shared" si="486"/>
        <v/>
      </c>
      <c r="P4941" s="17"/>
      <c r="Q4941" s="17"/>
      <c r="AD4941" s="13">
        <f t="shared" si="487"/>
        <v>0</v>
      </c>
      <c r="AE4941" s="13" t="str">
        <f t="shared" si="488"/>
        <v/>
      </c>
      <c r="AF4941" s="145" t="str">
        <f t="shared" si="489"/>
        <v/>
      </c>
      <c r="AG4941" s="145" t="str">
        <f t="shared" si="490"/>
        <v/>
      </c>
      <c r="AH4941" s="145" t="str">
        <f t="shared" si="491"/>
        <v/>
      </c>
    </row>
    <row r="4942" spans="1:34" ht="17.25" customHeight="1" x14ac:dyDescent="0.3">
      <c r="A4942" s="149"/>
      <c r="B4942" s="135"/>
      <c r="C4942" s="14"/>
      <c r="D4942" s="14"/>
      <c r="E4942" s="136"/>
      <c r="F4942" s="15"/>
      <c r="G4942" s="126"/>
      <c r="H4942" s="136"/>
      <c r="I4942" s="136"/>
      <c r="J4942" s="138"/>
      <c r="K4942" s="119"/>
      <c r="L4942" s="138"/>
      <c r="M4942" s="12"/>
      <c r="N4942" s="147" t="str">
        <f t="shared" si="492"/>
        <v/>
      </c>
      <c r="O4942" s="16" t="str">
        <f t="shared" si="486"/>
        <v/>
      </c>
      <c r="P4942" s="17"/>
      <c r="Q4942" s="17"/>
      <c r="AD4942" s="13">
        <f t="shared" si="487"/>
        <v>0</v>
      </c>
      <c r="AE4942" s="13" t="str">
        <f t="shared" si="488"/>
        <v/>
      </c>
      <c r="AF4942" s="145" t="str">
        <f t="shared" si="489"/>
        <v/>
      </c>
      <c r="AG4942" s="145" t="str">
        <f t="shared" si="490"/>
        <v/>
      </c>
      <c r="AH4942" s="145" t="str">
        <f t="shared" si="491"/>
        <v/>
      </c>
    </row>
    <row r="4943" spans="1:34" ht="17.25" customHeight="1" x14ac:dyDescent="0.3">
      <c r="A4943" s="149"/>
      <c r="B4943" s="135"/>
      <c r="C4943" s="14"/>
      <c r="D4943" s="14"/>
      <c r="E4943" s="136"/>
      <c r="F4943" s="15"/>
      <c r="G4943" s="126"/>
      <c r="H4943" s="136"/>
      <c r="I4943" s="136"/>
      <c r="J4943" s="138"/>
      <c r="K4943" s="119"/>
      <c r="L4943" s="138"/>
      <c r="M4943" s="12"/>
      <c r="N4943" s="147" t="str">
        <f t="shared" si="492"/>
        <v/>
      </c>
      <c r="O4943" s="16" t="str">
        <f t="shared" si="486"/>
        <v/>
      </c>
      <c r="P4943" s="17"/>
      <c r="Q4943" s="17"/>
      <c r="AD4943" s="13">
        <f t="shared" si="487"/>
        <v>0</v>
      </c>
      <c r="AE4943" s="13" t="str">
        <f t="shared" si="488"/>
        <v/>
      </c>
      <c r="AF4943" s="145" t="str">
        <f t="shared" si="489"/>
        <v/>
      </c>
      <c r="AG4943" s="145" t="str">
        <f t="shared" si="490"/>
        <v/>
      </c>
      <c r="AH4943" s="145" t="str">
        <f t="shared" si="491"/>
        <v/>
      </c>
    </row>
    <row r="4944" spans="1:34" ht="17.25" customHeight="1" x14ac:dyDescent="0.3">
      <c r="A4944" s="149"/>
      <c r="B4944" s="135"/>
      <c r="C4944" s="14"/>
      <c r="D4944" s="14"/>
      <c r="E4944" s="136"/>
      <c r="F4944" s="15"/>
      <c r="G4944" s="126"/>
      <c r="H4944" s="136"/>
      <c r="I4944" s="136"/>
      <c r="J4944" s="138"/>
      <c r="K4944" s="119"/>
      <c r="L4944" s="138"/>
      <c r="M4944" s="12"/>
      <c r="N4944" s="147" t="str">
        <f t="shared" si="492"/>
        <v/>
      </c>
      <c r="O4944" s="16" t="str">
        <f t="shared" si="486"/>
        <v/>
      </c>
      <c r="P4944" s="17"/>
      <c r="Q4944" s="17"/>
      <c r="AD4944" s="13">
        <f t="shared" si="487"/>
        <v>0</v>
      </c>
      <c r="AE4944" s="13" t="str">
        <f t="shared" si="488"/>
        <v/>
      </c>
      <c r="AF4944" s="145" t="str">
        <f t="shared" si="489"/>
        <v/>
      </c>
      <c r="AG4944" s="145" t="str">
        <f t="shared" si="490"/>
        <v/>
      </c>
      <c r="AH4944" s="145" t="str">
        <f t="shared" si="491"/>
        <v/>
      </c>
    </row>
    <row r="4945" spans="1:34" ht="17.25" customHeight="1" x14ac:dyDescent="0.3">
      <c r="A4945" s="149"/>
      <c r="B4945" s="135"/>
      <c r="C4945" s="14"/>
      <c r="D4945" s="14"/>
      <c r="E4945" s="136"/>
      <c r="F4945" s="15"/>
      <c r="G4945" s="126"/>
      <c r="H4945" s="136"/>
      <c r="I4945" s="136"/>
      <c r="J4945" s="138"/>
      <c r="K4945" s="119"/>
      <c r="L4945" s="138"/>
      <c r="M4945" s="12"/>
      <c r="N4945" s="147" t="str">
        <f t="shared" si="492"/>
        <v/>
      </c>
      <c r="O4945" s="16" t="str">
        <f t="shared" si="486"/>
        <v/>
      </c>
      <c r="P4945" s="17"/>
      <c r="Q4945" s="17"/>
      <c r="AD4945" s="13">
        <f t="shared" si="487"/>
        <v>0</v>
      </c>
      <c r="AE4945" s="13" t="str">
        <f t="shared" si="488"/>
        <v/>
      </c>
      <c r="AF4945" s="145" t="str">
        <f t="shared" si="489"/>
        <v/>
      </c>
      <c r="AG4945" s="145" t="str">
        <f t="shared" si="490"/>
        <v/>
      </c>
      <c r="AH4945" s="145" t="str">
        <f t="shared" si="491"/>
        <v/>
      </c>
    </row>
    <row r="4946" spans="1:34" ht="17.25" customHeight="1" x14ac:dyDescent="0.3">
      <c r="A4946" s="149"/>
      <c r="B4946" s="135"/>
      <c r="C4946" s="14"/>
      <c r="D4946" s="14"/>
      <c r="E4946" s="136"/>
      <c r="F4946" s="15"/>
      <c r="G4946" s="126"/>
      <c r="H4946" s="136"/>
      <c r="I4946" s="136"/>
      <c r="J4946" s="138"/>
      <c r="K4946" s="119"/>
      <c r="L4946" s="138"/>
      <c r="M4946" s="12"/>
      <c r="N4946" s="147" t="str">
        <f t="shared" si="492"/>
        <v/>
      </c>
      <c r="O4946" s="16" t="str">
        <f t="shared" si="486"/>
        <v/>
      </c>
      <c r="P4946" s="17"/>
      <c r="Q4946" s="17"/>
      <c r="AD4946" s="13">
        <f t="shared" si="487"/>
        <v>0</v>
      </c>
      <c r="AE4946" s="13" t="str">
        <f t="shared" si="488"/>
        <v/>
      </c>
      <c r="AF4946" s="145" t="str">
        <f t="shared" si="489"/>
        <v/>
      </c>
      <c r="AG4946" s="145" t="str">
        <f t="shared" si="490"/>
        <v/>
      </c>
      <c r="AH4946" s="145" t="str">
        <f t="shared" si="491"/>
        <v/>
      </c>
    </row>
    <row r="4947" spans="1:34" ht="17.25" customHeight="1" x14ac:dyDescent="0.3">
      <c r="A4947" s="149"/>
      <c r="B4947" s="135"/>
      <c r="C4947" s="14"/>
      <c r="D4947" s="14"/>
      <c r="E4947" s="136"/>
      <c r="F4947" s="15"/>
      <c r="G4947" s="126"/>
      <c r="H4947" s="136"/>
      <c r="I4947" s="136"/>
      <c r="J4947" s="138"/>
      <c r="K4947" s="119"/>
      <c r="L4947" s="138"/>
      <c r="M4947" s="12"/>
      <c r="N4947" s="147" t="str">
        <f t="shared" si="492"/>
        <v/>
      </c>
      <c r="O4947" s="16" t="str">
        <f t="shared" si="486"/>
        <v/>
      </c>
      <c r="P4947" s="17"/>
      <c r="Q4947" s="17"/>
      <c r="AD4947" s="13">
        <f t="shared" si="487"/>
        <v>0</v>
      </c>
      <c r="AE4947" s="13" t="str">
        <f t="shared" si="488"/>
        <v/>
      </c>
      <c r="AF4947" s="145" t="str">
        <f t="shared" si="489"/>
        <v/>
      </c>
      <c r="AG4947" s="145" t="str">
        <f t="shared" si="490"/>
        <v/>
      </c>
      <c r="AH4947" s="145" t="str">
        <f t="shared" si="491"/>
        <v/>
      </c>
    </row>
    <row r="4948" spans="1:34" ht="17.25" customHeight="1" x14ac:dyDescent="0.3">
      <c r="A4948" s="149"/>
      <c r="B4948" s="135"/>
      <c r="C4948" s="14"/>
      <c r="D4948" s="14"/>
      <c r="E4948" s="136"/>
      <c r="F4948" s="15"/>
      <c r="G4948" s="126"/>
      <c r="H4948" s="136"/>
      <c r="I4948" s="136"/>
      <c r="J4948" s="138"/>
      <c r="K4948" s="119"/>
      <c r="L4948" s="138"/>
      <c r="M4948" s="12"/>
      <c r="N4948" s="147" t="str">
        <f t="shared" si="492"/>
        <v/>
      </c>
      <c r="O4948" s="16" t="str">
        <f t="shared" si="486"/>
        <v/>
      </c>
      <c r="P4948" s="17"/>
      <c r="Q4948" s="17"/>
      <c r="AD4948" s="13">
        <f t="shared" si="487"/>
        <v>0</v>
      </c>
      <c r="AE4948" s="13" t="str">
        <f t="shared" si="488"/>
        <v/>
      </c>
      <c r="AF4948" s="145" t="str">
        <f t="shared" si="489"/>
        <v/>
      </c>
      <c r="AG4948" s="145" t="str">
        <f t="shared" si="490"/>
        <v/>
      </c>
      <c r="AH4948" s="145" t="str">
        <f t="shared" si="491"/>
        <v/>
      </c>
    </row>
    <row r="4949" spans="1:34" ht="17.25" customHeight="1" x14ac:dyDescent="0.3">
      <c r="A4949" s="149"/>
      <c r="B4949" s="135"/>
      <c r="C4949" s="14"/>
      <c r="D4949" s="14"/>
      <c r="E4949" s="136"/>
      <c r="F4949" s="15"/>
      <c r="G4949" s="126"/>
      <c r="H4949" s="136"/>
      <c r="I4949" s="136"/>
      <c r="J4949" s="138"/>
      <c r="K4949" s="119"/>
      <c r="L4949" s="138"/>
      <c r="M4949" s="12"/>
      <c r="N4949" s="147" t="str">
        <f t="shared" si="492"/>
        <v/>
      </c>
      <c r="O4949" s="16" t="str">
        <f t="shared" ref="O4949:O5012" si="493">IF(K4949="", "", SUM(N4949/F4949))</f>
        <v/>
      </c>
      <c r="P4949" s="17"/>
      <c r="Q4949" s="17"/>
      <c r="AD4949" s="13">
        <f t="shared" si="487"/>
        <v>0</v>
      </c>
      <c r="AE4949" s="13" t="str">
        <f t="shared" si="488"/>
        <v/>
      </c>
      <c r="AF4949" s="145" t="str">
        <f t="shared" si="489"/>
        <v/>
      </c>
      <c r="AG4949" s="145" t="str">
        <f t="shared" si="490"/>
        <v/>
      </c>
      <c r="AH4949" s="145" t="str">
        <f t="shared" si="491"/>
        <v/>
      </c>
    </row>
    <row r="4950" spans="1:34" ht="17.25" customHeight="1" x14ac:dyDescent="0.3">
      <c r="A4950" s="149"/>
      <c r="B4950" s="135"/>
      <c r="C4950" s="14"/>
      <c r="D4950" s="14"/>
      <c r="E4950" s="136"/>
      <c r="F4950" s="15"/>
      <c r="G4950" s="126"/>
      <c r="H4950" s="136"/>
      <c r="I4950" s="136"/>
      <c r="J4950" s="138"/>
      <c r="K4950" s="119"/>
      <c r="L4950" s="138"/>
      <c r="M4950" s="12"/>
      <c r="N4950" s="147" t="str">
        <f t="shared" si="492"/>
        <v/>
      </c>
      <c r="O4950" s="16" t="str">
        <f t="shared" si="493"/>
        <v/>
      </c>
      <c r="P4950" s="17"/>
      <c r="Q4950" s="17"/>
      <c r="AD4950" s="13">
        <f t="shared" si="487"/>
        <v>0</v>
      </c>
      <c r="AE4950" s="13" t="str">
        <f t="shared" si="488"/>
        <v/>
      </c>
      <c r="AF4950" s="145" t="str">
        <f t="shared" si="489"/>
        <v/>
      </c>
      <c r="AG4950" s="145" t="str">
        <f t="shared" si="490"/>
        <v/>
      </c>
      <c r="AH4950" s="145" t="str">
        <f t="shared" si="491"/>
        <v/>
      </c>
    </row>
    <row r="4951" spans="1:34" ht="17.25" customHeight="1" x14ac:dyDescent="0.3">
      <c r="A4951" s="149"/>
      <c r="B4951" s="135"/>
      <c r="C4951" s="14"/>
      <c r="D4951" s="14"/>
      <c r="E4951" s="136"/>
      <c r="F4951" s="15"/>
      <c r="G4951" s="126"/>
      <c r="H4951" s="136"/>
      <c r="I4951" s="136"/>
      <c r="J4951" s="138"/>
      <c r="K4951" s="119"/>
      <c r="L4951" s="138"/>
      <c r="M4951" s="12"/>
      <c r="N4951" s="147" t="str">
        <f t="shared" si="492"/>
        <v/>
      </c>
      <c r="O4951" s="16" t="str">
        <f t="shared" si="493"/>
        <v/>
      </c>
      <c r="P4951" s="17"/>
      <c r="Q4951" s="17"/>
      <c r="AD4951" s="13">
        <f t="shared" si="487"/>
        <v>0</v>
      </c>
      <c r="AE4951" s="13" t="str">
        <f t="shared" si="488"/>
        <v/>
      </c>
      <c r="AF4951" s="145" t="str">
        <f t="shared" si="489"/>
        <v/>
      </c>
      <c r="AG4951" s="145" t="str">
        <f t="shared" si="490"/>
        <v/>
      </c>
      <c r="AH4951" s="145" t="str">
        <f t="shared" si="491"/>
        <v/>
      </c>
    </row>
    <row r="4952" spans="1:34" ht="17.25" customHeight="1" x14ac:dyDescent="0.3">
      <c r="A4952" s="149"/>
      <c r="B4952" s="135"/>
      <c r="C4952" s="14"/>
      <c r="D4952" s="14"/>
      <c r="E4952" s="136"/>
      <c r="F4952" s="15"/>
      <c r="G4952" s="126"/>
      <c r="H4952" s="136"/>
      <c r="I4952" s="136"/>
      <c r="J4952" s="138"/>
      <c r="K4952" s="119"/>
      <c r="L4952" s="138"/>
      <c r="M4952" s="12"/>
      <c r="N4952" s="147" t="str">
        <f t="shared" si="492"/>
        <v/>
      </c>
      <c r="O4952" s="16" t="str">
        <f t="shared" si="493"/>
        <v/>
      </c>
      <c r="P4952" s="17"/>
      <c r="Q4952" s="17"/>
      <c r="AD4952" s="13">
        <f t="shared" si="487"/>
        <v>0</v>
      </c>
      <c r="AE4952" s="13" t="str">
        <f t="shared" si="488"/>
        <v/>
      </c>
      <c r="AF4952" s="145" t="str">
        <f t="shared" si="489"/>
        <v/>
      </c>
      <c r="AG4952" s="145" t="str">
        <f t="shared" si="490"/>
        <v/>
      </c>
      <c r="AH4952" s="145" t="str">
        <f t="shared" si="491"/>
        <v/>
      </c>
    </row>
    <row r="4953" spans="1:34" ht="17.25" customHeight="1" x14ac:dyDescent="0.3">
      <c r="A4953" s="149"/>
      <c r="B4953" s="135"/>
      <c r="C4953" s="14"/>
      <c r="D4953" s="14"/>
      <c r="E4953" s="136"/>
      <c r="F4953" s="15"/>
      <c r="G4953" s="126"/>
      <c r="H4953" s="136"/>
      <c r="I4953" s="136"/>
      <c r="J4953" s="138"/>
      <c r="K4953" s="119"/>
      <c r="L4953" s="138"/>
      <c r="M4953" s="12"/>
      <c r="N4953" s="147" t="str">
        <f t="shared" si="492"/>
        <v/>
      </c>
      <c r="O4953" s="16" t="str">
        <f t="shared" si="493"/>
        <v/>
      </c>
      <c r="P4953" s="17"/>
      <c r="Q4953" s="17"/>
      <c r="AD4953" s="13">
        <f t="shared" si="487"/>
        <v>0</v>
      </c>
      <c r="AE4953" s="13" t="str">
        <f t="shared" si="488"/>
        <v/>
      </c>
      <c r="AF4953" s="145" t="str">
        <f t="shared" si="489"/>
        <v/>
      </c>
      <c r="AG4953" s="145" t="str">
        <f t="shared" si="490"/>
        <v/>
      </c>
      <c r="AH4953" s="145" t="str">
        <f t="shared" si="491"/>
        <v/>
      </c>
    </row>
    <row r="4954" spans="1:34" ht="17.25" customHeight="1" x14ac:dyDescent="0.3">
      <c r="A4954" s="149"/>
      <c r="B4954" s="135"/>
      <c r="C4954" s="14"/>
      <c r="D4954" s="14"/>
      <c r="E4954" s="136"/>
      <c r="F4954" s="15"/>
      <c r="G4954" s="126"/>
      <c r="H4954" s="136"/>
      <c r="I4954" s="136"/>
      <c r="J4954" s="138"/>
      <c r="K4954" s="119"/>
      <c r="L4954" s="138"/>
      <c r="M4954" s="12"/>
      <c r="N4954" s="147" t="str">
        <f t="shared" si="492"/>
        <v/>
      </c>
      <c r="O4954" s="16" t="str">
        <f t="shared" si="493"/>
        <v/>
      </c>
      <c r="P4954" s="17"/>
      <c r="Q4954" s="17"/>
      <c r="AD4954" s="13">
        <f t="shared" si="487"/>
        <v>0</v>
      </c>
      <c r="AE4954" s="13" t="str">
        <f t="shared" si="488"/>
        <v/>
      </c>
      <c r="AF4954" s="145" t="str">
        <f t="shared" si="489"/>
        <v/>
      </c>
      <c r="AG4954" s="145" t="str">
        <f t="shared" si="490"/>
        <v/>
      </c>
      <c r="AH4954" s="145" t="str">
        <f t="shared" si="491"/>
        <v/>
      </c>
    </row>
    <row r="4955" spans="1:34" ht="17.25" customHeight="1" x14ac:dyDescent="0.3">
      <c r="A4955" s="149"/>
      <c r="B4955" s="135"/>
      <c r="C4955" s="14"/>
      <c r="D4955" s="14"/>
      <c r="E4955" s="136"/>
      <c r="F4955" s="15"/>
      <c r="G4955" s="126"/>
      <c r="H4955" s="136"/>
      <c r="I4955" s="136"/>
      <c r="J4955" s="138"/>
      <c r="K4955" s="119"/>
      <c r="L4955" s="138"/>
      <c r="M4955" s="12"/>
      <c r="N4955" s="147" t="str">
        <f t="shared" si="492"/>
        <v/>
      </c>
      <c r="O4955" s="16" t="str">
        <f t="shared" si="493"/>
        <v/>
      </c>
      <c r="P4955" s="17"/>
      <c r="Q4955" s="17"/>
      <c r="AD4955" s="13">
        <f t="shared" si="487"/>
        <v>0</v>
      </c>
      <c r="AE4955" s="13" t="str">
        <f t="shared" si="488"/>
        <v/>
      </c>
      <c r="AF4955" s="145" t="str">
        <f t="shared" si="489"/>
        <v/>
      </c>
      <c r="AG4955" s="145" t="str">
        <f t="shared" si="490"/>
        <v/>
      </c>
      <c r="AH4955" s="145" t="str">
        <f t="shared" si="491"/>
        <v/>
      </c>
    </row>
    <row r="4956" spans="1:34" ht="17.25" customHeight="1" x14ac:dyDescent="0.3">
      <c r="A4956" s="149"/>
      <c r="B4956" s="135"/>
      <c r="C4956" s="14"/>
      <c r="D4956" s="14"/>
      <c r="E4956" s="136"/>
      <c r="F4956" s="15"/>
      <c r="G4956" s="126"/>
      <c r="H4956" s="136"/>
      <c r="I4956" s="136"/>
      <c r="J4956" s="138"/>
      <c r="K4956" s="119"/>
      <c r="L4956" s="138"/>
      <c r="M4956" s="12"/>
      <c r="N4956" s="147" t="str">
        <f t="shared" si="492"/>
        <v/>
      </c>
      <c r="O4956" s="16" t="str">
        <f t="shared" si="493"/>
        <v/>
      </c>
      <c r="P4956" s="17"/>
      <c r="Q4956" s="17"/>
      <c r="AD4956" s="13">
        <f t="shared" si="487"/>
        <v>0</v>
      </c>
      <c r="AE4956" s="13" t="str">
        <f t="shared" si="488"/>
        <v/>
      </c>
      <c r="AF4956" s="145" t="str">
        <f t="shared" si="489"/>
        <v/>
      </c>
      <c r="AG4956" s="145" t="str">
        <f t="shared" si="490"/>
        <v/>
      </c>
      <c r="AH4956" s="145" t="str">
        <f t="shared" si="491"/>
        <v/>
      </c>
    </row>
    <row r="4957" spans="1:34" ht="17.25" customHeight="1" x14ac:dyDescent="0.3">
      <c r="A4957" s="149"/>
      <c r="B4957" s="135"/>
      <c r="C4957" s="14"/>
      <c r="D4957" s="14"/>
      <c r="E4957" s="136"/>
      <c r="F4957" s="15"/>
      <c r="G4957" s="126"/>
      <c r="H4957" s="136"/>
      <c r="I4957" s="136"/>
      <c r="J4957" s="138"/>
      <c r="K4957" s="119"/>
      <c r="L4957" s="138"/>
      <c r="M4957" s="12"/>
      <c r="N4957" s="147" t="str">
        <f t="shared" si="492"/>
        <v/>
      </c>
      <c r="O4957" s="16" t="str">
        <f t="shared" si="493"/>
        <v/>
      </c>
      <c r="P4957" s="17"/>
      <c r="Q4957" s="17"/>
      <c r="AD4957" s="13">
        <f t="shared" si="487"/>
        <v>0</v>
      </c>
      <c r="AE4957" s="13" t="str">
        <f t="shared" si="488"/>
        <v/>
      </c>
      <c r="AF4957" s="145" t="str">
        <f t="shared" si="489"/>
        <v/>
      </c>
      <c r="AG4957" s="145" t="str">
        <f t="shared" si="490"/>
        <v/>
      </c>
      <c r="AH4957" s="145" t="str">
        <f t="shared" si="491"/>
        <v/>
      </c>
    </row>
    <row r="4958" spans="1:34" ht="17.25" customHeight="1" x14ac:dyDescent="0.3">
      <c r="A4958" s="149"/>
      <c r="B4958" s="135"/>
      <c r="C4958" s="14"/>
      <c r="D4958" s="14"/>
      <c r="E4958" s="136"/>
      <c r="F4958" s="15"/>
      <c r="G4958" s="126"/>
      <c r="H4958" s="136"/>
      <c r="I4958" s="136"/>
      <c r="J4958" s="138"/>
      <c r="K4958" s="119"/>
      <c r="L4958" s="138"/>
      <c r="M4958" s="12"/>
      <c r="N4958" s="147" t="str">
        <f t="shared" si="492"/>
        <v/>
      </c>
      <c r="O4958" s="16" t="str">
        <f t="shared" si="493"/>
        <v/>
      </c>
      <c r="P4958" s="17"/>
      <c r="Q4958" s="17"/>
      <c r="AD4958" s="13">
        <f t="shared" si="487"/>
        <v>0</v>
      </c>
      <c r="AE4958" s="13" t="str">
        <f t="shared" si="488"/>
        <v/>
      </c>
      <c r="AF4958" s="145" t="str">
        <f t="shared" si="489"/>
        <v/>
      </c>
      <c r="AG4958" s="145" t="str">
        <f t="shared" si="490"/>
        <v/>
      </c>
      <c r="AH4958" s="145" t="str">
        <f t="shared" si="491"/>
        <v/>
      </c>
    </row>
    <row r="4959" spans="1:34" ht="17.25" customHeight="1" x14ac:dyDescent="0.3">
      <c r="A4959" s="149"/>
      <c r="B4959" s="135"/>
      <c r="C4959" s="14"/>
      <c r="D4959" s="14"/>
      <c r="E4959" s="136"/>
      <c r="F4959" s="15"/>
      <c r="G4959" s="126"/>
      <c r="H4959" s="136"/>
      <c r="I4959" s="136"/>
      <c r="J4959" s="138"/>
      <c r="K4959" s="119"/>
      <c r="L4959" s="138"/>
      <c r="M4959" s="12"/>
      <c r="N4959" s="147" t="str">
        <f t="shared" si="492"/>
        <v/>
      </c>
      <c r="O4959" s="16" t="str">
        <f t="shared" si="493"/>
        <v/>
      </c>
      <c r="P4959" s="17"/>
      <c r="Q4959" s="17"/>
      <c r="AD4959" s="13">
        <f t="shared" si="487"/>
        <v>0</v>
      </c>
      <c r="AE4959" s="13" t="str">
        <f t="shared" si="488"/>
        <v/>
      </c>
      <c r="AF4959" s="145" t="str">
        <f t="shared" si="489"/>
        <v/>
      </c>
      <c r="AG4959" s="145" t="str">
        <f t="shared" si="490"/>
        <v/>
      </c>
      <c r="AH4959" s="145" t="str">
        <f t="shared" si="491"/>
        <v/>
      </c>
    </row>
    <row r="4960" spans="1:34" ht="17.25" customHeight="1" x14ac:dyDescent="0.3">
      <c r="A4960" s="149"/>
      <c r="B4960" s="135"/>
      <c r="C4960" s="14"/>
      <c r="D4960" s="14"/>
      <c r="E4960" s="136"/>
      <c r="F4960" s="15"/>
      <c r="G4960" s="126"/>
      <c r="H4960" s="136"/>
      <c r="I4960" s="136"/>
      <c r="J4960" s="138"/>
      <c r="K4960" s="119"/>
      <c r="L4960" s="138"/>
      <c r="M4960" s="12"/>
      <c r="N4960" s="147" t="str">
        <f t="shared" si="492"/>
        <v/>
      </c>
      <c r="O4960" s="16" t="str">
        <f t="shared" si="493"/>
        <v/>
      </c>
      <c r="P4960" s="17"/>
      <c r="Q4960" s="17"/>
      <c r="AD4960" s="13">
        <f t="shared" si="487"/>
        <v>0</v>
      </c>
      <c r="AE4960" s="13" t="str">
        <f t="shared" si="488"/>
        <v/>
      </c>
      <c r="AF4960" s="145" t="str">
        <f t="shared" si="489"/>
        <v/>
      </c>
      <c r="AG4960" s="145" t="str">
        <f t="shared" si="490"/>
        <v/>
      </c>
      <c r="AH4960" s="145" t="str">
        <f t="shared" si="491"/>
        <v/>
      </c>
    </row>
    <row r="4961" spans="1:34" ht="17.25" customHeight="1" x14ac:dyDescent="0.3">
      <c r="A4961" s="149"/>
      <c r="B4961" s="135"/>
      <c r="C4961" s="14"/>
      <c r="D4961" s="14"/>
      <c r="E4961" s="136"/>
      <c r="F4961" s="15"/>
      <c r="G4961" s="126"/>
      <c r="H4961" s="136"/>
      <c r="I4961" s="136"/>
      <c r="J4961" s="138"/>
      <c r="K4961" s="119"/>
      <c r="L4961" s="138"/>
      <c r="M4961" s="12"/>
      <c r="N4961" s="147" t="str">
        <f t="shared" si="492"/>
        <v/>
      </c>
      <c r="O4961" s="16" t="str">
        <f t="shared" si="493"/>
        <v/>
      </c>
      <c r="P4961" s="17"/>
      <c r="Q4961" s="17"/>
      <c r="AD4961" s="13">
        <f t="shared" si="487"/>
        <v>0</v>
      </c>
      <c r="AE4961" s="13" t="str">
        <f t="shared" si="488"/>
        <v/>
      </c>
      <c r="AF4961" s="145" t="str">
        <f t="shared" si="489"/>
        <v/>
      </c>
      <c r="AG4961" s="145" t="str">
        <f t="shared" si="490"/>
        <v/>
      </c>
      <c r="AH4961" s="145" t="str">
        <f t="shared" si="491"/>
        <v/>
      </c>
    </row>
    <row r="4962" spans="1:34" ht="17.25" customHeight="1" x14ac:dyDescent="0.3">
      <c r="A4962" s="149"/>
      <c r="B4962" s="135"/>
      <c r="C4962" s="14"/>
      <c r="D4962" s="14"/>
      <c r="E4962" s="136"/>
      <c r="F4962" s="15"/>
      <c r="G4962" s="126"/>
      <c r="H4962" s="136"/>
      <c r="I4962" s="136"/>
      <c r="J4962" s="138"/>
      <c r="K4962" s="119"/>
      <c r="L4962" s="138"/>
      <c r="M4962" s="12"/>
      <c r="N4962" s="147" t="str">
        <f t="shared" si="492"/>
        <v/>
      </c>
      <c r="O4962" s="16" t="str">
        <f t="shared" si="493"/>
        <v/>
      </c>
      <c r="P4962" s="17"/>
      <c r="Q4962" s="17"/>
      <c r="AD4962" s="13">
        <f t="shared" si="487"/>
        <v>0</v>
      </c>
      <c r="AE4962" s="13" t="str">
        <f t="shared" si="488"/>
        <v/>
      </c>
      <c r="AF4962" s="145" t="str">
        <f t="shared" si="489"/>
        <v/>
      </c>
      <c r="AG4962" s="145" t="str">
        <f t="shared" si="490"/>
        <v/>
      </c>
      <c r="AH4962" s="145" t="str">
        <f t="shared" si="491"/>
        <v/>
      </c>
    </row>
    <row r="4963" spans="1:34" ht="17.25" customHeight="1" x14ac:dyDescent="0.3">
      <c r="A4963" s="149"/>
      <c r="B4963" s="135"/>
      <c r="C4963" s="14"/>
      <c r="D4963" s="14"/>
      <c r="E4963" s="136"/>
      <c r="F4963" s="15"/>
      <c r="G4963" s="126"/>
      <c r="H4963" s="136"/>
      <c r="I4963" s="136"/>
      <c r="J4963" s="138"/>
      <c r="K4963" s="119"/>
      <c r="L4963" s="138"/>
      <c r="M4963" s="12"/>
      <c r="N4963" s="147" t="str">
        <f t="shared" si="492"/>
        <v/>
      </c>
      <c r="O4963" s="16" t="str">
        <f t="shared" si="493"/>
        <v/>
      </c>
      <c r="P4963" s="17"/>
      <c r="Q4963" s="17"/>
      <c r="AD4963" s="13">
        <f t="shared" si="487"/>
        <v>0</v>
      </c>
      <c r="AE4963" s="13" t="str">
        <f t="shared" si="488"/>
        <v/>
      </c>
      <c r="AF4963" s="145" t="str">
        <f t="shared" si="489"/>
        <v/>
      </c>
      <c r="AG4963" s="145" t="str">
        <f t="shared" si="490"/>
        <v/>
      </c>
      <c r="AH4963" s="145" t="str">
        <f t="shared" si="491"/>
        <v/>
      </c>
    </row>
    <row r="4964" spans="1:34" ht="17.25" customHeight="1" x14ac:dyDescent="0.3">
      <c r="A4964" s="149"/>
      <c r="B4964" s="135"/>
      <c r="C4964" s="14"/>
      <c r="D4964" s="14"/>
      <c r="E4964" s="136"/>
      <c r="F4964" s="15"/>
      <c r="G4964" s="126"/>
      <c r="H4964" s="136"/>
      <c r="I4964" s="136"/>
      <c r="J4964" s="138"/>
      <c r="K4964" s="119"/>
      <c r="L4964" s="138"/>
      <c r="M4964" s="12"/>
      <c r="N4964" s="147" t="str">
        <f t="shared" si="492"/>
        <v/>
      </c>
      <c r="O4964" s="16" t="str">
        <f t="shared" si="493"/>
        <v/>
      </c>
      <c r="P4964" s="17"/>
      <c r="Q4964" s="17"/>
      <c r="AD4964" s="13">
        <f t="shared" si="487"/>
        <v>0</v>
      </c>
      <c r="AE4964" s="13" t="str">
        <f t="shared" si="488"/>
        <v/>
      </c>
      <c r="AF4964" s="145" t="str">
        <f t="shared" si="489"/>
        <v/>
      </c>
      <c r="AG4964" s="145" t="str">
        <f t="shared" si="490"/>
        <v/>
      </c>
      <c r="AH4964" s="145" t="str">
        <f t="shared" si="491"/>
        <v/>
      </c>
    </row>
    <row r="4965" spans="1:34" ht="17.25" customHeight="1" x14ac:dyDescent="0.3">
      <c r="A4965" s="149"/>
      <c r="B4965" s="135"/>
      <c r="C4965" s="14"/>
      <c r="D4965" s="14"/>
      <c r="E4965" s="136"/>
      <c r="F4965" s="15"/>
      <c r="G4965" s="126"/>
      <c r="H4965" s="136"/>
      <c r="I4965" s="136"/>
      <c r="J4965" s="138"/>
      <c r="K4965" s="119"/>
      <c r="L4965" s="138"/>
      <c r="M4965" s="12"/>
      <c r="N4965" s="147" t="str">
        <f t="shared" si="492"/>
        <v/>
      </c>
      <c r="O4965" s="16" t="str">
        <f t="shared" si="493"/>
        <v/>
      </c>
      <c r="P4965" s="17"/>
      <c r="Q4965" s="17"/>
      <c r="AD4965" s="13">
        <f t="shared" si="487"/>
        <v>0</v>
      </c>
      <c r="AE4965" s="13" t="str">
        <f t="shared" si="488"/>
        <v/>
      </c>
      <c r="AF4965" s="145" t="str">
        <f t="shared" si="489"/>
        <v/>
      </c>
      <c r="AG4965" s="145" t="str">
        <f t="shared" si="490"/>
        <v/>
      </c>
      <c r="AH4965" s="145" t="str">
        <f t="shared" si="491"/>
        <v/>
      </c>
    </row>
    <row r="4966" spans="1:34" ht="17.25" customHeight="1" x14ac:dyDescent="0.3">
      <c r="A4966" s="149"/>
      <c r="B4966" s="135"/>
      <c r="C4966" s="14"/>
      <c r="D4966" s="14"/>
      <c r="E4966" s="136"/>
      <c r="F4966" s="15"/>
      <c r="G4966" s="126"/>
      <c r="H4966" s="136"/>
      <c r="I4966" s="136"/>
      <c r="J4966" s="138"/>
      <c r="K4966" s="119"/>
      <c r="L4966" s="138"/>
      <c r="M4966" s="12"/>
      <c r="N4966" s="147" t="str">
        <f t="shared" si="492"/>
        <v/>
      </c>
      <c r="O4966" s="16" t="str">
        <f t="shared" si="493"/>
        <v/>
      </c>
      <c r="P4966" s="17"/>
      <c r="Q4966" s="17"/>
      <c r="AD4966" s="13">
        <f t="shared" si="487"/>
        <v>0</v>
      </c>
      <c r="AE4966" s="13" t="str">
        <f t="shared" si="488"/>
        <v/>
      </c>
      <c r="AF4966" s="145" t="str">
        <f t="shared" si="489"/>
        <v/>
      </c>
      <c r="AG4966" s="145" t="str">
        <f t="shared" si="490"/>
        <v/>
      </c>
      <c r="AH4966" s="145" t="str">
        <f t="shared" si="491"/>
        <v/>
      </c>
    </row>
    <row r="4967" spans="1:34" ht="17.25" customHeight="1" x14ac:dyDescent="0.3">
      <c r="A4967" s="149"/>
      <c r="B4967" s="135"/>
      <c r="C4967" s="14"/>
      <c r="D4967" s="14"/>
      <c r="E4967" s="136"/>
      <c r="F4967" s="15"/>
      <c r="G4967" s="126"/>
      <c r="H4967" s="136"/>
      <c r="I4967" s="136"/>
      <c r="J4967" s="138"/>
      <c r="K4967" s="119"/>
      <c r="L4967" s="138"/>
      <c r="M4967" s="12"/>
      <c r="N4967" s="147" t="str">
        <f t="shared" si="492"/>
        <v/>
      </c>
      <c r="O4967" s="16" t="str">
        <f t="shared" si="493"/>
        <v/>
      </c>
      <c r="P4967" s="17"/>
      <c r="Q4967" s="17"/>
      <c r="AD4967" s="13">
        <f t="shared" si="487"/>
        <v>0</v>
      </c>
      <c r="AE4967" s="13" t="str">
        <f t="shared" si="488"/>
        <v/>
      </c>
      <c r="AF4967" s="145" t="str">
        <f t="shared" si="489"/>
        <v/>
      </c>
      <c r="AG4967" s="145" t="str">
        <f t="shared" si="490"/>
        <v/>
      </c>
      <c r="AH4967" s="145" t="str">
        <f t="shared" si="491"/>
        <v/>
      </c>
    </row>
    <row r="4968" spans="1:34" ht="17.25" customHeight="1" x14ac:dyDescent="0.3">
      <c r="A4968" s="149"/>
      <c r="B4968" s="135"/>
      <c r="C4968" s="14"/>
      <c r="D4968" s="14"/>
      <c r="E4968" s="136"/>
      <c r="F4968" s="15"/>
      <c r="G4968" s="126"/>
      <c r="H4968" s="136"/>
      <c r="I4968" s="136"/>
      <c r="J4968" s="138"/>
      <c r="K4968" s="119"/>
      <c r="L4968" s="138"/>
      <c r="M4968" s="12"/>
      <c r="N4968" s="147" t="str">
        <f t="shared" si="492"/>
        <v/>
      </c>
      <c r="O4968" s="16" t="str">
        <f t="shared" si="493"/>
        <v/>
      </c>
      <c r="P4968" s="17"/>
      <c r="Q4968" s="17"/>
      <c r="AD4968" s="13">
        <f t="shared" si="487"/>
        <v>0</v>
      </c>
      <c r="AE4968" s="13" t="str">
        <f t="shared" si="488"/>
        <v/>
      </c>
      <c r="AF4968" s="145" t="str">
        <f t="shared" si="489"/>
        <v/>
      </c>
      <c r="AG4968" s="145" t="str">
        <f t="shared" si="490"/>
        <v/>
      </c>
      <c r="AH4968" s="145" t="str">
        <f t="shared" si="491"/>
        <v/>
      </c>
    </row>
    <row r="4969" spans="1:34" ht="17.25" customHeight="1" x14ac:dyDescent="0.3">
      <c r="A4969" s="149"/>
      <c r="B4969" s="135"/>
      <c r="C4969" s="14"/>
      <c r="D4969" s="14"/>
      <c r="E4969" s="136"/>
      <c r="F4969" s="15"/>
      <c r="G4969" s="126"/>
      <c r="H4969" s="136"/>
      <c r="I4969" s="136"/>
      <c r="J4969" s="138"/>
      <c r="K4969" s="119"/>
      <c r="L4969" s="138"/>
      <c r="M4969" s="12"/>
      <c r="N4969" s="147" t="str">
        <f t="shared" si="492"/>
        <v/>
      </c>
      <c r="O4969" s="16" t="str">
        <f t="shared" si="493"/>
        <v/>
      </c>
      <c r="P4969" s="17"/>
      <c r="Q4969" s="17"/>
      <c r="AD4969" s="13">
        <f t="shared" si="487"/>
        <v>0</v>
      </c>
      <c r="AE4969" s="13" t="str">
        <f t="shared" si="488"/>
        <v/>
      </c>
      <c r="AF4969" s="145" t="str">
        <f t="shared" si="489"/>
        <v/>
      </c>
      <c r="AG4969" s="145" t="str">
        <f t="shared" si="490"/>
        <v/>
      </c>
      <c r="AH4969" s="145" t="str">
        <f t="shared" si="491"/>
        <v/>
      </c>
    </row>
    <row r="4970" spans="1:34" ht="17.25" customHeight="1" x14ac:dyDescent="0.3">
      <c r="A4970" s="149"/>
      <c r="B4970" s="135"/>
      <c r="C4970" s="14"/>
      <c r="D4970" s="14"/>
      <c r="E4970" s="136"/>
      <c r="F4970" s="15"/>
      <c r="G4970" s="126"/>
      <c r="H4970" s="136"/>
      <c r="I4970" s="136"/>
      <c r="J4970" s="138"/>
      <c r="K4970" s="119"/>
      <c r="L4970" s="138"/>
      <c r="M4970" s="12"/>
      <c r="N4970" s="147" t="str">
        <f t="shared" si="492"/>
        <v/>
      </c>
      <c r="O4970" s="16" t="str">
        <f t="shared" si="493"/>
        <v/>
      </c>
      <c r="P4970" s="17"/>
      <c r="Q4970" s="17"/>
      <c r="AD4970" s="13">
        <f t="shared" si="487"/>
        <v>0</v>
      </c>
      <c r="AE4970" s="13" t="str">
        <f t="shared" si="488"/>
        <v/>
      </c>
      <c r="AF4970" s="145" t="str">
        <f t="shared" si="489"/>
        <v/>
      </c>
      <c r="AG4970" s="145" t="str">
        <f t="shared" si="490"/>
        <v/>
      </c>
      <c r="AH4970" s="145" t="str">
        <f t="shared" si="491"/>
        <v/>
      </c>
    </row>
    <row r="4971" spans="1:34" ht="17.25" customHeight="1" x14ac:dyDescent="0.3">
      <c r="A4971" s="149"/>
      <c r="B4971" s="135"/>
      <c r="C4971" s="14"/>
      <c r="D4971" s="14"/>
      <c r="E4971" s="136"/>
      <c r="F4971" s="15"/>
      <c r="G4971" s="126"/>
      <c r="H4971" s="136"/>
      <c r="I4971" s="136"/>
      <c r="J4971" s="138"/>
      <c r="K4971" s="119"/>
      <c r="L4971" s="138"/>
      <c r="M4971" s="12"/>
      <c r="N4971" s="147" t="str">
        <f t="shared" si="492"/>
        <v/>
      </c>
      <c r="O4971" s="16" t="str">
        <f t="shared" si="493"/>
        <v/>
      </c>
      <c r="P4971" s="17"/>
      <c r="Q4971" s="17"/>
      <c r="AD4971" s="13">
        <f t="shared" si="487"/>
        <v>0</v>
      </c>
      <c r="AE4971" s="13" t="str">
        <f t="shared" si="488"/>
        <v/>
      </c>
      <c r="AF4971" s="145" t="str">
        <f t="shared" si="489"/>
        <v/>
      </c>
      <c r="AG4971" s="145" t="str">
        <f t="shared" si="490"/>
        <v/>
      </c>
      <c r="AH4971" s="145" t="str">
        <f t="shared" si="491"/>
        <v/>
      </c>
    </row>
    <row r="4972" spans="1:34" ht="17.25" customHeight="1" x14ac:dyDescent="0.3">
      <c r="A4972" s="149"/>
      <c r="B4972" s="135"/>
      <c r="C4972" s="14"/>
      <c r="D4972" s="14"/>
      <c r="E4972" s="136"/>
      <c r="F4972" s="15"/>
      <c r="G4972" s="126"/>
      <c r="H4972" s="136"/>
      <c r="I4972" s="136"/>
      <c r="J4972" s="138"/>
      <c r="K4972" s="119"/>
      <c r="L4972" s="138"/>
      <c r="M4972" s="12"/>
      <c r="N4972" s="147" t="str">
        <f t="shared" si="492"/>
        <v/>
      </c>
      <c r="O4972" s="16" t="str">
        <f t="shared" si="493"/>
        <v/>
      </c>
      <c r="P4972" s="17"/>
      <c r="Q4972" s="17"/>
      <c r="AD4972" s="13">
        <f t="shared" si="487"/>
        <v>0</v>
      </c>
      <c r="AE4972" s="13" t="str">
        <f t="shared" si="488"/>
        <v/>
      </c>
      <c r="AF4972" s="145" t="str">
        <f t="shared" si="489"/>
        <v/>
      </c>
      <c r="AG4972" s="145" t="str">
        <f t="shared" si="490"/>
        <v/>
      </c>
      <c r="AH4972" s="145" t="str">
        <f t="shared" si="491"/>
        <v/>
      </c>
    </row>
    <row r="4973" spans="1:34" ht="17.25" customHeight="1" x14ac:dyDescent="0.3">
      <c r="A4973" s="149"/>
      <c r="B4973" s="135"/>
      <c r="C4973" s="14"/>
      <c r="D4973" s="14"/>
      <c r="E4973" s="136"/>
      <c r="F4973" s="15"/>
      <c r="G4973" s="126"/>
      <c r="H4973" s="136"/>
      <c r="I4973" s="136"/>
      <c r="J4973" s="138"/>
      <c r="K4973" s="119"/>
      <c r="L4973" s="138"/>
      <c r="M4973" s="12"/>
      <c r="N4973" s="147" t="str">
        <f t="shared" si="492"/>
        <v/>
      </c>
      <c r="O4973" s="16" t="str">
        <f t="shared" si="493"/>
        <v/>
      </c>
      <c r="P4973" s="17"/>
      <c r="Q4973" s="17"/>
      <c r="AD4973" s="13">
        <f t="shared" si="487"/>
        <v>0</v>
      </c>
      <c r="AE4973" s="13" t="str">
        <f t="shared" si="488"/>
        <v/>
      </c>
      <c r="AF4973" s="145" t="str">
        <f t="shared" si="489"/>
        <v/>
      </c>
      <c r="AG4973" s="145" t="str">
        <f t="shared" si="490"/>
        <v/>
      </c>
      <c r="AH4973" s="145" t="str">
        <f t="shared" si="491"/>
        <v/>
      </c>
    </row>
    <row r="4974" spans="1:34" ht="17.25" customHeight="1" x14ac:dyDescent="0.3">
      <c r="A4974" s="149"/>
      <c r="B4974" s="135"/>
      <c r="C4974" s="14"/>
      <c r="D4974" s="14"/>
      <c r="E4974" s="136"/>
      <c r="F4974" s="15"/>
      <c r="G4974" s="126"/>
      <c r="H4974" s="136"/>
      <c r="I4974" s="136"/>
      <c r="J4974" s="138"/>
      <c r="K4974" s="119"/>
      <c r="L4974" s="138"/>
      <c r="M4974" s="12"/>
      <c r="N4974" s="147" t="str">
        <f t="shared" si="492"/>
        <v/>
      </c>
      <c r="O4974" s="16" t="str">
        <f t="shared" si="493"/>
        <v/>
      </c>
      <c r="P4974" s="17"/>
      <c r="Q4974" s="17"/>
      <c r="AD4974" s="13">
        <f t="shared" si="487"/>
        <v>0</v>
      </c>
      <c r="AE4974" s="13" t="str">
        <f t="shared" si="488"/>
        <v/>
      </c>
      <c r="AF4974" s="145" t="str">
        <f t="shared" si="489"/>
        <v/>
      </c>
      <c r="AG4974" s="145" t="str">
        <f t="shared" si="490"/>
        <v/>
      </c>
      <c r="AH4974" s="145" t="str">
        <f t="shared" si="491"/>
        <v/>
      </c>
    </row>
    <row r="4975" spans="1:34" ht="17.25" customHeight="1" x14ac:dyDescent="0.3">
      <c r="A4975" s="149"/>
      <c r="B4975" s="135"/>
      <c r="C4975" s="14"/>
      <c r="D4975" s="14"/>
      <c r="E4975" s="136"/>
      <c r="F4975" s="15"/>
      <c r="G4975" s="126"/>
      <c r="H4975" s="136"/>
      <c r="I4975" s="136"/>
      <c r="J4975" s="138"/>
      <c r="K4975" s="119"/>
      <c r="L4975" s="138"/>
      <c r="M4975" s="12"/>
      <c r="N4975" s="147" t="str">
        <f t="shared" si="492"/>
        <v/>
      </c>
      <c r="O4975" s="16" t="str">
        <f t="shared" si="493"/>
        <v/>
      </c>
      <c r="P4975" s="17"/>
      <c r="Q4975" s="17"/>
      <c r="AD4975" s="13">
        <f t="shared" si="487"/>
        <v>0</v>
      </c>
      <c r="AE4975" s="13" t="str">
        <f t="shared" si="488"/>
        <v/>
      </c>
      <c r="AF4975" s="145" t="str">
        <f t="shared" si="489"/>
        <v/>
      </c>
      <c r="AG4975" s="145" t="str">
        <f t="shared" si="490"/>
        <v/>
      </c>
      <c r="AH4975" s="145" t="str">
        <f t="shared" si="491"/>
        <v/>
      </c>
    </row>
    <row r="4976" spans="1:34" ht="17.25" customHeight="1" x14ac:dyDescent="0.3">
      <c r="A4976" s="149"/>
      <c r="B4976" s="135"/>
      <c r="C4976" s="14"/>
      <c r="D4976" s="14"/>
      <c r="E4976" s="136"/>
      <c r="F4976" s="15"/>
      <c r="G4976" s="126"/>
      <c r="H4976" s="136"/>
      <c r="I4976" s="136"/>
      <c r="J4976" s="138"/>
      <c r="K4976" s="119"/>
      <c r="L4976" s="138"/>
      <c r="M4976" s="12"/>
      <c r="N4976" s="147" t="str">
        <f t="shared" si="492"/>
        <v/>
      </c>
      <c r="O4976" s="16" t="str">
        <f t="shared" si="493"/>
        <v/>
      </c>
      <c r="P4976" s="17"/>
      <c r="Q4976" s="17"/>
      <c r="AD4976" s="13">
        <f t="shared" si="487"/>
        <v>0</v>
      </c>
      <c r="AE4976" s="13" t="str">
        <f t="shared" si="488"/>
        <v/>
      </c>
      <c r="AF4976" s="145" t="str">
        <f t="shared" si="489"/>
        <v/>
      </c>
      <c r="AG4976" s="145" t="str">
        <f t="shared" si="490"/>
        <v/>
      </c>
      <c r="AH4976" s="145" t="str">
        <f t="shared" si="491"/>
        <v/>
      </c>
    </row>
    <row r="4977" spans="1:34" ht="17.25" customHeight="1" x14ac:dyDescent="0.3">
      <c r="A4977" s="149"/>
      <c r="B4977" s="135"/>
      <c r="C4977" s="14"/>
      <c r="D4977" s="14"/>
      <c r="E4977" s="136"/>
      <c r="F4977" s="15"/>
      <c r="G4977" s="126"/>
      <c r="H4977" s="136"/>
      <c r="I4977" s="136"/>
      <c r="J4977" s="138"/>
      <c r="K4977" s="119"/>
      <c r="L4977" s="138"/>
      <c r="M4977" s="12"/>
      <c r="N4977" s="147" t="str">
        <f t="shared" si="492"/>
        <v/>
      </c>
      <c r="O4977" s="16" t="str">
        <f t="shared" si="493"/>
        <v/>
      </c>
      <c r="P4977" s="17"/>
      <c r="Q4977" s="17"/>
      <c r="AD4977" s="13">
        <f t="shared" si="487"/>
        <v>0</v>
      </c>
      <c r="AE4977" s="13" t="str">
        <f t="shared" si="488"/>
        <v/>
      </c>
      <c r="AF4977" s="145" t="str">
        <f t="shared" si="489"/>
        <v/>
      </c>
      <c r="AG4977" s="145" t="str">
        <f t="shared" si="490"/>
        <v/>
      </c>
      <c r="AH4977" s="145" t="str">
        <f t="shared" si="491"/>
        <v/>
      </c>
    </row>
    <row r="4978" spans="1:34" ht="17.25" customHeight="1" x14ac:dyDescent="0.3">
      <c r="A4978" s="149"/>
      <c r="B4978" s="135"/>
      <c r="C4978" s="14"/>
      <c r="D4978" s="14"/>
      <c r="E4978" s="136"/>
      <c r="F4978" s="15"/>
      <c r="G4978" s="126"/>
      <c r="H4978" s="136"/>
      <c r="I4978" s="136"/>
      <c r="J4978" s="138"/>
      <c r="K4978" s="119"/>
      <c r="L4978" s="138"/>
      <c r="M4978" s="12"/>
      <c r="N4978" s="147" t="str">
        <f t="shared" si="492"/>
        <v/>
      </c>
      <c r="O4978" s="16" t="str">
        <f t="shared" si="493"/>
        <v/>
      </c>
      <c r="P4978" s="17"/>
      <c r="Q4978" s="17"/>
      <c r="AD4978" s="13">
        <f t="shared" si="487"/>
        <v>0</v>
      </c>
      <c r="AE4978" s="13" t="str">
        <f t="shared" si="488"/>
        <v/>
      </c>
      <c r="AF4978" s="145" t="str">
        <f t="shared" si="489"/>
        <v/>
      </c>
      <c r="AG4978" s="145" t="str">
        <f t="shared" si="490"/>
        <v/>
      </c>
      <c r="AH4978" s="145" t="str">
        <f t="shared" si="491"/>
        <v/>
      </c>
    </row>
    <row r="4979" spans="1:34" ht="17.25" customHeight="1" x14ac:dyDescent="0.3">
      <c r="A4979" s="149"/>
      <c r="B4979" s="135"/>
      <c r="C4979" s="14"/>
      <c r="D4979" s="14"/>
      <c r="E4979" s="136"/>
      <c r="F4979" s="15"/>
      <c r="G4979" s="126"/>
      <c r="H4979" s="136"/>
      <c r="I4979" s="136"/>
      <c r="J4979" s="138"/>
      <c r="K4979" s="119"/>
      <c r="L4979" s="138"/>
      <c r="M4979" s="12"/>
      <c r="N4979" s="147" t="str">
        <f t="shared" si="492"/>
        <v/>
      </c>
      <c r="O4979" s="16" t="str">
        <f t="shared" si="493"/>
        <v/>
      </c>
      <c r="P4979" s="17"/>
      <c r="Q4979" s="17"/>
      <c r="AD4979" s="13">
        <f t="shared" si="487"/>
        <v>0</v>
      </c>
      <c r="AE4979" s="13" t="str">
        <f t="shared" si="488"/>
        <v/>
      </c>
      <c r="AF4979" s="145" t="str">
        <f t="shared" si="489"/>
        <v/>
      </c>
      <c r="AG4979" s="145" t="str">
        <f t="shared" si="490"/>
        <v/>
      </c>
      <c r="AH4979" s="145" t="str">
        <f t="shared" si="491"/>
        <v/>
      </c>
    </row>
    <row r="4980" spans="1:34" ht="17.25" customHeight="1" x14ac:dyDescent="0.3">
      <c r="A4980" s="149"/>
      <c r="B4980" s="135"/>
      <c r="C4980" s="14"/>
      <c r="D4980" s="14"/>
      <c r="E4980" s="136"/>
      <c r="F4980" s="15"/>
      <c r="G4980" s="126"/>
      <c r="H4980" s="136"/>
      <c r="I4980" s="136"/>
      <c r="J4980" s="138"/>
      <c r="K4980" s="119"/>
      <c r="L4980" s="138"/>
      <c r="M4980" s="12"/>
      <c r="N4980" s="147" t="str">
        <f t="shared" si="492"/>
        <v/>
      </c>
      <c r="O4980" s="16" t="str">
        <f t="shared" si="493"/>
        <v/>
      </c>
      <c r="P4980" s="17"/>
      <c r="Q4980" s="17"/>
      <c r="AD4980" s="13">
        <f t="shared" si="487"/>
        <v>0</v>
      </c>
      <c r="AE4980" s="13" t="str">
        <f t="shared" si="488"/>
        <v/>
      </c>
      <c r="AF4980" s="145" t="str">
        <f t="shared" si="489"/>
        <v/>
      </c>
      <c r="AG4980" s="145" t="str">
        <f t="shared" si="490"/>
        <v/>
      </c>
      <c r="AH4980" s="145" t="str">
        <f t="shared" si="491"/>
        <v/>
      </c>
    </row>
    <row r="4981" spans="1:34" ht="17.25" customHeight="1" x14ac:dyDescent="0.3">
      <c r="A4981" s="149"/>
      <c r="B4981" s="135"/>
      <c r="C4981" s="14"/>
      <c r="D4981" s="14"/>
      <c r="E4981" s="136"/>
      <c r="F4981" s="15"/>
      <c r="G4981" s="126"/>
      <c r="H4981" s="136"/>
      <c r="I4981" s="136"/>
      <c r="J4981" s="138"/>
      <c r="K4981" s="119"/>
      <c r="L4981" s="138"/>
      <c r="M4981" s="12"/>
      <c r="N4981" s="147" t="str">
        <f t="shared" si="492"/>
        <v/>
      </c>
      <c r="O4981" s="16" t="str">
        <f t="shared" si="493"/>
        <v/>
      </c>
      <c r="P4981" s="17"/>
      <c r="Q4981" s="17"/>
      <c r="AD4981" s="13">
        <f t="shared" ref="AD4981:AD5001" si="494">IF(N4981&lt;0, N4981/-F4981, M4981)</f>
        <v>0</v>
      </c>
      <c r="AE4981" s="13" t="str">
        <f t="shared" ref="AE4981:AE5001" si="495">IF(N4981="", "", IF(C4981="Long", IF(N4981&gt;0, N4981/F4981, ((G4981*(I4981-E4981))/F4981)), IF(N4981&gt;0, N4981/F4981, ((G4981*(E4981-I4981))/F4981))))</f>
        <v/>
      </c>
      <c r="AF4981" s="145" t="str">
        <f t="shared" ref="AF4981:AF5001" si="496">IF(A4981="", "", MONTH(A4981))</f>
        <v/>
      </c>
      <c r="AG4981" s="145" t="str">
        <f t="shared" ref="AG4981:AG5001" si="497">IF(A4981="", "", YEAR(A4981))</f>
        <v/>
      </c>
      <c r="AH4981" s="145" t="str">
        <f t="shared" ref="AH4981:AH5001" si="498">IF(A4981="", "", DAY(A4981))</f>
        <v/>
      </c>
    </row>
    <row r="4982" spans="1:34" ht="17.25" customHeight="1" x14ac:dyDescent="0.3">
      <c r="A4982" s="149"/>
      <c r="B4982" s="135"/>
      <c r="C4982" s="14"/>
      <c r="D4982" s="14"/>
      <c r="E4982" s="136"/>
      <c r="F4982" s="15"/>
      <c r="G4982" s="126"/>
      <c r="H4982" s="136"/>
      <c r="I4982" s="136"/>
      <c r="J4982" s="138"/>
      <c r="K4982" s="119"/>
      <c r="L4982" s="138"/>
      <c r="M4982" s="12"/>
      <c r="N4982" s="147" t="str">
        <f t="shared" si="492"/>
        <v/>
      </c>
      <c r="O4982" s="16" t="str">
        <f t="shared" si="493"/>
        <v/>
      </c>
      <c r="P4982" s="17"/>
      <c r="Q4982" s="17"/>
      <c r="AD4982" s="13">
        <f t="shared" si="494"/>
        <v>0</v>
      </c>
      <c r="AE4982" s="13" t="str">
        <f t="shared" si="495"/>
        <v/>
      </c>
      <c r="AF4982" s="145" t="str">
        <f t="shared" si="496"/>
        <v/>
      </c>
      <c r="AG4982" s="145" t="str">
        <f t="shared" si="497"/>
        <v/>
      </c>
      <c r="AH4982" s="145" t="str">
        <f t="shared" si="498"/>
        <v/>
      </c>
    </row>
    <row r="4983" spans="1:34" ht="17.25" customHeight="1" x14ac:dyDescent="0.3">
      <c r="A4983" s="149"/>
      <c r="B4983" s="135"/>
      <c r="C4983" s="14"/>
      <c r="D4983" s="14"/>
      <c r="E4983" s="136"/>
      <c r="F4983" s="15"/>
      <c r="G4983" s="126"/>
      <c r="H4983" s="136"/>
      <c r="I4983" s="136"/>
      <c r="J4983" s="138"/>
      <c r="K4983" s="119"/>
      <c r="L4983" s="138"/>
      <c r="M4983" s="12"/>
      <c r="N4983" s="147" t="str">
        <f t="shared" si="492"/>
        <v/>
      </c>
      <c r="O4983" s="16" t="str">
        <f t="shared" si="493"/>
        <v/>
      </c>
      <c r="P4983" s="17"/>
      <c r="Q4983" s="17"/>
      <c r="AD4983" s="13">
        <f t="shared" si="494"/>
        <v>0</v>
      </c>
      <c r="AE4983" s="13" t="str">
        <f t="shared" si="495"/>
        <v/>
      </c>
      <c r="AF4983" s="145" t="str">
        <f t="shared" si="496"/>
        <v/>
      </c>
      <c r="AG4983" s="145" t="str">
        <f t="shared" si="497"/>
        <v/>
      </c>
      <c r="AH4983" s="145" t="str">
        <f t="shared" si="498"/>
        <v/>
      </c>
    </row>
    <row r="4984" spans="1:34" ht="17.25" customHeight="1" x14ac:dyDescent="0.3">
      <c r="A4984" s="149"/>
      <c r="B4984" s="135"/>
      <c r="C4984" s="14"/>
      <c r="D4984" s="14"/>
      <c r="E4984" s="136"/>
      <c r="F4984" s="15"/>
      <c r="G4984" s="126"/>
      <c r="H4984" s="136"/>
      <c r="I4984" s="136"/>
      <c r="J4984" s="138"/>
      <c r="K4984" s="119"/>
      <c r="L4984" s="138"/>
      <c r="M4984" s="12"/>
      <c r="N4984" s="147" t="str">
        <f t="shared" si="492"/>
        <v/>
      </c>
      <c r="O4984" s="16" t="str">
        <f t="shared" si="493"/>
        <v/>
      </c>
      <c r="P4984" s="17"/>
      <c r="Q4984" s="17"/>
      <c r="AD4984" s="13">
        <f t="shared" si="494"/>
        <v>0</v>
      </c>
      <c r="AE4984" s="13" t="str">
        <f t="shared" si="495"/>
        <v/>
      </c>
      <c r="AF4984" s="145" t="str">
        <f t="shared" si="496"/>
        <v/>
      </c>
      <c r="AG4984" s="145" t="str">
        <f t="shared" si="497"/>
        <v/>
      </c>
      <c r="AH4984" s="145" t="str">
        <f t="shared" si="498"/>
        <v/>
      </c>
    </row>
    <row r="4985" spans="1:34" ht="17.25" customHeight="1" x14ac:dyDescent="0.3">
      <c r="A4985" s="149"/>
      <c r="B4985" s="135"/>
      <c r="C4985" s="14"/>
      <c r="D4985" s="14"/>
      <c r="E4985" s="136"/>
      <c r="F4985" s="15"/>
      <c r="G4985" s="126"/>
      <c r="H4985" s="136"/>
      <c r="I4985" s="136"/>
      <c r="J4985" s="138"/>
      <c r="K4985" s="119"/>
      <c r="L4985" s="138"/>
      <c r="M4985" s="12"/>
      <c r="N4985" s="147" t="str">
        <f t="shared" si="492"/>
        <v/>
      </c>
      <c r="O4985" s="16" t="str">
        <f t="shared" si="493"/>
        <v/>
      </c>
      <c r="P4985" s="17"/>
      <c r="Q4985" s="17"/>
      <c r="AD4985" s="13">
        <f t="shared" si="494"/>
        <v>0</v>
      </c>
      <c r="AE4985" s="13" t="str">
        <f t="shared" si="495"/>
        <v/>
      </c>
      <c r="AF4985" s="145" t="str">
        <f t="shared" si="496"/>
        <v/>
      </c>
      <c r="AG4985" s="145" t="str">
        <f t="shared" si="497"/>
        <v/>
      </c>
      <c r="AH4985" s="145" t="str">
        <f t="shared" si="498"/>
        <v/>
      </c>
    </row>
    <row r="4986" spans="1:34" ht="17.25" customHeight="1" x14ac:dyDescent="0.3">
      <c r="A4986" s="149"/>
      <c r="B4986" s="135"/>
      <c r="C4986" s="14"/>
      <c r="D4986" s="14"/>
      <c r="E4986" s="136"/>
      <c r="F4986" s="15"/>
      <c r="G4986" s="126"/>
      <c r="H4986" s="136"/>
      <c r="I4986" s="136"/>
      <c r="J4986" s="138"/>
      <c r="K4986" s="119"/>
      <c r="L4986" s="138"/>
      <c r="M4986" s="12"/>
      <c r="N4986" s="147" t="str">
        <f t="shared" si="492"/>
        <v/>
      </c>
      <c r="O4986" s="16" t="str">
        <f t="shared" si="493"/>
        <v/>
      </c>
      <c r="P4986" s="17"/>
      <c r="Q4986" s="17"/>
      <c r="AD4986" s="13">
        <f t="shared" si="494"/>
        <v>0</v>
      </c>
      <c r="AE4986" s="13" t="str">
        <f t="shared" si="495"/>
        <v/>
      </c>
      <c r="AF4986" s="145" t="str">
        <f t="shared" si="496"/>
        <v/>
      </c>
      <c r="AG4986" s="145" t="str">
        <f t="shared" si="497"/>
        <v/>
      </c>
      <c r="AH4986" s="145" t="str">
        <f t="shared" si="498"/>
        <v/>
      </c>
    </row>
    <row r="4987" spans="1:34" ht="17.25" customHeight="1" x14ac:dyDescent="0.3">
      <c r="A4987" s="149"/>
      <c r="B4987" s="135"/>
      <c r="C4987" s="14"/>
      <c r="D4987" s="14"/>
      <c r="E4987" s="136"/>
      <c r="F4987" s="15"/>
      <c r="G4987" s="126"/>
      <c r="H4987" s="136"/>
      <c r="I4987" s="136"/>
      <c r="J4987" s="138"/>
      <c r="K4987" s="119"/>
      <c r="L4987" s="138"/>
      <c r="M4987" s="12"/>
      <c r="N4987" s="147" t="str">
        <f t="shared" si="492"/>
        <v/>
      </c>
      <c r="O4987" s="16" t="str">
        <f t="shared" si="493"/>
        <v/>
      </c>
      <c r="P4987" s="17"/>
      <c r="Q4987" s="17"/>
      <c r="AD4987" s="13">
        <f t="shared" si="494"/>
        <v>0</v>
      </c>
      <c r="AE4987" s="13" t="str">
        <f t="shared" si="495"/>
        <v/>
      </c>
      <c r="AF4987" s="145" t="str">
        <f t="shared" si="496"/>
        <v/>
      </c>
      <c r="AG4987" s="145" t="str">
        <f t="shared" si="497"/>
        <v/>
      </c>
      <c r="AH4987" s="145" t="str">
        <f t="shared" si="498"/>
        <v/>
      </c>
    </row>
    <row r="4988" spans="1:34" ht="17.25" customHeight="1" x14ac:dyDescent="0.3">
      <c r="A4988" s="149"/>
      <c r="B4988" s="135"/>
      <c r="C4988" s="14"/>
      <c r="D4988" s="14"/>
      <c r="E4988" s="136"/>
      <c r="F4988" s="15"/>
      <c r="G4988" s="126"/>
      <c r="H4988" s="136"/>
      <c r="I4988" s="136"/>
      <c r="J4988" s="138"/>
      <c r="K4988" s="119"/>
      <c r="L4988" s="138"/>
      <c r="M4988" s="12"/>
      <c r="N4988" s="147" t="str">
        <f t="shared" si="492"/>
        <v/>
      </c>
      <c r="O4988" s="16" t="str">
        <f t="shared" si="493"/>
        <v/>
      </c>
      <c r="P4988" s="17"/>
      <c r="Q4988" s="17"/>
      <c r="AD4988" s="13">
        <f t="shared" si="494"/>
        <v>0</v>
      </c>
      <c r="AE4988" s="13" t="str">
        <f t="shared" si="495"/>
        <v/>
      </c>
      <c r="AF4988" s="145" t="str">
        <f t="shared" si="496"/>
        <v/>
      </c>
      <c r="AG4988" s="145" t="str">
        <f t="shared" si="497"/>
        <v/>
      </c>
      <c r="AH4988" s="145" t="str">
        <f t="shared" si="498"/>
        <v/>
      </c>
    </row>
    <row r="4989" spans="1:34" ht="17.25" customHeight="1" x14ac:dyDescent="0.3">
      <c r="A4989" s="149"/>
      <c r="B4989" s="135"/>
      <c r="C4989" s="14"/>
      <c r="D4989" s="14"/>
      <c r="E4989" s="136"/>
      <c r="F4989" s="15"/>
      <c r="G4989" s="126"/>
      <c r="H4989" s="136"/>
      <c r="I4989" s="136"/>
      <c r="J4989" s="138"/>
      <c r="K4989" s="119"/>
      <c r="L4989" s="138"/>
      <c r="M4989" s="12"/>
      <c r="N4989" s="147" t="str">
        <f t="shared" si="492"/>
        <v/>
      </c>
      <c r="O4989" s="16" t="str">
        <f t="shared" si="493"/>
        <v/>
      </c>
      <c r="P4989" s="17"/>
      <c r="Q4989" s="17"/>
      <c r="AD4989" s="13">
        <f t="shared" si="494"/>
        <v>0</v>
      </c>
      <c r="AE4989" s="13" t="str">
        <f t="shared" si="495"/>
        <v/>
      </c>
      <c r="AF4989" s="145" t="str">
        <f t="shared" si="496"/>
        <v/>
      </c>
      <c r="AG4989" s="145" t="str">
        <f t="shared" si="497"/>
        <v/>
      </c>
      <c r="AH4989" s="145" t="str">
        <f t="shared" si="498"/>
        <v/>
      </c>
    </row>
    <row r="4990" spans="1:34" ht="17.25" customHeight="1" x14ac:dyDescent="0.3">
      <c r="A4990" s="149"/>
      <c r="B4990" s="135"/>
      <c r="C4990" s="14"/>
      <c r="D4990" s="14"/>
      <c r="E4990" s="136"/>
      <c r="F4990" s="15"/>
      <c r="G4990" s="126"/>
      <c r="H4990" s="136"/>
      <c r="I4990" s="136"/>
      <c r="J4990" s="138"/>
      <c r="K4990" s="119"/>
      <c r="L4990" s="138"/>
      <c r="M4990" s="12"/>
      <c r="N4990" s="147" t="str">
        <f t="shared" si="492"/>
        <v/>
      </c>
      <c r="O4990" s="16" t="str">
        <f t="shared" si="493"/>
        <v/>
      </c>
      <c r="P4990" s="17"/>
      <c r="Q4990" s="17"/>
      <c r="AD4990" s="13">
        <f t="shared" si="494"/>
        <v>0</v>
      </c>
      <c r="AE4990" s="13" t="str">
        <f t="shared" si="495"/>
        <v/>
      </c>
      <c r="AF4990" s="145" t="str">
        <f t="shared" si="496"/>
        <v/>
      </c>
      <c r="AG4990" s="145" t="str">
        <f t="shared" si="497"/>
        <v/>
      </c>
      <c r="AH4990" s="145" t="str">
        <f t="shared" si="498"/>
        <v/>
      </c>
    </row>
    <row r="4991" spans="1:34" ht="17.25" customHeight="1" x14ac:dyDescent="0.3">
      <c r="A4991" s="149"/>
      <c r="B4991" s="135"/>
      <c r="C4991" s="14"/>
      <c r="D4991" s="14"/>
      <c r="E4991" s="136"/>
      <c r="F4991" s="15"/>
      <c r="G4991" s="126"/>
      <c r="H4991" s="136"/>
      <c r="I4991" s="136"/>
      <c r="J4991" s="138"/>
      <c r="K4991" s="119"/>
      <c r="L4991" s="138"/>
      <c r="M4991" s="12"/>
      <c r="N4991" s="147" t="str">
        <f t="shared" si="492"/>
        <v/>
      </c>
      <c r="O4991" s="16" t="str">
        <f t="shared" si="493"/>
        <v/>
      </c>
      <c r="P4991" s="17"/>
      <c r="Q4991" s="17"/>
      <c r="AD4991" s="13">
        <f t="shared" si="494"/>
        <v>0</v>
      </c>
      <c r="AE4991" s="13" t="str">
        <f t="shared" si="495"/>
        <v/>
      </c>
      <c r="AF4991" s="145" t="str">
        <f t="shared" si="496"/>
        <v/>
      </c>
      <c r="AG4991" s="145" t="str">
        <f t="shared" si="497"/>
        <v/>
      </c>
      <c r="AH4991" s="145" t="str">
        <f t="shared" si="498"/>
        <v/>
      </c>
    </row>
    <row r="4992" spans="1:34" ht="17.25" customHeight="1" x14ac:dyDescent="0.3">
      <c r="A4992" s="149"/>
      <c r="B4992" s="135"/>
      <c r="C4992" s="14"/>
      <c r="D4992" s="14"/>
      <c r="E4992" s="136"/>
      <c r="F4992" s="15"/>
      <c r="G4992" s="126"/>
      <c r="H4992" s="136"/>
      <c r="I4992" s="136"/>
      <c r="J4992" s="138"/>
      <c r="K4992" s="119"/>
      <c r="L4992" s="138"/>
      <c r="M4992" s="12"/>
      <c r="N4992" s="147" t="str">
        <f t="shared" si="492"/>
        <v/>
      </c>
      <c r="O4992" s="16" t="str">
        <f t="shared" si="493"/>
        <v/>
      </c>
      <c r="P4992" s="17"/>
      <c r="Q4992" s="17"/>
      <c r="AD4992" s="13">
        <f t="shared" si="494"/>
        <v>0</v>
      </c>
      <c r="AE4992" s="13" t="str">
        <f t="shared" si="495"/>
        <v/>
      </c>
      <c r="AF4992" s="145" t="str">
        <f t="shared" si="496"/>
        <v/>
      </c>
      <c r="AG4992" s="145" t="str">
        <f t="shared" si="497"/>
        <v/>
      </c>
      <c r="AH4992" s="145" t="str">
        <f t="shared" si="498"/>
        <v/>
      </c>
    </row>
    <row r="4993" spans="1:34" ht="17.25" customHeight="1" x14ac:dyDescent="0.3">
      <c r="A4993" s="149"/>
      <c r="B4993" s="135"/>
      <c r="C4993" s="14"/>
      <c r="D4993" s="14"/>
      <c r="E4993" s="136"/>
      <c r="F4993" s="15"/>
      <c r="G4993" s="126"/>
      <c r="H4993" s="136"/>
      <c r="I4993" s="136"/>
      <c r="J4993" s="138"/>
      <c r="K4993" s="119"/>
      <c r="L4993" s="138"/>
      <c r="M4993" s="12"/>
      <c r="N4993" s="147" t="str">
        <f t="shared" si="492"/>
        <v/>
      </c>
      <c r="O4993" s="16" t="str">
        <f t="shared" si="493"/>
        <v/>
      </c>
      <c r="P4993" s="17"/>
      <c r="Q4993" s="17"/>
      <c r="AD4993" s="13">
        <f t="shared" si="494"/>
        <v>0</v>
      </c>
      <c r="AE4993" s="13" t="str">
        <f t="shared" si="495"/>
        <v/>
      </c>
      <c r="AF4993" s="145" t="str">
        <f t="shared" si="496"/>
        <v/>
      </c>
      <c r="AG4993" s="145" t="str">
        <f t="shared" si="497"/>
        <v/>
      </c>
      <c r="AH4993" s="145" t="str">
        <f t="shared" si="498"/>
        <v/>
      </c>
    </row>
    <row r="4994" spans="1:34" ht="17.25" customHeight="1" x14ac:dyDescent="0.3">
      <c r="A4994" s="149"/>
      <c r="B4994" s="135"/>
      <c r="C4994" s="14"/>
      <c r="D4994" s="14"/>
      <c r="E4994" s="136"/>
      <c r="F4994" s="15"/>
      <c r="G4994" s="126"/>
      <c r="H4994" s="136"/>
      <c r="I4994" s="136"/>
      <c r="J4994" s="138"/>
      <c r="K4994" s="119"/>
      <c r="L4994" s="138"/>
      <c r="M4994" s="12"/>
      <c r="N4994" s="147" t="str">
        <f t="shared" si="492"/>
        <v/>
      </c>
      <c r="O4994" s="16" t="str">
        <f t="shared" si="493"/>
        <v/>
      </c>
      <c r="P4994" s="17"/>
      <c r="Q4994" s="17"/>
      <c r="AD4994" s="13">
        <f t="shared" si="494"/>
        <v>0</v>
      </c>
      <c r="AE4994" s="13" t="str">
        <f t="shared" si="495"/>
        <v/>
      </c>
      <c r="AF4994" s="145" t="str">
        <f t="shared" si="496"/>
        <v/>
      </c>
      <c r="AG4994" s="145" t="str">
        <f t="shared" si="497"/>
        <v/>
      </c>
      <c r="AH4994" s="145" t="str">
        <f t="shared" si="498"/>
        <v/>
      </c>
    </row>
    <row r="4995" spans="1:34" ht="17.25" customHeight="1" x14ac:dyDescent="0.3">
      <c r="A4995" s="149"/>
      <c r="B4995" s="135"/>
      <c r="C4995" s="14"/>
      <c r="D4995" s="14"/>
      <c r="E4995" s="136"/>
      <c r="F4995" s="15"/>
      <c r="G4995" s="126"/>
      <c r="H4995" s="136"/>
      <c r="I4995" s="136"/>
      <c r="J4995" s="138"/>
      <c r="K4995" s="119"/>
      <c r="L4995" s="138"/>
      <c r="M4995" s="12"/>
      <c r="N4995" s="147" t="str">
        <f t="shared" si="492"/>
        <v/>
      </c>
      <c r="O4995" s="16" t="str">
        <f t="shared" si="493"/>
        <v/>
      </c>
      <c r="P4995" s="17"/>
      <c r="Q4995" s="17"/>
      <c r="AD4995" s="13">
        <f t="shared" si="494"/>
        <v>0</v>
      </c>
      <c r="AE4995" s="13" t="str">
        <f t="shared" si="495"/>
        <v/>
      </c>
      <c r="AF4995" s="145" t="str">
        <f t="shared" si="496"/>
        <v/>
      </c>
      <c r="AG4995" s="145" t="str">
        <f t="shared" si="497"/>
        <v/>
      </c>
      <c r="AH4995" s="145" t="str">
        <f t="shared" si="498"/>
        <v/>
      </c>
    </row>
    <row r="4996" spans="1:34" ht="17.25" customHeight="1" x14ac:dyDescent="0.3">
      <c r="A4996" s="149"/>
      <c r="B4996" s="135"/>
      <c r="C4996" s="14"/>
      <c r="D4996" s="14"/>
      <c r="E4996" s="136"/>
      <c r="F4996" s="15"/>
      <c r="G4996" s="126"/>
      <c r="H4996" s="136"/>
      <c r="I4996" s="136"/>
      <c r="J4996" s="138"/>
      <c r="K4996" s="119"/>
      <c r="L4996" s="138"/>
      <c r="M4996" s="12"/>
      <c r="N4996" s="147" t="str">
        <f t="shared" si="492"/>
        <v/>
      </c>
      <c r="O4996" s="16" t="str">
        <f t="shared" si="493"/>
        <v/>
      </c>
      <c r="P4996" s="17"/>
      <c r="Q4996" s="17"/>
      <c r="AD4996" s="13">
        <f t="shared" si="494"/>
        <v>0</v>
      </c>
      <c r="AE4996" s="13" t="str">
        <f t="shared" si="495"/>
        <v/>
      </c>
      <c r="AF4996" s="145" t="str">
        <f t="shared" si="496"/>
        <v/>
      </c>
      <c r="AG4996" s="145" t="str">
        <f t="shared" si="497"/>
        <v/>
      </c>
      <c r="AH4996" s="145" t="str">
        <f t="shared" si="498"/>
        <v/>
      </c>
    </row>
    <row r="4997" spans="1:34" ht="17.25" customHeight="1" x14ac:dyDescent="0.3">
      <c r="A4997" s="149"/>
      <c r="B4997" s="135"/>
      <c r="C4997" s="14"/>
      <c r="D4997" s="14"/>
      <c r="E4997" s="136"/>
      <c r="F4997" s="15"/>
      <c r="G4997" s="126"/>
      <c r="H4997" s="136"/>
      <c r="I4997" s="136"/>
      <c r="J4997" s="138"/>
      <c r="K4997" s="119"/>
      <c r="L4997" s="138"/>
      <c r="M4997" s="12"/>
      <c r="N4997" s="147" t="str">
        <f t="shared" si="492"/>
        <v/>
      </c>
      <c r="O4997" s="16" t="str">
        <f t="shared" si="493"/>
        <v/>
      </c>
      <c r="P4997" s="17"/>
      <c r="Q4997" s="17"/>
      <c r="AD4997" s="13">
        <f t="shared" si="494"/>
        <v>0</v>
      </c>
      <c r="AE4997" s="13" t="str">
        <f t="shared" si="495"/>
        <v/>
      </c>
      <c r="AF4997" s="145" t="str">
        <f t="shared" si="496"/>
        <v/>
      </c>
      <c r="AG4997" s="145" t="str">
        <f t="shared" si="497"/>
        <v/>
      </c>
      <c r="AH4997" s="145" t="str">
        <f t="shared" si="498"/>
        <v/>
      </c>
    </row>
    <row r="4998" spans="1:34" ht="17.25" customHeight="1" x14ac:dyDescent="0.3">
      <c r="A4998" s="149"/>
      <c r="B4998" s="135"/>
      <c r="C4998" s="14"/>
      <c r="D4998" s="14"/>
      <c r="E4998" s="136"/>
      <c r="F4998" s="15"/>
      <c r="G4998" s="126"/>
      <c r="H4998" s="136"/>
      <c r="I4998" s="136"/>
      <c r="J4998" s="138"/>
      <c r="K4998" s="119"/>
      <c r="L4998" s="138"/>
      <c r="M4998" s="12"/>
      <c r="N4998" s="147" t="str">
        <f t="shared" si="492"/>
        <v/>
      </c>
      <c r="O4998" s="16" t="str">
        <f t="shared" si="493"/>
        <v/>
      </c>
      <c r="P4998" s="17"/>
      <c r="Q4998" s="17"/>
      <c r="AD4998" s="13">
        <f t="shared" si="494"/>
        <v>0</v>
      </c>
      <c r="AE4998" s="13" t="str">
        <f t="shared" si="495"/>
        <v/>
      </c>
      <c r="AF4998" s="145" t="str">
        <f t="shared" si="496"/>
        <v/>
      </c>
      <c r="AG4998" s="145" t="str">
        <f t="shared" si="497"/>
        <v/>
      </c>
      <c r="AH4998" s="145" t="str">
        <f t="shared" si="498"/>
        <v/>
      </c>
    </row>
    <row r="4999" spans="1:34" ht="17.25" customHeight="1" x14ac:dyDescent="0.3">
      <c r="A4999" s="149"/>
      <c r="B4999" s="135"/>
      <c r="C4999" s="14"/>
      <c r="D4999" s="14"/>
      <c r="E4999" s="136"/>
      <c r="F4999" s="15"/>
      <c r="G4999" s="126"/>
      <c r="H4999" s="136"/>
      <c r="I4999" s="136"/>
      <c r="J4999" s="138"/>
      <c r="K4999" s="119"/>
      <c r="L4999" s="138"/>
      <c r="M4999" s="12"/>
      <c r="N4999" s="147" t="str">
        <f t="shared" si="492"/>
        <v/>
      </c>
      <c r="O4999" s="16" t="str">
        <f t="shared" si="493"/>
        <v/>
      </c>
      <c r="P4999" s="17"/>
      <c r="Q4999" s="17"/>
      <c r="AD4999" s="13">
        <f t="shared" si="494"/>
        <v>0</v>
      </c>
      <c r="AE4999" s="13" t="str">
        <f t="shared" si="495"/>
        <v/>
      </c>
      <c r="AF4999" s="145" t="str">
        <f t="shared" si="496"/>
        <v/>
      </c>
      <c r="AG4999" s="145" t="str">
        <f t="shared" si="497"/>
        <v/>
      </c>
      <c r="AH4999" s="145" t="str">
        <f t="shared" si="498"/>
        <v/>
      </c>
    </row>
    <row r="5000" spans="1:34" ht="17.25" customHeight="1" thickBot="1" x14ac:dyDescent="0.35">
      <c r="A5000" s="150"/>
      <c r="B5000" s="140"/>
      <c r="C5000" s="18"/>
      <c r="D5000" s="18"/>
      <c r="E5000" s="141"/>
      <c r="F5000" s="19"/>
      <c r="G5000" s="127"/>
      <c r="H5000" s="141"/>
      <c r="I5000" s="141"/>
      <c r="J5000" s="142"/>
      <c r="K5000" s="142"/>
      <c r="L5000" s="142"/>
      <c r="M5000" s="12"/>
      <c r="N5000" s="147" t="str">
        <f t="shared" si="492"/>
        <v/>
      </c>
      <c r="O5000" s="20" t="str">
        <f t="shared" si="493"/>
        <v/>
      </c>
      <c r="P5000" s="21"/>
      <c r="Q5000" s="21"/>
      <c r="AD5000" s="13">
        <f t="shared" si="494"/>
        <v>0</v>
      </c>
      <c r="AE5000" s="13" t="str">
        <f t="shared" si="495"/>
        <v/>
      </c>
      <c r="AF5000" s="145" t="str">
        <f t="shared" si="496"/>
        <v/>
      </c>
      <c r="AG5000" s="145" t="str">
        <f t="shared" si="497"/>
        <v/>
      </c>
      <c r="AH5000" s="145" t="str">
        <f t="shared" si="498"/>
        <v/>
      </c>
    </row>
    <row r="5001" spans="1:34" x14ac:dyDescent="0.3">
      <c r="AD5001" s="13">
        <f t="shared" si="494"/>
        <v>0</v>
      </c>
      <c r="AE5001" s="13" t="str">
        <f t="shared" si="495"/>
        <v/>
      </c>
      <c r="AF5001" s="145" t="str">
        <f t="shared" si="496"/>
        <v/>
      </c>
      <c r="AG5001" s="145" t="str">
        <f t="shared" si="497"/>
        <v/>
      </c>
      <c r="AH5001" s="145" t="str">
        <f t="shared" si="498"/>
        <v/>
      </c>
    </row>
    <row r="5002" spans="1:34" x14ac:dyDescent="0.3">
      <c r="Q5002" s="145" t="s">
        <v>28</v>
      </c>
    </row>
  </sheetData>
  <conditionalFormatting sqref="M4 O229:O5000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O8:O228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workbookViewId="0">
      <selection activeCell="A22" sqref="A22"/>
    </sheetView>
  </sheetViews>
  <sheetFormatPr defaultColWidth="9.109375" defaultRowHeight="14.4" x14ac:dyDescent="0.3"/>
  <cols>
    <col min="1" max="1" width="3.6640625" style="145" customWidth="1"/>
    <col min="2" max="2" width="45.5546875" style="145" bestFit="1" customWidth="1"/>
    <col min="3" max="3" width="9.109375" style="145" customWidth="1"/>
    <col min="4" max="4" width="15.44140625" style="145" customWidth="1"/>
    <col min="5" max="5" width="2.6640625" style="145" customWidth="1"/>
    <col min="6" max="6" width="2.5546875" style="145" customWidth="1"/>
    <col min="7" max="7" width="31.5546875" style="145" customWidth="1"/>
    <col min="8" max="8" width="14" style="145" customWidth="1"/>
    <col min="9" max="20" width="11.6640625" style="145" customWidth="1"/>
    <col min="21" max="35" width="9.109375" style="145" customWidth="1"/>
    <col min="36" max="16384" width="9.109375" style="145"/>
  </cols>
  <sheetData>
    <row r="1" spans="1:32" s="24" customFormat="1" ht="24" customHeight="1" thickBot="1" x14ac:dyDescent="0.35">
      <c r="A1" s="22"/>
      <c r="B1" s="23" t="s">
        <v>29</v>
      </c>
      <c r="E1" s="25"/>
      <c r="F1" s="22"/>
      <c r="G1" s="26" t="s">
        <v>30</v>
      </c>
      <c r="H1" s="26"/>
      <c r="U1" s="25"/>
    </row>
    <row r="2" spans="1:32" ht="15" customHeight="1" thickBot="1" x14ac:dyDescent="0.35">
      <c r="A2" s="27"/>
      <c r="B2" s="2"/>
      <c r="C2" s="2"/>
      <c r="D2" s="2"/>
      <c r="E2" s="8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/>
    </row>
    <row r="3" spans="1:32" ht="18.600000000000001" customHeight="1" thickBot="1" x14ac:dyDescent="0.4">
      <c r="A3" s="27"/>
      <c r="B3" s="2"/>
      <c r="C3" s="2"/>
      <c r="D3" s="2"/>
      <c r="E3" s="8"/>
      <c r="F3" s="27"/>
      <c r="G3" s="28" t="s">
        <v>25</v>
      </c>
      <c r="H3" s="29">
        <v>2019</v>
      </c>
      <c r="I3" s="30" t="s">
        <v>31</v>
      </c>
      <c r="J3" s="31" t="s">
        <v>32</v>
      </c>
      <c r="K3" s="32" t="s">
        <v>33</v>
      </c>
      <c r="L3" s="31" t="s">
        <v>34</v>
      </c>
      <c r="M3" s="32" t="s">
        <v>35</v>
      </c>
      <c r="N3" s="31" t="s">
        <v>36</v>
      </c>
      <c r="O3" s="32" t="s">
        <v>37</v>
      </c>
      <c r="P3" s="31" t="s">
        <v>38</v>
      </c>
      <c r="Q3" s="32" t="s">
        <v>39</v>
      </c>
      <c r="R3" s="31" t="s">
        <v>40</v>
      </c>
      <c r="S3" s="32" t="s">
        <v>41</v>
      </c>
      <c r="T3" s="33" t="s">
        <v>42</v>
      </c>
      <c r="U3" s="8"/>
      <c r="AF3" s="145">
        <v>2016</v>
      </c>
    </row>
    <row r="4" spans="1:32" ht="15" customHeight="1" thickBot="1" x14ac:dyDescent="0.35">
      <c r="A4" s="27"/>
      <c r="B4" s="2"/>
      <c r="C4" s="2"/>
      <c r="D4" s="2"/>
      <c r="E4" s="8"/>
      <c r="F4" s="27"/>
      <c r="G4" s="2"/>
      <c r="H4" s="2"/>
      <c r="I4" s="27"/>
      <c r="J4" s="34"/>
      <c r="K4" s="2"/>
      <c r="L4" s="34"/>
      <c r="M4" s="2"/>
      <c r="N4" s="34"/>
      <c r="O4" s="2"/>
      <c r="P4" s="34"/>
      <c r="Q4" s="2"/>
      <c r="R4" s="34"/>
      <c r="S4" s="2"/>
      <c r="T4" s="35"/>
      <c r="U4" s="8"/>
      <c r="AF4" s="145">
        <v>2017</v>
      </c>
    </row>
    <row r="5" spans="1:32" ht="18" customHeight="1" x14ac:dyDescent="0.3">
      <c r="A5" s="27"/>
      <c r="B5" s="36" t="s">
        <v>43</v>
      </c>
      <c r="C5" s="1"/>
      <c r="D5" s="37">
        <f>COUNTA('Trade Log'!K8:K5000)</f>
        <v>0</v>
      </c>
      <c r="E5" s="8"/>
      <c r="F5" s="27"/>
      <c r="G5" s="38" t="s">
        <v>44</v>
      </c>
      <c r="H5" s="39"/>
      <c r="I5" s="40">
        <f>COUNTIFS('Trade Log'!$AF$8:$AF$5000, I43, 'Trade Log'!$AG$8:$AG$5000, 'Trade Summary'!$H$3)</f>
        <v>0</v>
      </c>
      <c r="J5" s="41">
        <f>COUNTIFS('Trade Log'!$AF$8:$AF$5000, J43, 'Trade Log'!$AG$8:$AG$5000, 'Trade Summary'!$H$3)</f>
        <v>0</v>
      </c>
      <c r="K5" s="42">
        <f>COUNTIFS('Trade Log'!$AF$8:$AF$5000, K43, 'Trade Log'!$AG$8:$AG$5000, 'Trade Summary'!$H$3)</f>
        <v>0</v>
      </c>
      <c r="L5" s="41">
        <f>COUNTIFS('Trade Log'!$AF$8:$AF$5000, L43, 'Trade Log'!$AG$8:$AG$5000, 'Trade Summary'!$H$3)</f>
        <v>0</v>
      </c>
      <c r="M5" s="42">
        <f>COUNTIFS('Trade Log'!$AF$8:$AF$5000, M43, 'Trade Log'!$AG$8:$AG$5000, 'Trade Summary'!$H$3)</f>
        <v>0</v>
      </c>
      <c r="N5" s="41">
        <f>COUNTIFS('Trade Log'!$AF$8:$AF$5000, N43, 'Trade Log'!$AG$8:$AG$5000, 'Trade Summary'!$H$3)</f>
        <v>0</v>
      </c>
      <c r="O5" s="42">
        <f>COUNTIFS('Trade Log'!$AF$8:$AF$5000, O43, 'Trade Log'!$AG$8:$AG$5000, 'Trade Summary'!$H$3)</f>
        <v>0</v>
      </c>
      <c r="P5" s="41">
        <f>COUNTIFS('Trade Log'!$AF$8:$AF$5000, P43, 'Trade Log'!$AG$8:$AG$5000, 'Trade Summary'!$H$3)</f>
        <v>0</v>
      </c>
      <c r="Q5" s="42">
        <f>COUNTIFS('Trade Log'!$AF$8:$AF$5000, Q43, 'Trade Log'!$AG$8:$AG$5000, 'Trade Summary'!$H$3)</f>
        <v>0</v>
      </c>
      <c r="R5" s="41">
        <f>COUNTIFS('Trade Log'!$AF$8:$AF$5000, R43, 'Trade Log'!$AG$8:$AG$5000, 'Trade Summary'!$H$3)</f>
        <v>0</v>
      </c>
      <c r="S5" s="42">
        <f>COUNTIFS('Trade Log'!$AF$8:$AF$5000, S43, 'Trade Log'!$AG$8:$AG$5000, 'Trade Summary'!$H$3)</f>
        <v>0</v>
      </c>
      <c r="T5" s="43">
        <f>COUNTIFS('Trade Log'!$AF$8:$AF$5000, T43, 'Trade Log'!$AG$8:$AG$5000, 'Trade Summary'!$H$3)</f>
        <v>0</v>
      </c>
      <c r="U5" s="8"/>
      <c r="AF5" s="145">
        <v>2018</v>
      </c>
    </row>
    <row r="6" spans="1:32" ht="18" customHeight="1" x14ac:dyDescent="0.3">
      <c r="A6" s="27"/>
      <c r="B6" s="44" t="s">
        <v>45</v>
      </c>
      <c r="C6" s="2"/>
      <c r="D6" s="45">
        <f>COUNTIF('Trade Log'!N8:N5000, "&gt;0")</f>
        <v>0</v>
      </c>
      <c r="E6" s="8"/>
      <c r="F6" s="27"/>
      <c r="G6" s="46" t="s">
        <v>45</v>
      </c>
      <c r="H6" s="47"/>
      <c r="I6" s="48">
        <f>COUNTIFS('Trade Log'!$AF$8:$AF$5000, I43, 'Trade Log'!$AG$8:$AG$5000, 'Trade Summary'!$H$3, 'Trade Log'!$N$8:$N$5000, "&gt;0")</f>
        <v>0</v>
      </c>
      <c r="J6" s="49">
        <f>COUNTIFS('Trade Log'!$AF$8:$AF$5000, J43, 'Trade Log'!$AG$8:$AG$5000, 'Trade Summary'!$H$3, 'Trade Log'!$N$8:$N$5000, "&gt;0")</f>
        <v>0</v>
      </c>
      <c r="K6" s="50">
        <f>COUNTIFS('Trade Log'!$AF$8:$AF$5000, K43, 'Trade Log'!$AG$8:$AG$5000, 'Trade Summary'!$H$3, 'Trade Log'!$N$8:$N$5000, "&gt;0")</f>
        <v>0</v>
      </c>
      <c r="L6" s="49">
        <f>COUNTIFS('Trade Log'!$AF$8:$AF$5000, L43, 'Trade Log'!$AG$8:$AG$5000, 'Trade Summary'!$H$3, 'Trade Log'!$N$8:$N$5000, "&gt;0")</f>
        <v>0</v>
      </c>
      <c r="M6" s="50">
        <f>COUNTIFS('Trade Log'!$AF$8:$AF$5000, M43, 'Trade Log'!$AG$8:$AG$5000, 'Trade Summary'!$H$3, 'Trade Log'!$N$8:$N$5000, "&gt;0")</f>
        <v>0</v>
      </c>
      <c r="N6" s="49">
        <f>COUNTIFS('Trade Log'!$AF$8:$AF$5000, N43, 'Trade Log'!$AG$8:$AG$5000, 'Trade Summary'!$H$3, 'Trade Log'!$N$8:$N$5000, "&gt;0")</f>
        <v>0</v>
      </c>
      <c r="O6" s="50">
        <f>COUNTIFS('Trade Log'!$AF$8:$AF$5000, O43, 'Trade Log'!$AG$8:$AG$5000, 'Trade Summary'!$H$3, 'Trade Log'!$N$8:$N$5000, "&gt;0")</f>
        <v>0</v>
      </c>
      <c r="P6" s="49">
        <f>COUNTIFS('Trade Log'!$AF$8:$AF$5000, P43, 'Trade Log'!$AG$8:$AG$5000, 'Trade Summary'!$H$3, 'Trade Log'!$N$8:$N$5000, "&gt;0")</f>
        <v>0</v>
      </c>
      <c r="Q6" s="50">
        <f>COUNTIFS('Trade Log'!$AF$8:$AF$5000, Q43, 'Trade Log'!$AG$8:$AG$5000, 'Trade Summary'!$H$3, 'Trade Log'!$N$8:$N$5000, "&gt;0")</f>
        <v>0</v>
      </c>
      <c r="R6" s="49">
        <f>COUNTIFS('Trade Log'!$AF$8:$AF$5000, R43, 'Trade Log'!$AG$8:$AG$5000, 'Trade Summary'!$H$3, 'Trade Log'!$N$8:$N$5000, "&gt;0")</f>
        <v>0</v>
      </c>
      <c r="S6" s="50">
        <f>COUNTIFS('Trade Log'!$AF$8:$AF$5000, S43, 'Trade Log'!$AG$8:$AG$5000, 'Trade Summary'!$H$3, 'Trade Log'!$N$8:$N$5000, "&gt;0")</f>
        <v>0</v>
      </c>
      <c r="T6" s="51">
        <f>COUNTIFS('Trade Log'!$AF$8:$AF$5000, T43, 'Trade Log'!$AG$8:$AG$5000, 'Trade Summary'!$H$3, 'Trade Log'!$N$8:$N$5000, "&gt;0")</f>
        <v>0</v>
      </c>
      <c r="U6" s="8"/>
      <c r="AF6" s="145">
        <v>2019</v>
      </c>
    </row>
    <row r="7" spans="1:32" ht="18" customHeight="1" x14ac:dyDescent="0.3">
      <c r="A7" s="27"/>
      <c r="B7" s="44" t="s">
        <v>46</v>
      </c>
      <c r="C7" s="2"/>
      <c r="D7" s="45">
        <f>COUNTIF('Trade Log'!N8:N5000, "&lt;0")</f>
        <v>0</v>
      </c>
      <c r="E7" s="8"/>
      <c r="F7" s="27"/>
      <c r="G7" s="46" t="s">
        <v>46</v>
      </c>
      <c r="H7" s="47"/>
      <c r="I7" s="48">
        <f>COUNTIFS('Trade Log'!$AF$8:$AF$5000, I43, 'Trade Log'!$AG$8:$AG$5000, 'Trade Summary'!$H$3, 'Trade Log'!$N$8:$N$5000, "&lt;0")</f>
        <v>0</v>
      </c>
      <c r="J7" s="49">
        <f>COUNTIFS('Trade Log'!$AF$8:$AF$5000, J43, 'Trade Log'!$AG$8:$AG$5000, 'Trade Summary'!$H$3, 'Trade Log'!$N$8:$N$5000, "&lt;0")</f>
        <v>0</v>
      </c>
      <c r="K7" s="50">
        <f>COUNTIFS('Trade Log'!$AF$8:$AF$5000, K43, 'Trade Log'!$AG$8:$AG$5000, 'Trade Summary'!$H$3, 'Trade Log'!$N$8:$N$5000, "&lt;0")</f>
        <v>0</v>
      </c>
      <c r="L7" s="49">
        <f>COUNTIFS('Trade Log'!$AF$8:$AF$5000, L43, 'Trade Log'!$AG$8:$AG$5000, 'Trade Summary'!$H$3, 'Trade Log'!$N$8:$N$5000, "&lt;0")</f>
        <v>0</v>
      </c>
      <c r="M7" s="50">
        <f>COUNTIFS('Trade Log'!$AF$8:$AF$5000, M43, 'Trade Log'!$AG$8:$AG$5000, 'Trade Summary'!$H$3, 'Trade Log'!$N$8:$N$5000, "&lt;0")</f>
        <v>0</v>
      </c>
      <c r="N7" s="49">
        <f>COUNTIFS('Trade Log'!$AF$8:$AF$5000, N43, 'Trade Log'!$AG$8:$AG$5000, 'Trade Summary'!$H$3, 'Trade Log'!$N$8:$N$5000, "&lt;0")</f>
        <v>0</v>
      </c>
      <c r="O7" s="50">
        <f>COUNTIFS('Trade Log'!$AF$8:$AF$5000, O43, 'Trade Log'!$AG$8:$AG$5000, 'Trade Summary'!$H$3, 'Trade Log'!$N$8:$N$5000, "&lt;0")</f>
        <v>0</v>
      </c>
      <c r="P7" s="49">
        <f>COUNTIFS('Trade Log'!$AF$8:$AF$5000, P43, 'Trade Log'!$AG$8:$AG$5000, 'Trade Summary'!$H$3, 'Trade Log'!$N$8:$N$5000, "&lt;0")</f>
        <v>0</v>
      </c>
      <c r="Q7" s="50">
        <f>COUNTIFS('Trade Log'!$AF$8:$AF$5000, Q43, 'Trade Log'!$AG$8:$AG$5000, 'Trade Summary'!$H$3, 'Trade Log'!$N$8:$N$5000, "&lt;0")</f>
        <v>0</v>
      </c>
      <c r="R7" s="49">
        <f>COUNTIFS('Trade Log'!$AF$8:$AF$5000, R43, 'Trade Log'!$AG$8:$AG$5000, 'Trade Summary'!$H$3, 'Trade Log'!$N$8:$N$5000, "&lt;0")</f>
        <v>0</v>
      </c>
      <c r="S7" s="50">
        <f>COUNTIFS('Trade Log'!$AF$8:$AF$5000, S43, 'Trade Log'!$AG$8:$AG$5000, 'Trade Summary'!$H$3, 'Trade Log'!$N$8:$N$5000, "&lt;0")</f>
        <v>0</v>
      </c>
      <c r="T7" s="51">
        <f>COUNTIFS('Trade Log'!$AF$8:$AF$5000, T43, 'Trade Log'!$AG$8:$AG$5000, 'Trade Summary'!$H$3, 'Trade Log'!$N$8:$N$5000, "&lt;0")</f>
        <v>0</v>
      </c>
      <c r="U7" s="8"/>
      <c r="AF7" s="145">
        <v>2020</v>
      </c>
    </row>
    <row r="8" spans="1:32" ht="18" customHeight="1" x14ac:dyDescent="0.3">
      <c r="A8" s="27"/>
      <c r="B8" s="52" t="s">
        <v>47</v>
      </c>
      <c r="C8" s="2"/>
      <c r="D8" s="53">
        <f>COUNTIF('Trade Log'!N8:N5000, "0")</f>
        <v>0</v>
      </c>
      <c r="E8" s="8"/>
      <c r="F8" s="27"/>
      <c r="G8" s="46" t="s">
        <v>47</v>
      </c>
      <c r="H8" s="47"/>
      <c r="I8" s="48">
        <f>COUNTIFS('Trade Log'!$AF$8:$AF$5000, I43, 'Trade Log'!$AG$8:$AG$5000, 'Trade Summary'!$H$3, 'Trade Log'!$N$8:$N$5000, "0")</f>
        <v>0</v>
      </c>
      <c r="J8" s="49">
        <f>COUNTIFS('Trade Log'!$AF$8:$AF$5000, J43, 'Trade Log'!$AG$8:$AG$5000, 'Trade Summary'!$H$3, 'Trade Log'!$N$8:$N$5000, "0")</f>
        <v>0</v>
      </c>
      <c r="K8" s="50">
        <f>COUNTIFS('Trade Log'!$AF$8:$AF$5000, K43, 'Trade Log'!$AG$8:$AG$5000, 'Trade Summary'!$H$3, 'Trade Log'!$N$8:$N$5000, "0")</f>
        <v>0</v>
      </c>
      <c r="L8" s="49">
        <f>COUNTIFS('Trade Log'!$AF$8:$AF$5000, L43, 'Trade Log'!$AG$8:$AG$5000, 'Trade Summary'!$H$3, 'Trade Log'!$N$8:$N$5000, "0")</f>
        <v>0</v>
      </c>
      <c r="M8" s="50">
        <f>COUNTIFS('Trade Log'!$AF$8:$AF$5000, M43, 'Trade Log'!$AG$8:$AG$5000, 'Trade Summary'!$H$3, 'Trade Log'!$N$8:$N$5000, "0")</f>
        <v>0</v>
      </c>
      <c r="N8" s="49">
        <f>COUNTIFS('Trade Log'!$AF$8:$AF$5000, N43, 'Trade Log'!$AG$8:$AG$5000, 'Trade Summary'!$H$3, 'Trade Log'!$N$8:$N$5000, "0")</f>
        <v>0</v>
      </c>
      <c r="O8" s="50">
        <f>COUNTIFS('Trade Log'!$AF$8:$AF$5000, O43, 'Trade Log'!$AG$8:$AG$5000, 'Trade Summary'!$H$3, 'Trade Log'!$N$8:$N$5000, "0")</f>
        <v>0</v>
      </c>
      <c r="P8" s="49">
        <f>COUNTIFS('Trade Log'!$AF$8:$AF$5000, P43, 'Trade Log'!$AG$8:$AG$5000, 'Trade Summary'!$H$3, 'Trade Log'!$N$8:$N$5000, "0")</f>
        <v>0</v>
      </c>
      <c r="Q8" s="50">
        <f>COUNTIFS('Trade Log'!$AF$8:$AF$5000, Q43, 'Trade Log'!$AG$8:$AG$5000, 'Trade Summary'!$H$3, 'Trade Log'!$N$8:$N$5000, "0")</f>
        <v>0</v>
      </c>
      <c r="R8" s="49">
        <f>COUNTIFS('Trade Log'!$AF$8:$AF$5000, R43, 'Trade Log'!$AG$8:$AG$5000, 'Trade Summary'!$H$3, 'Trade Log'!$N$8:$N$5000, "0")</f>
        <v>0</v>
      </c>
      <c r="S8" s="50">
        <f>COUNTIFS('Trade Log'!$AF$8:$AF$5000, S43, 'Trade Log'!$AG$8:$AG$5000, 'Trade Summary'!$H$3, 'Trade Log'!$N$8:$N$5000, "0")</f>
        <v>0</v>
      </c>
      <c r="T8" s="51">
        <f>COUNTIFS('Trade Log'!$AF$8:$AF$5000, T43, 'Trade Log'!$AG$8:$AG$5000, 'Trade Summary'!$H$3, 'Trade Log'!$N$8:$N$5000, "0")</f>
        <v>0</v>
      </c>
      <c r="U8" s="8"/>
    </row>
    <row r="9" spans="1:32" ht="18.600000000000001" customHeight="1" thickBot="1" x14ac:dyDescent="0.35">
      <c r="A9" s="27"/>
      <c r="B9" s="54" t="s">
        <v>48</v>
      </c>
      <c r="C9" s="7"/>
      <c r="D9" s="55" t="e">
        <f>SUM(D6/D5)</f>
        <v>#DIV/0!</v>
      </c>
      <c r="E9" s="8"/>
      <c r="F9" s="27"/>
      <c r="G9" s="56" t="s">
        <v>49</v>
      </c>
      <c r="H9" s="57"/>
      <c r="I9" s="58" t="str">
        <f t="shared" ref="I9:T9" si="0">IF(I5=0, "", SUM(I6/I5))</f>
        <v/>
      </c>
      <c r="J9" s="59" t="str">
        <f t="shared" si="0"/>
        <v/>
      </c>
      <c r="K9" s="60" t="str">
        <f t="shared" si="0"/>
        <v/>
      </c>
      <c r="L9" s="59" t="str">
        <f t="shared" si="0"/>
        <v/>
      </c>
      <c r="M9" s="60" t="str">
        <f t="shared" si="0"/>
        <v/>
      </c>
      <c r="N9" s="59" t="str">
        <f t="shared" si="0"/>
        <v/>
      </c>
      <c r="O9" s="60" t="str">
        <f t="shared" si="0"/>
        <v/>
      </c>
      <c r="P9" s="59" t="str">
        <f t="shared" si="0"/>
        <v/>
      </c>
      <c r="Q9" s="60" t="str">
        <f t="shared" si="0"/>
        <v/>
      </c>
      <c r="R9" s="59" t="str">
        <f t="shared" si="0"/>
        <v/>
      </c>
      <c r="S9" s="60" t="str">
        <f t="shared" si="0"/>
        <v/>
      </c>
      <c r="T9" s="61" t="str">
        <f t="shared" si="0"/>
        <v/>
      </c>
      <c r="U9" s="8"/>
    </row>
    <row r="10" spans="1:32" ht="18.600000000000001" customHeight="1" thickBot="1" x14ac:dyDescent="0.35">
      <c r="A10" s="27"/>
      <c r="B10" s="62"/>
      <c r="C10" s="2"/>
      <c r="D10" s="63"/>
      <c r="E10" s="8"/>
      <c r="F10" s="27"/>
      <c r="G10" s="62"/>
      <c r="H10" s="62"/>
      <c r="I10" s="64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5"/>
      <c r="U10" s="8"/>
    </row>
    <row r="11" spans="1:32" ht="18" customHeight="1" x14ac:dyDescent="0.3">
      <c r="A11" s="27"/>
      <c r="B11" s="36" t="s">
        <v>50</v>
      </c>
      <c r="C11" s="1"/>
      <c r="D11" s="66" t="e">
        <f>SUMIF('Trade Log'!N8:N5000, "&gt;0", 'Trade Log'!N8:N5000)/D6</f>
        <v>#DIV/0!</v>
      </c>
      <c r="E11" s="8"/>
      <c r="F11" s="27"/>
      <c r="G11" s="67" t="s">
        <v>51</v>
      </c>
      <c r="H11" s="67"/>
      <c r="I11" s="68" t="str">
        <f>IF(I6=0, "", SUMIFS('Trade Log'!$N$8:$N$5000, 'Trade Log'!$AF$8:$AF$5000, I43, 'Trade Log'!$AG$8:$AG$5000, 'Trade Summary'!$H$3, 'Trade Log'!$N$8:$N$5000, "&gt;0")/I6)</f>
        <v/>
      </c>
      <c r="J11" s="69" t="str">
        <f>IF(J6=0, "", SUMIFS('Trade Log'!$N$8:$N$5000, 'Trade Log'!$AF$8:$AF$5000, J43, 'Trade Log'!$AG$8:$AG$5000, 'Trade Summary'!$H$3, 'Trade Log'!$N$8:$N$5000, "&gt;0")/J6)</f>
        <v/>
      </c>
      <c r="K11" s="70" t="str">
        <f>IF(K6=0, "", SUMIFS('Trade Log'!$N$8:$N$5000, 'Trade Log'!$AF$8:$AF$5000, K43, 'Trade Log'!$AG$8:$AG$5000, 'Trade Summary'!$H$3, 'Trade Log'!$N$8:$N$5000, "&gt;0")/K6)</f>
        <v/>
      </c>
      <c r="L11" s="69" t="str">
        <f>IF(L6=0, "", SUMIFS('Trade Log'!$N$8:$N$5000, 'Trade Log'!$AF$8:$AF$5000, L43, 'Trade Log'!$AG$8:$AG$5000, 'Trade Summary'!$H$3, 'Trade Log'!$N$8:$N$5000, "&gt;0")/L6)</f>
        <v/>
      </c>
      <c r="M11" s="70" t="str">
        <f>IF(M6=0, "", SUMIFS('Trade Log'!$N$8:$N$5000, 'Trade Log'!$AF$8:$AF$5000, M43, 'Trade Log'!$AG$8:$AG$5000, 'Trade Summary'!$H$3, 'Trade Log'!$N$8:$N$5000, "&gt;0")/M6)</f>
        <v/>
      </c>
      <c r="N11" s="69" t="str">
        <f>IF(N6=0, "", SUMIFS('Trade Log'!$N$8:$N$5000, 'Trade Log'!$AF$8:$AF$5000, N43, 'Trade Log'!$AG$8:$AG$5000, 'Trade Summary'!$H$3, 'Trade Log'!$N$8:$N$5000, "&gt;0")/N6)</f>
        <v/>
      </c>
      <c r="O11" s="70" t="str">
        <f>IF(O6=0, "", SUMIFS('Trade Log'!$N$8:$N$5000, 'Trade Log'!$AF$8:$AF$5000, O43, 'Trade Log'!$AG$8:$AG$5000, 'Trade Summary'!$H$3, 'Trade Log'!$N$8:$N$5000, "&gt;0")/O6)</f>
        <v/>
      </c>
      <c r="P11" s="69" t="str">
        <f>IF(P6=0, "", SUMIFS('Trade Log'!$N$8:$N$5000, 'Trade Log'!$AF$8:$AF$5000, P43, 'Trade Log'!$AG$8:$AG$5000, 'Trade Summary'!$H$3, 'Trade Log'!$N$8:$N$5000, "&gt;0")/P6)</f>
        <v/>
      </c>
      <c r="Q11" s="70" t="str">
        <f>IF(Q6=0, "", SUMIFS('Trade Log'!$N$8:$N$5000, 'Trade Log'!$AF$8:$AF$5000, Q43, 'Trade Log'!$AG$8:$AG$5000, 'Trade Summary'!$H$3, 'Trade Log'!$N$8:$N$5000, "&gt;0")/Q6)</f>
        <v/>
      </c>
      <c r="R11" s="69" t="str">
        <f>IF(R6=0, "", SUMIFS('Trade Log'!$N$8:$N$5000, 'Trade Log'!$AF$8:$AF$5000, R43, 'Trade Log'!$AG$8:$AG$5000, 'Trade Summary'!$H$3, 'Trade Log'!$N$8:$N$5000, "&gt;0")/R6)</f>
        <v/>
      </c>
      <c r="S11" s="70" t="str">
        <f>IF(S6=0, "", SUMIFS('Trade Log'!$N$8:$N$5000, 'Trade Log'!$AF$8:$AF$5000, S43, 'Trade Log'!$AG$8:$AG$5000, 'Trade Summary'!$H$3, 'Trade Log'!$N$8:$N$5000, "&gt;0")/S6)</f>
        <v/>
      </c>
      <c r="T11" s="71" t="str">
        <f>IF(T6=0, "", SUMIFS('Trade Log'!$N$8:$N$5000, 'Trade Log'!$AF$8:$AF$5000, T43, 'Trade Log'!$AG$8:$AG$5000, 'Trade Summary'!$H$3, 'Trade Log'!$N$8:$N$5000, "&gt;0")/T6)</f>
        <v/>
      </c>
      <c r="U11" s="8"/>
    </row>
    <row r="12" spans="1:32" ht="18.600000000000001" customHeight="1" thickBot="1" x14ac:dyDescent="0.35">
      <c r="A12" s="27"/>
      <c r="B12" s="54" t="s">
        <v>52</v>
      </c>
      <c r="C12" s="7"/>
      <c r="D12" s="72" t="str">
        <f>IF(D7=0, "", SUMIF('Trade Log'!N8:N5000, "&lt;0", 'Trade Log'!N8:N5000)/D7)</f>
        <v/>
      </c>
      <c r="E12" s="8"/>
      <c r="F12" s="27"/>
      <c r="G12" s="73" t="s">
        <v>53</v>
      </c>
      <c r="H12" s="73"/>
      <c r="I12" s="74" t="str">
        <f>IF(I7=0, "", SUMIFS('Trade Log'!$N$8:$N$5000, 'Trade Log'!$AF$8:$AF$5000, I43, 'Trade Log'!$AG$8:$AG$5000, 'Trade Summary'!$H$3, 'Trade Log'!$N$8:$N$5000, "&lt;0")/I7)</f>
        <v/>
      </c>
      <c r="J12" s="75" t="str">
        <f>IF(J7=0, "", SUMIFS('Trade Log'!$N$8:$N$5000, 'Trade Log'!$AF$8:$AF$5000, J43, 'Trade Log'!$AG$8:$AG$5000, 'Trade Summary'!$H$3, 'Trade Log'!$N$8:$N$5000, "&lt;0")/J7)</f>
        <v/>
      </c>
      <c r="K12" s="76" t="str">
        <f>IF(K7=0, "", SUMIFS('Trade Log'!$N$8:$N$5000, 'Trade Log'!$AF$8:$AF$5000, K43, 'Trade Log'!$AG$8:$AG$5000, 'Trade Summary'!$H$3, 'Trade Log'!$N$8:$N$5000, "&lt;0")/K7)</f>
        <v/>
      </c>
      <c r="L12" s="75" t="str">
        <f>IF(L7=0, "", SUMIFS('Trade Log'!$N$8:$N$5000, 'Trade Log'!$AF$8:$AF$5000, L43, 'Trade Log'!$AG$8:$AG$5000, 'Trade Summary'!$H$3, 'Trade Log'!$N$8:$N$5000, "&lt;0")/L7)</f>
        <v/>
      </c>
      <c r="M12" s="76" t="str">
        <f>IF(M7=0, "", SUMIFS('Trade Log'!$N$8:$N$5000, 'Trade Log'!$AF$8:$AF$5000, M43, 'Trade Log'!$AG$8:$AG$5000, 'Trade Summary'!$H$3, 'Trade Log'!$N$8:$N$5000, "&lt;0")/M7)</f>
        <v/>
      </c>
      <c r="N12" s="75" t="str">
        <f>IF(N7=0, "", SUMIFS('Trade Log'!$N$8:$N$5000, 'Trade Log'!$AF$8:$AF$5000, N43, 'Trade Log'!$AG$8:$AG$5000, 'Trade Summary'!$H$3, 'Trade Log'!$N$8:$N$5000, "&lt;0")/N7)</f>
        <v/>
      </c>
      <c r="O12" s="76" t="str">
        <f>IF(O7=0, "", SUMIFS('Trade Log'!$N$8:$N$5000, 'Trade Log'!$AF$8:$AF$5000, O43, 'Trade Log'!$AG$8:$AG$5000, 'Trade Summary'!$H$3, 'Trade Log'!$N$8:$N$5000, "&lt;0")/O7)</f>
        <v/>
      </c>
      <c r="P12" s="75" t="str">
        <f>IF(P7=0, "", SUMIFS('Trade Log'!$N$8:$N$5000, 'Trade Log'!$AF$8:$AF$5000, P43, 'Trade Log'!$AG$8:$AG$5000, 'Trade Summary'!$H$3, 'Trade Log'!$N$8:$N$5000, "&lt;0")/P7)</f>
        <v/>
      </c>
      <c r="Q12" s="76" t="str">
        <f>IF(Q7=0, "", SUMIFS('Trade Log'!$N$8:$N$5000, 'Trade Log'!$AF$8:$AF$5000, Q43, 'Trade Log'!$AG$8:$AG$5000, 'Trade Summary'!$H$3, 'Trade Log'!$N$8:$N$5000, "&lt;0")/Q7)</f>
        <v/>
      </c>
      <c r="R12" s="75" t="str">
        <f>IF(R7=0, "", SUMIFS('Trade Log'!$N$8:$N$5000, 'Trade Log'!$AF$8:$AF$5000, R43, 'Trade Log'!$AG$8:$AG$5000, 'Trade Summary'!$H$3, 'Trade Log'!$N$8:$N$5000, "&lt;0")/R7)</f>
        <v/>
      </c>
      <c r="S12" s="76" t="str">
        <f>IF(S7=0, "", SUMIFS('Trade Log'!$N$8:$N$5000, 'Trade Log'!$AF$8:$AF$5000, S43, 'Trade Log'!$AG$8:$AG$5000, 'Trade Summary'!$H$3, 'Trade Log'!$N$8:$N$5000, "&lt;0")/S7)</f>
        <v/>
      </c>
      <c r="T12" s="77" t="str">
        <f>IF(T7=0, "", SUMIFS('Trade Log'!$N$8:$N$5000, 'Trade Log'!$AF$8:$AF$5000, T43, 'Trade Log'!$AG$8:$AG$5000, 'Trade Summary'!$H$3, 'Trade Log'!$N$8:$N$5000, "&lt;0")/T7)</f>
        <v/>
      </c>
      <c r="U12" s="8"/>
    </row>
    <row r="13" spans="1:32" ht="18.600000000000001" customHeight="1" thickBot="1" x14ac:dyDescent="0.35">
      <c r="A13" s="27"/>
      <c r="B13" s="62"/>
      <c r="C13" s="2"/>
      <c r="D13" s="63"/>
      <c r="E13" s="8"/>
      <c r="F13" s="27"/>
      <c r="G13" s="62"/>
      <c r="H13" s="62"/>
      <c r="I13" s="64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5"/>
      <c r="U13" s="8"/>
    </row>
    <row r="14" spans="1:32" ht="18" customHeight="1" x14ac:dyDescent="0.3">
      <c r="A14" s="27"/>
      <c r="B14" s="36" t="s">
        <v>54</v>
      </c>
      <c r="C14" s="1"/>
      <c r="D14" s="66">
        <f>MAX('Trade Log'!N8:N5000)</f>
        <v>0</v>
      </c>
      <c r="E14" s="8"/>
      <c r="F14" s="27"/>
      <c r="G14" s="67" t="s">
        <v>55</v>
      </c>
      <c r="H14" s="67"/>
      <c r="I14" s="68" t="str">
        <f t="array" ref="I14">IF(I6=0, "", MAX(IF('Trade Log'!$AG$8:$AG$5000='Trade Summary'!$H$3, IF('Trade Log'!$AF$8:$AF$5000='Trade Summary'!I43,'Trade Log'!$N$8:$N$5000))))</f>
        <v/>
      </c>
      <c r="J14" s="69" t="str">
        <f t="array" ref="J14">IF(J6=0, "", MAX(IF('Trade Log'!$AG$8:$AG$5000='Trade Summary'!$H$3, IF('Trade Log'!$AF$8:$AF$5000='Trade Summary'!J43,'Trade Log'!$N$8:$N$5000))))</f>
        <v/>
      </c>
      <c r="K14" s="70" t="str">
        <f t="array" ref="K14">IF(K6=0, "", MAX(IF('Trade Log'!$AG$8:$AG$5000='Trade Summary'!$H$3, IF('Trade Log'!$AF$8:$AF$5000='Trade Summary'!K43,'Trade Log'!$N$8:$N$5000))))</f>
        <v/>
      </c>
      <c r="L14" s="69" t="str">
        <f t="array" ref="L14">IF(L6=0, "", MAX(IF('Trade Log'!$AG$8:$AG$5000='Trade Summary'!$H$3, IF('Trade Log'!$AF$8:$AF$5000='Trade Summary'!L43,'Trade Log'!$N$8:$N$5000))))</f>
        <v/>
      </c>
      <c r="M14" s="70" t="str">
        <f t="array" ref="M14">IF(M6=0, "", MAX(IF('Trade Log'!$AG$8:$AG$5000='Trade Summary'!$H$3, IF('Trade Log'!$AF$8:$AF$5000='Trade Summary'!M43,'Trade Log'!$N$8:$N$5000))))</f>
        <v/>
      </c>
      <c r="N14" s="69" t="str">
        <f t="array" ref="N14">IF(N6=0, "", MAX(IF('Trade Log'!$AG$8:$AG$5000='Trade Summary'!$H$3, IF('Trade Log'!$AF$8:$AF$5000='Trade Summary'!N43,'Trade Log'!$N$8:$N$5000))))</f>
        <v/>
      </c>
      <c r="O14" s="70" t="str">
        <f t="array" ref="O14">IF(O6=0, "", MAX(IF('Trade Log'!$AG$8:$AG$5000='Trade Summary'!$H$3, IF('Trade Log'!$AF$8:$AF$5000='Trade Summary'!O43,'Trade Log'!$N$8:$N$5000))))</f>
        <v/>
      </c>
      <c r="P14" s="69" t="str">
        <f t="array" ref="P14">IF(P6=0, "", MAX(IF('Trade Log'!$AG$8:$AG$5000='Trade Summary'!$H$3, IF('Trade Log'!$AF$8:$AF$5000='Trade Summary'!P43,'Trade Log'!$N$8:$N$5000))))</f>
        <v/>
      </c>
      <c r="Q14" s="70" t="str">
        <f t="array" ref="Q14">IF(Q6=0, "", MAX(IF('Trade Log'!$AG$8:$AG$5000='Trade Summary'!$H$3, IF('Trade Log'!$AF$8:$AF$5000='Trade Summary'!Q43,'Trade Log'!$N$8:$N$5000))))</f>
        <v/>
      </c>
      <c r="R14" s="69" t="str">
        <f t="array" ref="R14">IF(R6=0, "", MAX(IF('Trade Log'!$AG$8:$AG$5000='Trade Summary'!$H$3, IF('Trade Log'!$AF$8:$AF$5000='Trade Summary'!R43,'Trade Log'!$N$8:$N$5000))))</f>
        <v/>
      </c>
      <c r="S14" s="70" t="str">
        <f t="array" ref="S14">IF(S6=0, "", MAX(IF('Trade Log'!$AG$8:$AG$5000='Trade Summary'!$H$3, IF('Trade Log'!$AF$8:$AF$5000='Trade Summary'!S43,'Trade Log'!$N$8:$N$5000))))</f>
        <v/>
      </c>
      <c r="T14" s="71" t="str">
        <f t="array" ref="T14">IF(T6=0, "", MAX(IF('Trade Log'!$AG$8:$AG$5000='Trade Summary'!$H$3, IF('Trade Log'!$AF$8:$AF$5000='Trade Summary'!T43,'Trade Log'!$N$8:$N$5000))))</f>
        <v/>
      </c>
      <c r="U14" s="8"/>
    </row>
    <row r="15" spans="1:32" ht="18.600000000000001" customHeight="1" thickBot="1" x14ac:dyDescent="0.35">
      <c r="A15" s="27"/>
      <c r="B15" s="54" t="s">
        <v>56</v>
      </c>
      <c r="C15" s="7"/>
      <c r="D15" s="72">
        <f>IF(MIN('Trade Log'!N8:N5000)&gt;0, "", MIN('Trade Log'!N8:N5000))</f>
        <v>0</v>
      </c>
      <c r="E15" s="8"/>
      <c r="F15" s="27"/>
      <c r="G15" s="73" t="s">
        <v>57</v>
      </c>
      <c r="H15" s="73"/>
      <c r="I15" s="74" t="str">
        <f t="array" ref="I15">IF(I7=0,"", MIN(IF('Trade Log'!$AG$8:$AG$5000='Trade Summary'!$H$3, IF('Trade Log'!$AF$8:$AF$5000='Trade Summary'!I43,'Trade Log'!$N$8:$N$5000))))</f>
        <v/>
      </c>
      <c r="J15" s="75" t="str">
        <f t="array" ref="J15">IF(J7=0,"", MIN(IF('Trade Log'!$AG$8:$AG$5000='Trade Summary'!$H$3, IF('Trade Log'!$AF$8:$AF$5000='Trade Summary'!J43,'Trade Log'!$N$8:$N$5000))))</f>
        <v/>
      </c>
      <c r="K15" s="76" t="str">
        <f t="array" ref="K15">IF(K7=0,"", MIN(IF('Trade Log'!$AG$8:$AG$5000='Trade Summary'!$H$3, IF('Trade Log'!$AF$8:$AF$5000='Trade Summary'!K43,'Trade Log'!$N$8:$N$5000))))</f>
        <v/>
      </c>
      <c r="L15" s="75" t="str">
        <f t="array" ref="L15">IF(L7=0,"", MIN(IF('Trade Log'!$AG$8:$AG$5000='Trade Summary'!$H$3, IF('Trade Log'!$AF$8:$AF$5000='Trade Summary'!L43,'Trade Log'!$N$8:$N$5000))))</f>
        <v/>
      </c>
      <c r="M15" s="76" t="str">
        <f t="array" ref="M15">IF(M7=0,"", MIN(IF('Trade Log'!$AG$8:$AG$5000='Trade Summary'!$H$3, IF('Trade Log'!$AF$8:$AF$5000='Trade Summary'!M43,'Trade Log'!$N$8:$N$5000))))</f>
        <v/>
      </c>
      <c r="N15" s="75" t="str">
        <f t="array" ref="N15">IF(N7=0,"", MIN(IF('Trade Log'!$AG$8:$AG$5000='Trade Summary'!$H$3, IF('Trade Log'!$AF$8:$AF$5000='Trade Summary'!N43,'Trade Log'!$N$8:$N$5000))))</f>
        <v/>
      </c>
      <c r="O15" s="76" t="str">
        <f t="array" ref="O15">IF(O7=0,"", MIN(IF('Trade Log'!$AG$8:$AG$5000='Trade Summary'!$H$3, IF('Trade Log'!$AF$8:$AF$5000='Trade Summary'!O43,'Trade Log'!$N$8:$N$5000))))</f>
        <v/>
      </c>
      <c r="P15" s="75" t="str">
        <f t="array" ref="P15">IF(P7=0,"", MIN(IF('Trade Log'!$AG$8:$AG$5000='Trade Summary'!$H$3, IF('Trade Log'!$AF$8:$AF$5000='Trade Summary'!P43,'Trade Log'!$N$8:$N$5000))))</f>
        <v/>
      </c>
      <c r="Q15" s="76" t="str">
        <f t="array" ref="Q15">IF(Q7=0,"", MIN(IF('Trade Log'!$AG$8:$AG$5000='Trade Summary'!$H$3, IF('Trade Log'!$AF$8:$AF$5000='Trade Summary'!Q43,'Trade Log'!$N$8:$N$5000))))</f>
        <v/>
      </c>
      <c r="R15" s="75" t="str">
        <f t="array" ref="R15">IF(R7=0,"", MIN(IF('Trade Log'!$AG$8:$AG$5000='Trade Summary'!$H$3, IF('Trade Log'!$AF$8:$AF$5000='Trade Summary'!R43,'Trade Log'!$N$8:$N$5000))))</f>
        <v/>
      </c>
      <c r="S15" s="76" t="str">
        <f t="array" ref="S15">IF(S7=0,"", MIN(IF('Trade Log'!$AG$8:$AG$5000='Trade Summary'!$H$3, IF('Trade Log'!$AF$8:$AF$5000='Trade Summary'!S43,'Trade Log'!$N$8:$N$5000))))</f>
        <v/>
      </c>
      <c r="T15" s="77" t="str">
        <f t="array" ref="T15">IF(T7=0,"", MIN(IF('Trade Log'!$AG$8:$AG$5000='Trade Summary'!$H$3, IF('Trade Log'!$AF$8:$AF$5000='Trade Summary'!T43,'Trade Log'!$N$8:$N$5000))))</f>
        <v/>
      </c>
      <c r="U15" s="8"/>
    </row>
    <row r="16" spans="1:32" ht="18.600000000000001" customHeight="1" thickBot="1" x14ac:dyDescent="0.35">
      <c r="A16" s="27"/>
      <c r="B16" s="62"/>
      <c r="C16" s="2"/>
      <c r="D16" s="63"/>
      <c r="E16" s="8"/>
      <c r="F16" s="27"/>
      <c r="G16" s="62"/>
      <c r="H16" s="62"/>
      <c r="I16" s="6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5"/>
      <c r="U16" s="8"/>
    </row>
    <row r="17" spans="1:21" ht="18" customHeight="1" x14ac:dyDescent="0.3">
      <c r="A17" s="27"/>
      <c r="B17" s="36" t="s">
        <v>58</v>
      </c>
      <c r="C17" s="1"/>
      <c r="D17" s="78">
        <f>SUM('Trade Log'!N8:N5000)</f>
        <v>0</v>
      </c>
      <c r="E17" s="8"/>
      <c r="F17" s="27"/>
      <c r="G17" s="67" t="s">
        <v>59</v>
      </c>
      <c r="H17" s="67"/>
      <c r="I17" s="68" t="str">
        <f>IF(I5=0, "", SUMIFS('Trade Log'!$N$8:$N$5000, 'Trade Log'!$AF$8:$AF$5000, I43, 'Trade Log'!$AG$8:$AG$5000, $H$3))</f>
        <v/>
      </c>
      <c r="J17" s="69" t="str">
        <f>IF(J5=0, "", SUMIFS('Trade Log'!$N$8:$N$5000, 'Trade Log'!$AF$8:$AF$5000, J43, 'Trade Log'!$AG$8:$AG$5000, $H$3))</f>
        <v/>
      </c>
      <c r="K17" s="70" t="str">
        <f>IF(K5=0, "", SUMIFS('Trade Log'!$N$8:$N$5000, 'Trade Log'!$AF$8:$AF$5000, K43, 'Trade Log'!$AG$8:$AG$5000, $H$3))</f>
        <v/>
      </c>
      <c r="L17" s="69" t="str">
        <f>IF(L5=0, "", SUMIFS('Trade Log'!$N$8:$N$5000, 'Trade Log'!$AF$8:$AF$5000, L43, 'Trade Log'!$AG$8:$AG$5000, $H$3))</f>
        <v/>
      </c>
      <c r="M17" s="70" t="str">
        <f>IF(M5=0, "", SUMIFS('Trade Log'!$N$8:$N$5000, 'Trade Log'!$AF$8:$AF$5000, M43, 'Trade Log'!$AG$8:$AG$5000, $H$3))</f>
        <v/>
      </c>
      <c r="N17" s="69" t="str">
        <f>IF(N5=0, "", SUMIFS('Trade Log'!$N$8:$N$5000, 'Trade Log'!$AF$8:$AF$5000, N43, 'Trade Log'!$AG$8:$AG$5000, $H$3))</f>
        <v/>
      </c>
      <c r="O17" s="70" t="str">
        <f>IF(O5=0, "", SUMIFS('Trade Log'!$N$8:$N$5000, 'Trade Log'!$AF$8:$AF$5000, O43, 'Trade Log'!$AG$8:$AG$5000, $H$3))</f>
        <v/>
      </c>
      <c r="P17" s="69" t="str">
        <f>IF(P5=0, "", SUMIFS('Trade Log'!$N$8:$N$5000, 'Trade Log'!$AF$8:$AF$5000, P43, 'Trade Log'!$AG$8:$AG$5000, $H$3))</f>
        <v/>
      </c>
      <c r="Q17" s="70" t="str">
        <f>IF(Q5=0, "", SUMIFS('Trade Log'!$N$8:$N$5000, 'Trade Log'!$AF$8:$AF$5000, Q43, 'Trade Log'!$AG$8:$AG$5000, $H$3))</f>
        <v/>
      </c>
      <c r="R17" s="69" t="str">
        <f>IF(R5=0, "", SUMIFS('Trade Log'!$N$8:$N$5000, 'Trade Log'!$AF$8:$AF$5000, R43, 'Trade Log'!$AG$8:$AG$5000, $H$3))</f>
        <v/>
      </c>
      <c r="S17" s="70" t="str">
        <f>IF(S5=0, "", SUMIFS('Trade Log'!$N$8:$N$5000, 'Trade Log'!$AF$8:$AF$5000, S43, 'Trade Log'!$AG$8:$AG$5000, $H$3))</f>
        <v/>
      </c>
      <c r="T17" s="71" t="str">
        <f>IF(T5=0, "", SUMIFS('Trade Log'!$N$8:$N$5000, 'Trade Log'!$AF$8:$AF$5000, T43, 'Trade Log'!$AG$8:$AG$5000, $H$3))</f>
        <v/>
      </c>
      <c r="U17" s="8"/>
    </row>
    <row r="18" spans="1:21" ht="18.600000000000001" customHeight="1" thickBot="1" x14ac:dyDescent="0.35">
      <c r="A18" s="27"/>
      <c r="B18" s="54" t="s">
        <v>60</v>
      </c>
      <c r="C18" s="7"/>
      <c r="D18" s="79" t="e">
        <f>SUM('Trade Log'!N8:N5000)/D5</f>
        <v>#DIV/0!</v>
      </c>
      <c r="E18" s="8"/>
      <c r="F18" s="27"/>
      <c r="G18" s="73" t="s">
        <v>61</v>
      </c>
      <c r="H18" s="73"/>
      <c r="I18" s="74" t="str">
        <f t="shared" ref="I18:T18" si="1">IF(I5=0, "", SUM(I17/I5))</f>
        <v/>
      </c>
      <c r="J18" s="75" t="str">
        <f t="shared" si="1"/>
        <v/>
      </c>
      <c r="K18" s="76" t="str">
        <f t="shared" si="1"/>
        <v/>
      </c>
      <c r="L18" s="75" t="str">
        <f t="shared" si="1"/>
        <v/>
      </c>
      <c r="M18" s="76" t="str">
        <f t="shared" si="1"/>
        <v/>
      </c>
      <c r="N18" s="75" t="str">
        <f t="shared" si="1"/>
        <v/>
      </c>
      <c r="O18" s="76" t="str">
        <f t="shared" si="1"/>
        <v/>
      </c>
      <c r="P18" s="75" t="str">
        <f t="shared" si="1"/>
        <v/>
      </c>
      <c r="Q18" s="76" t="str">
        <f t="shared" si="1"/>
        <v/>
      </c>
      <c r="R18" s="75" t="str">
        <f t="shared" si="1"/>
        <v/>
      </c>
      <c r="S18" s="76" t="str">
        <f t="shared" si="1"/>
        <v/>
      </c>
      <c r="T18" s="77" t="str">
        <f t="shared" si="1"/>
        <v/>
      </c>
      <c r="U18" s="8"/>
    </row>
    <row r="19" spans="1:21" ht="18.600000000000001" customHeight="1" thickBot="1" x14ac:dyDescent="0.35">
      <c r="A19" s="27"/>
      <c r="B19" s="62"/>
      <c r="C19" s="2"/>
      <c r="D19" s="63"/>
      <c r="E19" s="8"/>
      <c r="F19" s="27"/>
      <c r="G19" s="62"/>
      <c r="H19" s="62"/>
      <c r="I19" s="64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5"/>
      <c r="U19" s="8"/>
    </row>
    <row r="20" spans="1:21" ht="18.600000000000001" customHeight="1" thickBot="1" x14ac:dyDescent="0.35">
      <c r="A20" s="27"/>
      <c r="B20" s="80" t="s">
        <v>62</v>
      </c>
      <c r="C20" s="81"/>
      <c r="D20" s="82">
        <f>SUM('Trade Log'!M4/'Trade Log'!M3)</f>
        <v>0</v>
      </c>
      <c r="E20" s="8"/>
      <c r="F20" s="27"/>
      <c r="G20" s="83" t="s">
        <v>63</v>
      </c>
      <c r="H20" s="83"/>
      <c r="I20" s="84" t="str">
        <f ca="1">IF(I5=0,"",   OFFSET(Jan16_pl,0,I$43+((theyear-beginningyear)*12)-1)/OFFSET(Jan16_bal,0,I$43+((theyear-beginningyear)*12)-2))</f>
        <v/>
      </c>
      <c r="J20" s="84" t="str">
        <f t="shared" ref="J20:T20" ca="1" si="2">IF(J5=0,"", OFFSET(Jan16_pl,0,J$43+((theyear-beginningyear)*12)-1)/OFFSET(Jan16_bal,0,J$43+((theyear-beginningyear)*12)-2))</f>
        <v/>
      </c>
      <c r="K20" s="84" t="str">
        <f t="shared" ca="1" si="2"/>
        <v/>
      </c>
      <c r="L20" s="84" t="str">
        <f t="shared" ca="1" si="2"/>
        <v/>
      </c>
      <c r="M20" s="84" t="str">
        <f t="shared" ca="1" si="2"/>
        <v/>
      </c>
      <c r="N20" s="84" t="str">
        <f t="shared" ca="1" si="2"/>
        <v/>
      </c>
      <c r="O20" s="84" t="str">
        <f t="shared" ca="1" si="2"/>
        <v/>
      </c>
      <c r="P20" s="84" t="str">
        <f t="shared" ca="1" si="2"/>
        <v/>
      </c>
      <c r="Q20" s="84" t="str">
        <f t="shared" ca="1" si="2"/>
        <v/>
      </c>
      <c r="R20" s="84" t="str">
        <f t="shared" ca="1" si="2"/>
        <v/>
      </c>
      <c r="S20" s="84" t="str">
        <f t="shared" ca="1" si="2"/>
        <v/>
      </c>
      <c r="T20" s="84" t="str">
        <f t="shared" ca="1" si="2"/>
        <v/>
      </c>
      <c r="U20" s="8"/>
    </row>
    <row r="21" spans="1:21" ht="18.600000000000001" customHeight="1" thickBot="1" x14ac:dyDescent="0.35">
      <c r="A21" s="27"/>
      <c r="B21" s="62"/>
      <c r="C21" s="2"/>
      <c r="D21" s="63"/>
      <c r="E21" s="8"/>
      <c r="F21" s="27"/>
      <c r="G21" s="62"/>
      <c r="H21" s="62"/>
      <c r="I21" s="64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5"/>
      <c r="U21" s="8"/>
    </row>
    <row r="22" spans="1:21" ht="18" customHeight="1" x14ac:dyDescent="0.3">
      <c r="A22" s="27"/>
      <c r="B22" s="36" t="s">
        <v>64</v>
      </c>
      <c r="C22" s="1"/>
      <c r="D22" s="85" t="e">
        <f>SUM('Trade Log'!AD8:AD5000)/'Trade Summary'!D5</f>
        <v>#DIV/0!</v>
      </c>
      <c r="E22" s="8"/>
      <c r="F22" s="27"/>
      <c r="G22" s="67" t="s">
        <v>65</v>
      </c>
      <c r="H22" s="67"/>
      <c r="I22" s="86" t="str">
        <f>IF(I5=0, "", SUMIFS('Trade Log'!$AD$8:$AD$5000, 'Trade Log'!$AG$8:$AG$5000, 'Trade Summary'!$H$3, 'Trade Log'!$AF$8:$AF$5000, 'Trade Summary'!I43)/I5)</f>
        <v/>
      </c>
      <c r="J22" s="87" t="str">
        <f>IF(J5=0, "", SUMIFS('Trade Log'!$AD$8:$AD$5000, 'Trade Log'!$AG$8:$AG$5000, 'Trade Summary'!$H$3, 'Trade Log'!$AF$8:$AF$5000, 'Trade Summary'!J43)/J5)</f>
        <v/>
      </c>
      <c r="K22" s="88" t="str">
        <f>IF(K5=0, "", SUMIFS('Trade Log'!$AD$8:$AD$5000, 'Trade Log'!$AG$8:$AG$5000, 'Trade Summary'!$H$3, 'Trade Log'!$AF$8:$AF$5000, 'Trade Summary'!K43)/K5)</f>
        <v/>
      </c>
      <c r="L22" s="87" t="str">
        <f>IF(L5=0, "", SUMIFS('Trade Log'!$AD$8:$AD$5000, 'Trade Log'!$AG$8:$AG$5000, 'Trade Summary'!$H$3, 'Trade Log'!$AF$8:$AF$5000, 'Trade Summary'!L43)/L5)</f>
        <v/>
      </c>
      <c r="M22" s="88" t="str">
        <f>IF(M5=0, "", SUMIFS('Trade Log'!$AD$8:$AD$5000, 'Trade Log'!$AG$8:$AG$5000, 'Trade Summary'!$H$3, 'Trade Log'!$AF$8:$AF$5000, 'Trade Summary'!M43)/M5)</f>
        <v/>
      </c>
      <c r="N22" s="87" t="str">
        <f>IF(N5=0, "", SUMIFS('Trade Log'!$AD$8:$AD$5000, 'Trade Log'!$AG$8:$AG$5000, 'Trade Summary'!$H$3, 'Trade Log'!$AF$8:$AF$5000, 'Trade Summary'!N43)/N5)</f>
        <v/>
      </c>
      <c r="O22" s="88" t="str">
        <f>IF(O5=0, "", SUMIFS('Trade Log'!$AD$8:$AD$5000, 'Trade Log'!$AG$8:$AG$5000, 'Trade Summary'!$H$3, 'Trade Log'!$AF$8:$AF$5000, 'Trade Summary'!O43)/O5)</f>
        <v/>
      </c>
      <c r="P22" s="87" t="str">
        <f>IF(P5=0, "", SUMIFS('Trade Log'!$AD$8:$AD$5000, 'Trade Log'!$AG$8:$AG$5000, 'Trade Summary'!$H$3, 'Trade Log'!$AF$8:$AF$5000, 'Trade Summary'!P43)/P5)</f>
        <v/>
      </c>
      <c r="Q22" s="88" t="str">
        <f>IF(Q5=0, "", SUMIFS('Trade Log'!$AD$8:$AD$5000, 'Trade Log'!$AG$8:$AG$5000, 'Trade Summary'!$H$3, 'Trade Log'!$AF$8:$AF$5000, 'Trade Summary'!Q43)/Q5)</f>
        <v/>
      </c>
      <c r="R22" s="87" t="str">
        <f>IF(R5=0, "", SUMIFS('Trade Log'!$AD$8:$AD$5000, 'Trade Log'!$AG$8:$AG$5000, 'Trade Summary'!$H$3, 'Trade Log'!$AF$8:$AF$5000, 'Trade Summary'!R43)/R5)</f>
        <v/>
      </c>
      <c r="S22" s="88" t="str">
        <f>IF(S5=0, "", SUMIFS('Trade Log'!$AD$8:$AD$5000, 'Trade Log'!$AG$8:$AG$5000, 'Trade Summary'!$H$3, 'Trade Log'!$AF$8:$AF$5000, 'Trade Summary'!S43)/S5)</f>
        <v/>
      </c>
      <c r="T22" s="89" t="str">
        <f>IF(T5=0, "", SUMIFS('Trade Log'!$AD$8:$AD$5000, 'Trade Log'!$AG$8:$AG$5000, 'Trade Summary'!$H$3, 'Trade Log'!$AF$8:$AF$5000, 'Trade Summary'!T43)/T5)</f>
        <v/>
      </c>
      <c r="U22" s="8"/>
    </row>
    <row r="23" spans="1:21" ht="18" customHeight="1" x14ac:dyDescent="0.3">
      <c r="A23" s="27"/>
      <c r="B23" s="44" t="s">
        <v>66</v>
      </c>
      <c r="C23" s="2"/>
      <c r="D23" s="90" t="e">
        <f>SUM('Trade Log'!AE8:AE5000)/'Trade Summary'!D5</f>
        <v>#DIV/0!</v>
      </c>
      <c r="E23" s="8"/>
      <c r="F23" s="27"/>
      <c r="G23" s="91" t="s">
        <v>66</v>
      </c>
      <c r="H23" s="91"/>
      <c r="I23" s="92" t="str">
        <f>IF(I5=0, "", SUMIFS('Trade Log'!$AE$8:$AE$5000, 'Trade Log'!$AG$8:$AG$5000, 'Trade Summary'!$H$3, 'Trade Log'!$AF$8:$AF$5000, 'Trade Summary'!I43)/I5)</f>
        <v/>
      </c>
      <c r="J23" s="93" t="str">
        <f>IF(J5=0, "", SUMIFS('Trade Log'!$AE$8:$AE$5000, 'Trade Log'!$AG$8:$AG$5000, 'Trade Summary'!$H$3, 'Trade Log'!$AF$8:$AF$5000, 'Trade Summary'!J43)/J5)</f>
        <v/>
      </c>
      <c r="K23" s="94" t="str">
        <f>IF(K5=0, "", SUMIFS('Trade Log'!$AE$8:$AE$5000, 'Trade Log'!$AG$8:$AG$5000, 'Trade Summary'!$H$3, 'Trade Log'!$AF$8:$AF$5000, 'Trade Summary'!K43)/K5)</f>
        <v/>
      </c>
      <c r="L23" s="93" t="str">
        <f>IF(L5=0, "", SUMIFS('Trade Log'!$AE$8:$AE$5000, 'Trade Log'!$AG$8:$AG$5000, 'Trade Summary'!$H$3, 'Trade Log'!$AF$8:$AF$5000, 'Trade Summary'!L43)/L5)</f>
        <v/>
      </c>
      <c r="M23" s="94" t="str">
        <f>IF(M5=0, "", SUMIFS('Trade Log'!$AE$8:$AE$5000, 'Trade Log'!$AG$8:$AG$5000, 'Trade Summary'!$H$3, 'Trade Log'!$AF$8:$AF$5000, 'Trade Summary'!M43)/M5)</f>
        <v/>
      </c>
      <c r="N23" s="93" t="str">
        <f>IF(N5=0, "", SUMIFS('Trade Log'!$AE$8:$AE$5000, 'Trade Log'!$AG$8:$AG$5000, 'Trade Summary'!$H$3, 'Trade Log'!$AF$8:$AF$5000, 'Trade Summary'!N43)/N5)</f>
        <v/>
      </c>
      <c r="O23" s="94" t="str">
        <f>IF(O5=0, "", SUMIFS('Trade Log'!$AE$8:$AE$5000, 'Trade Log'!$AG$8:$AG$5000, 'Trade Summary'!$H$3, 'Trade Log'!$AF$8:$AF$5000, 'Trade Summary'!O43)/O5)</f>
        <v/>
      </c>
      <c r="P23" s="93" t="str">
        <f>IF(P5=0, "", SUMIFS('Trade Log'!$AE$8:$AE$5000, 'Trade Log'!$AG$8:$AG$5000, 'Trade Summary'!$H$3, 'Trade Log'!$AF$8:$AF$5000, 'Trade Summary'!P43)/P5)</f>
        <v/>
      </c>
      <c r="Q23" s="94" t="str">
        <f>IF(Q5=0, "", SUMIFS('Trade Log'!$AE$8:$AE$5000, 'Trade Log'!$AG$8:$AG$5000, 'Trade Summary'!$H$3, 'Trade Log'!$AF$8:$AF$5000, 'Trade Summary'!Q43)/Q5)</f>
        <v/>
      </c>
      <c r="R23" s="93" t="str">
        <f>IF(R5=0, "", SUMIFS('Trade Log'!$AE$8:$AE$5000, 'Trade Log'!$AG$8:$AG$5000, 'Trade Summary'!$H$3, 'Trade Log'!$AF$8:$AF$5000, 'Trade Summary'!R43)/R5)</f>
        <v/>
      </c>
      <c r="S23" s="94" t="str">
        <f>IF(S5=0, "", SUMIFS('Trade Log'!$AE$8:$AE$5000, 'Trade Log'!$AG$8:$AG$5000, 'Trade Summary'!$H$3, 'Trade Log'!$AF$8:$AF$5000, 'Trade Summary'!S43)/S5)</f>
        <v/>
      </c>
      <c r="T23" s="95" t="str">
        <f>IF(T5=0, "", SUMIFS('Trade Log'!$AE$8:$AE$5000, 'Trade Log'!$AG$8:$AG$5000, 'Trade Summary'!$H$3, 'Trade Log'!$AF$8:$AF$5000, 'Trade Summary'!T43)/T5)</f>
        <v/>
      </c>
      <c r="U23" s="8"/>
    </row>
    <row r="24" spans="1:21" ht="18.600000000000001" customHeight="1" thickBot="1" x14ac:dyDescent="0.35">
      <c r="A24" s="27"/>
      <c r="B24" s="54" t="s">
        <v>67</v>
      </c>
      <c r="C24" s="7"/>
      <c r="D24" s="151" t="e">
        <f>(D22/D22)&amp;":"&amp;ROUND(D23/D22, 2)</f>
        <v>#DIV/0!</v>
      </c>
      <c r="E24" s="8"/>
      <c r="F24" s="27"/>
      <c r="G24" s="73" t="s">
        <v>68</v>
      </c>
      <c r="H24" s="73"/>
      <c r="I24" s="152" t="str">
        <f t="shared" ref="I24:T24" si="3">IF(I5=0, "", (I22/I22)&amp;":"&amp;ROUND(I23/I22, 2))</f>
        <v/>
      </c>
      <c r="J24" s="153" t="str">
        <f t="shared" si="3"/>
        <v/>
      </c>
      <c r="K24" s="154" t="str">
        <f t="shared" si="3"/>
        <v/>
      </c>
      <c r="L24" s="153" t="str">
        <f t="shared" si="3"/>
        <v/>
      </c>
      <c r="M24" s="154" t="str">
        <f t="shared" si="3"/>
        <v/>
      </c>
      <c r="N24" s="153" t="str">
        <f t="shared" si="3"/>
        <v/>
      </c>
      <c r="O24" s="154" t="str">
        <f t="shared" si="3"/>
        <v/>
      </c>
      <c r="P24" s="153" t="str">
        <f t="shared" si="3"/>
        <v/>
      </c>
      <c r="Q24" s="154" t="str">
        <f t="shared" si="3"/>
        <v/>
      </c>
      <c r="R24" s="153" t="str">
        <f t="shared" si="3"/>
        <v/>
      </c>
      <c r="S24" s="154" t="str">
        <f t="shared" si="3"/>
        <v/>
      </c>
      <c r="T24" s="155" t="str">
        <f t="shared" si="3"/>
        <v/>
      </c>
      <c r="U24" s="8"/>
    </row>
    <row r="25" spans="1:21" ht="15" customHeight="1" thickBot="1" x14ac:dyDescent="0.35">
      <c r="A25" s="6"/>
      <c r="B25" s="7"/>
      <c r="C25" s="7"/>
      <c r="D25" s="7"/>
      <c r="E25" s="9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6"/>
    </row>
    <row r="43" spans="9:20" hidden="1" x14ac:dyDescent="0.3">
      <c r="I43" s="145">
        <v>1</v>
      </c>
      <c r="J43" s="145">
        <v>2</v>
      </c>
      <c r="K43" s="145">
        <v>3</v>
      </c>
      <c r="L43" s="145">
        <v>4</v>
      </c>
      <c r="M43" s="145">
        <v>5</v>
      </c>
      <c r="N43" s="145">
        <v>6</v>
      </c>
      <c r="O43" s="145">
        <v>7</v>
      </c>
      <c r="P43" s="145">
        <v>8</v>
      </c>
      <c r="Q43" s="145">
        <v>9</v>
      </c>
      <c r="R43" s="145">
        <v>10</v>
      </c>
      <c r="S43" s="145">
        <v>11</v>
      </c>
      <c r="T43" s="145">
        <v>12</v>
      </c>
    </row>
    <row r="44" spans="9:20" s="101" customFormat="1" ht="16.2" hidden="1" customHeight="1" thickBot="1" x14ac:dyDescent="0.35">
      <c r="I44" s="97" t="s">
        <v>69</v>
      </c>
      <c r="J44" s="98" t="s">
        <v>70</v>
      </c>
      <c r="K44" s="99" t="s">
        <v>71</v>
      </c>
      <c r="L44" s="98" t="s">
        <v>72</v>
      </c>
      <c r="M44" s="99" t="s">
        <v>73</v>
      </c>
      <c r="N44" s="98" t="s">
        <v>74</v>
      </c>
      <c r="O44" s="99" t="s">
        <v>75</v>
      </c>
      <c r="P44" s="98" t="s">
        <v>76</v>
      </c>
      <c r="Q44" s="99" t="s">
        <v>77</v>
      </c>
      <c r="R44" s="98" t="s">
        <v>78</v>
      </c>
      <c r="S44" s="99" t="s">
        <v>79</v>
      </c>
      <c r="T44" s="100" t="s">
        <v>80</v>
      </c>
    </row>
    <row r="45" spans="9:20" s="101" customFormat="1" ht="15" hidden="1" customHeight="1" thickBot="1" x14ac:dyDescent="0.35">
      <c r="I45" s="102"/>
      <c r="J45" s="103"/>
      <c r="K45" s="104"/>
      <c r="L45" s="103"/>
      <c r="M45" s="104"/>
      <c r="N45" s="103"/>
      <c r="O45" s="104"/>
      <c r="P45" s="103"/>
      <c r="Q45" s="104"/>
      <c r="R45" s="103"/>
      <c r="S45" s="104"/>
      <c r="T45" s="105"/>
    </row>
  </sheetData>
  <dataValidations disablePrompts="1" count="1">
    <dataValidation type="list" showInputMessage="1" showErrorMessage="1" sqref="H3" xr:uid="{00000000-0002-0000-0100-000000000000}">
      <formula1>$AF$3:$AF$7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Trade Log</vt:lpstr>
      <vt:lpstr>Trade Summary</vt:lpstr>
      <vt:lpstr>beginningyear</vt:lpstr>
      <vt:lpstr>Jan16_bal</vt:lpstr>
      <vt:lpstr>Jan16_pl</vt:lpstr>
      <vt:lpstr>theyear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Petersen</dc:creator>
  <cp:lastModifiedBy>Mike Petersen</cp:lastModifiedBy>
  <dcterms:created xsi:type="dcterms:W3CDTF">2018-11-21T05:37:03Z</dcterms:created>
  <dcterms:modified xsi:type="dcterms:W3CDTF">2019-09-02T02:05:05Z</dcterms:modified>
</cp:coreProperties>
</file>